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Pragati\Downloads\"/>
    </mc:Choice>
  </mc:AlternateContent>
  <xr:revisionPtr revIDLastSave="0" documentId="8_{D6E8A28F-994F-4F34-B90E-681037B10C2B}" xr6:coauthVersionLast="47" xr6:coauthVersionMax="47" xr10:uidLastSave="{00000000-0000-0000-0000-000000000000}"/>
  <bookViews>
    <workbookView xWindow="-108" yWindow="-108" windowWidth="23256" windowHeight="12456" activeTab="8" xr2:uid="{00000000-000D-0000-FFFF-FFFF00000000}"/>
  </bookViews>
  <sheets>
    <sheet name="Sheet2" sheetId="4" r:id="rId1"/>
    <sheet name="Sheet3" sheetId="5" r:id="rId2"/>
    <sheet name="Sheet4" sheetId="6" r:id="rId3"/>
    <sheet name="Sheet5" sheetId="7" r:id="rId4"/>
    <sheet name="Sheet6" sheetId="8" r:id="rId5"/>
    <sheet name="Sheet7" sheetId="9" r:id="rId6"/>
    <sheet name="Sheet8" sheetId="10" r:id="rId7"/>
    <sheet name="Data" sheetId="1" r:id="rId8"/>
    <sheet name="Sheet9" sheetId="11" r:id="rId9"/>
  </sheets>
  <definedNames>
    <definedName name="_xlchart.v1.0" hidden="1">Sheet3!$D$4:$D$7</definedName>
    <definedName name="_xlchart.v1.1" hidden="1">Sheet3!$E$3</definedName>
    <definedName name="_xlchart.v1.10" hidden="1">Sheet3!$D$4:$D$7</definedName>
    <definedName name="_xlchart.v1.11" hidden="1">Sheet3!$E$3</definedName>
    <definedName name="_xlchart.v1.12" hidden="1">Sheet3!$E$4:$E$7</definedName>
    <definedName name="_xlchart.v1.2" hidden="1">Sheet3!$E$4:$E$7</definedName>
    <definedName name="_xlchart.v1.7" hidden="1">Sheet3!$D$4:$D$7</definedName>
    <definedName name="_xlchart.v1.8" hidden="1">Sheet3!$E$3</definedName>
    <definedName name="_xlchart.v1.9" hidden="1">Sheet3!$E$4:$E$7</definedName>
    <definedName name="_xlchart.v5.13" hidden="1">Sheet5!$E$3</definedName>
    <definedName name="_xlchart.v5.14" hidden="1">Sheet5!$E$4:$E$53</definedName>
    <definedName name="_xlchart.v5.15" hidden="1">Sheet5!$F$3</definedName>
    <definedName name="_xlchart.v5.16" hidden="1">Sheet5!$F$4:$F$53</definedName>
    <definedName name="_xlchart.v5.3" hidden="1">Sheet5!$E$3</definedName>
    <definedName name="_xlchart.v5.4" hidden="1">Sheet5!$E$4:$E$53</definedName>
    <definedName name="_xlchart.v5.5" hidden="1">Sheet5!$F$3</definedName>
    <definedName name="_xlchart.v5.6" hidden="1">Sheet5!$F$4:$F$53</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4" i="7"/>
  <c r="E3" i="5"/>
  <c r="D3" i="5"/>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7" i="10"/>
  <c r="K22" i="9"/>
  <c r="F13" i="7"/>
  <c r="F29" i="7"/>
  <c r="F45" i="7"/>
  <c r="F14" i="7"/>
  <c r="F30" i="7"/>
  <c r="F46" i="7"/>
  <c r="F15" i="7"/>
  <c r="F31" i="7"/>
  <c r="F47" i="7"/>
  <c r="F16" i="7"/>
  <c r="F32" i="7"/>
  <c r="F48" i="7"/>
  <c r="K7" i="10"/>
  <c r="F21" i="7"/>
  <c r="F38" i="7"/>
  <c r="F23" i="7"/>
  <c r="F8" i="7"/>
  <c r="F4" i="7"/>
  <c r="L7" i="10"/>
  <c r="H7" i="10"/>
  <c r="F53" i="7"/>
  <c r="F17" i="7"/>
  <c r="F33" i="7"/>
  <c r="F49" i="7"/>
  <c r="F18" i="7"/>
  <c r="F34" i="7"/>
  <c r="F50" i="7"/>
  <c r="F19" i="7"/>
  <c r="F35" i="7"/>
  <c r="F51" i="7"/>
  <c r="F20" i="7"/>
  <c r="F36" i="7"/>
  <c r="F52" i="7"/>
  <c r="F5" i="7"/>
  <c r="F37" i="7"/>
  <c r="F6" i="7"/>
  <c r="F7" i="7"/>
  <c r="F39" i="7"/>
  <c r="F40" i="7"/>
  <c r="J7" i="10"/>
  <c r="B22" i="9"/>
  <c r="F9" i="7"/>
  <c r="F25" i="7"/>
  <c r="F41" i="7"/>
  <c r="F10" i="7"/>
  <c r="F26" i="7"/>
  <c r="F42" i="7"/>
  <c r="F11" i="7"/>
  <c r="F27" i="7"/>
  <c r="F43" i="7"/>
  <c r="F12" i="7"/>
  <c r="F28" i="7"/>
  <c r="F44" i="7"/>
  <c r="N22" i="9"/>
  <c r="F22" i="7"/>
  <c r="F24" i="7"/>
  <c r="E5" i="5"/>
  <c r="E6" i="5"/>
  <c r="E7" i="5"/>
  <c r="E4" i="5"/>
  <c r="H22" i="9"/>
  <c r="E22" i="9"/>
  <c r="B24" i="9" l="1"/>
</calcChain>
</file>

<file path=xl/sharedStrings.xml><?xml version="1.0" encoding="utf-8"?>
<sst xmlns="http://schemas.openxmlformats.org/spreadsheetml/2006/main" count="130133" uniqueCount="10960">
  <si>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</si>
  <si>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</si>
  <si>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</si>
  <si>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</si>
  <si>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</si>
  <si>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</si>
  <si>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</si>
  <si>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</si>
  <si>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</si>
  <si>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</si>
  <si>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</si>
  <si>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</si>
  <si>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</si>
  <si>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</si>
  <si>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</si>
  <si>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</si>
  <si>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</si>
  <si>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</si>
  <si>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</si>
  <si>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</si>
  <si>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</si>
  <si>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</si>
  <si>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</si>
  <si>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</si>
  <si>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</si>
  <si>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</si>
  <si>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</si>
  <si>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</si>
  <si>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</si>
  <si>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</si>
  <si>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</si>
  <si>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</si>
  <si>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</si>
  <si>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</si>
  <si>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</si>
  <si>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</si>
  <si>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</si>
  <si>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</si>
  <si>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</si>
  <si>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</si>
  <si>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</si>
  <si>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</si>
  <si>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</si>
  <si>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</si>
  <si>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</si>
  <si>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</si>
  <si>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</si>
  <si>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</si>
  <si>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</si>
  <si>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</si>
  <si>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</si>
  <si>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</si>
  <si>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</si>
  <si>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</si>
  <si>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</si>
  <si>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</si>
  <si>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</si>
  <si>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</si>
  <si>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</si>
  <si>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</si>
  <si>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</si>
  <si>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</si>
  <si>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</si>
  <si>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</si>
  <si>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</si>
  <si>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</si>
  <si>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</si>
  <si>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</si>
  <si>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</si>
  <si>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</si>
  <si>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</si>
  <si>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</si>
  <si>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</si>
  <si>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</si>
  <si>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</si>
  <si>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</si>
  <si>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</si>
  <si>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</si>
  <si>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</si>
  <si>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</si>
  <si>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</si>
  <si>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</si>
  <si>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</si>
  <si>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</si>
  <si>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</si>
  <si>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</si>
  <si>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</si>
  <si>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</si>
  <si>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</si>
  <si>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</si>
  <si>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</si>
  <si>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</si>
  <si>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</si>
  <si>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</si>
  <si>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</si>
  <si>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</si>
  <si>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</si>
  <si>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</si>
  <si>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</si>
  <si>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</si>
  <si>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</si>
  <si>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</si>
  <si>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</si>
  <si>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</si>
  <si>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</si>
  <si>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</si>
  <si>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</si>
  <si>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</si>
  <si>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</si>
  <si>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</si>
  <si>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</si>
  <si>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</si>
  <si>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</si>
  <si>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</si>
  <si>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</si>
  <si>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</si>
  <si>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</si>
  <si>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</si>
  <si>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</si>
  <si>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</si>
  <si>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</si>
  <si>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</si>
  <si>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</si>
  <si>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</si>
  <si>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</si>
  <si>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</si>
  <si>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</si>
  <si>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</si>
  <si>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</si>
  <si>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</si>
  <si>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</si>
  <si>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</si>
  <si>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</si>
  <si>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</si>
  <si>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</si>
  <si>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</si>
  <si>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</si>
  <si>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</si>
  <si>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</si>
  <si>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</si>
  <si>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</si>
  <si>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</si>
  <si>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</si>
  <si>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</si>
  <si>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</si>
  <si>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</si>
  <si>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</si>
  <si>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</si>
  <si>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</si>
  <si>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</si>
  <si>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</si>
  <si>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</si>
  <si>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</si>
  <si>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</si>
  <si>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</si>
  <si>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</si>
  <si>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</si>
  <si>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</si>
  <si>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</si>
  <si>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</si>
  <si>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</si>
  <si>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</si>
  <si>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</si>
  <si>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</si>
  <si>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</si>
  <si>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</si>
  <si>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</si>
  <si>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</si>
  <si>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</si>
  <si>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</si>
  <si>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</si>
  <si>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</si>
  <si>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</si>
  <si>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</si>
  <si>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</si>
  <si>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</si>
  <si>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</si>
  <si>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</si>
  <si>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</si>
  <si>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</si>
  <si>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</si>
  <si>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</si>
  <si>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</si>
  <si>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</si>
  <si>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</si>
  <si>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</si>
  <si>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</si>
  <si>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</si>
  <si>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</si>
  <si>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</si>
  <si>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</si>
  <si>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</si>
  <si>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</si>
  <si>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</si>
  <si>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</si>
  <si>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</si>
  <si>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</si>
  <si>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</si>
  <si>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</si>
  <si>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</si>
  <si>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</si>
  <si>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</si>
  <si>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</si>
  <si>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</si>
  <si>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</si>
  <si>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</si>
  <si>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</si>
  <si>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</si>
  <si>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</si>
  <si>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</si>
  <si>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</si>
  <si>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</si>
  <si>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</si>
  <si>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</si>
  <si>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</si>
  <si>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</si>
  <si>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</si>
  <si>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</si>
  <si>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</si>
  <si>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</si>
  <si>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</si>
  <si>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</si>
  <si>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</si>
  <si>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</si>
  <si>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</si>
  <si>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</si>
  <si>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</si>
  <si>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</si>
  <si>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</si>
  <si>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</si>
  <si>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</si>
  <si>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</si>
  <si>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</si>
  <si>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</si>
  <si>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</si>
  <si>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</si>
  <si>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</si>
  <si>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</si>
  <si>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</si>
  <si>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</si>
  <si>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</si>
  <si>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</si>
  <si>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</si>
  <si>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</si>
  <si>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</si>
  <si>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</si>
  <si>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</si>
  <si>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</si>
  <si>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</si>
  <si>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</si>
  <si>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</si>
  <si>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</si>
  <si>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</si>
  <si>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</si>
  <si>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</si>
  <si>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</si>
  <si>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</si>
  <si>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</si>
  <si>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</si>
  <si>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</si>
  <si>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</si>
  <si>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</si>
  <si>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</si>
  <si>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</si>
  <si>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</si>
  <si>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</si>
  <si>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</si>
  <si>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</si>
  <si>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</si>
  <si>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</si>
  <si>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</si>
  <si>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</si>
  <si>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</si>
  <si>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</si>
  <si>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</si>
  <si>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</si>
  <si>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</si>
  <si>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</si>
  <si>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</si>
  <si>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</si>
  <si>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</si>
  <si>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</si>
  <si>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</si>
  <si>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</si>
  <si>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</si>
  <si>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</si>
  <si>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</si>
  <si>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</si>
  <si>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</si>
  <si>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</si>
  <si>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</si>
  <si>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</si>
  <si>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</si>
  <si>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</si>
  <si>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</si>
  <si>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</si>
  <si>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</si>
  <si>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</si>
  <si>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</si>
  <si>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</si>
  <si>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</si>
  <si>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</si>
  <si>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</si>
  <si>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</si>
  <si>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</si>
  <si>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</si>
  <si>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</si>
  <si>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</si>
  <si>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</si>
  <si>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</si>
  <si>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</si>
  <si>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</si>
  <si>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</si>
  <si>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</si>
  <si>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</si>
  <si>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</si>
  <si>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</si>
  <si>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</si>
  <si>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</si>
  <si>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</si>
  <si>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</si>
  <si>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</si>
  <si>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</si>
  <si>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</si>
  <si>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</si>
  <si>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</si>
  <si>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</si>
  <si>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</si>
  <si>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</si>
  <si>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</si>
  <si>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</si>
  <si>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</si>
  <si>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</si>
  <si>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</si>
  <si>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</si>
  <si>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</si>
  <si>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</si>
  <si>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</si>
  <si>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</si>
  <si>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</si>
  <si>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</si>
  <si>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</si>
  <si>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</si>
  <si>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</si>
  <si>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</si>
  <si>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</si>
  <si>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</si>
  <si>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</si>
  <si>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</si>
  <si>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</si>
  <si>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</si>
  <si>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</si>
  <si>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</si>
  <si>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</si>
  <si>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</si>
  <si>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</si>
  <si>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</si>
  <si>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</si>
  <si>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</si>
  <si>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</si>
  <si>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</si>
  <si>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</si>
  <si>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</si>
  <si>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</si>
  <si>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</si>
  <si>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</si>
  <si>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</si>
  <si>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</si>
  <si>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</si>
  <si>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</si>
  <si>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</si>
  <si>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</si>
  <si>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</si>
  <si>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</si>
  <si>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</si>
  <si>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</si>
  <si>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</si>
  <si>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</si>
  <si>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</si>
  <si>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</si>
  <si>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</si>
  <si>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</si>
  <si>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</si>
  <si>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</si>
  <si>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</si>
  <si>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</si>
  <si>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</si>
  <si>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</si>
  <si>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</si>
  <si>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</si>
  <si>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</si>
  <si>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</si>
  <si>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</si>
  <si>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</si>
  <si>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</si>
  <si>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</si>
  <si>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</si>
  <si>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</si>
  <si>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</si>
  <si>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</si>
  <si>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</si>
  <si>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</si>
  <si>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</si>
  <si>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</si>
  <si>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</si>
  <si>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</si>
  <si>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</si>
  <si>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</si>
  <si>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</si>
  <si>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</si>
  <si>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</si>
  <si>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</si>
  <si>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</si>
  <si>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</si>
  <si>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</si>
  <si>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</si>
  <si>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</si>
  <si>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</si>
  <si>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</si>
  <si>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</si>
  <si>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</si>
  <si>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</si>
  <si>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</si>
  <si>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</si>
  <si>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</si>
  <si>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</si>
  <si>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</si>
  <si>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</si>
  <si>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</si>
  <si>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</si>
  <si>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</si>
  <si>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</si>
  <si>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</si>
  <si>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</si>
  <si>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</si>
  <si>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</si>
  <si>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</si>
  <si>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</si>
  <si>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</si>
  <si>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</si>
  <si>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</si>
  <si>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</si>
  <si>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</si>
  <si>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</si>
  <si>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</si>
  <si>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</si>
  <si>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</si>
  <si>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</si>
  <si>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</si>
  <si>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</si>
  <si>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</si>
  <si>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</si>
  <si>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</si>
  <si>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</si>
  <si>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</si>
  <si>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</si>
  <si>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</si>
  <si>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</si>
  <si>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</si>
  <si>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</si>
  <si>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</si>
  <si>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</si>
  <si>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</si>
  <si>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</si>
  <si>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</si>
  <si>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</si>
  <si>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</si>
  <si>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</si>
  <si>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</si>
  <si>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</si>
  <si>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</si>
  <si>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</si>
  <si>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</si>
  <si>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</si>
  <si>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</si>
  <si>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</si>
  <si>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</si>
  <si>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</si>
  <si>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</si>
  <si>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</si>
  <si>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</si>
  <si>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</si>
  <si>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</si>
  <si>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</si>
  <si>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</si>
  <si>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</si>
  <si>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</si>
  <si>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</si>
  <si>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</si>
  <si>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</si>
  <si>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</si>
  <si>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</si>
  <si>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</si>
  <si>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</si>
  <si>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</si>
  <si>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</si>
  <si>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</si>
  <si>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</si>
  <si>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</si>
  <si>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</si>
  <si>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</si>
  <si>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</si>
  <si>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</si>
  <si>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</si>
  <si>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</si>
  <si>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</si>
  <si>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</si>
  <si>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</si>
  <si>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</si>
  <si>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</si>
  <si>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</si>
  <si>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</si>
  <si>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</si>
  <si>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</si>
  <si>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</si>
  <si>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</si>
  <si>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</si>
  <si>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</si>
  <si>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</si>
  <si>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</si>
  <si>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</si>
  <si>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</si>
  <si>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</si>
  <si>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</si>
  <si>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</si>
  <si>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</si>
  <si>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</si>
  <si>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</si>
  <si>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</si>
  <si>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</si>
  <si>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</si>
  <si>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</si>
  <si>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</si>
  <si>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</si>
  <si>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</si>
  <si>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</si>
  <si>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</si>
  <si>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</si>
  <si>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</si>
  <si>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</si>
  <si>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</si>
  <si>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</si>
  <si>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</si>
  <si>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</si>
  <si>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</si>
  <si>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</si>
  <si>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</si>
  <si>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</si>
  <si>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</si>
  <si>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</si>
  <si>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</si>
  <si>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</si>
  <si>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</si>
  <si>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</si>
  <si>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</si>
  <si>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</si>
  <si>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</si>
  <si>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</si>
  <si>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</si>
  <si>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</si>
  <si>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</si>
  <si>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</si>
  <si>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</si>
  <si>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</si>
  <si>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</si>
  <si>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</si>
  <si>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</si>
  <si>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</si>
  <si>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</si>
  <si>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</si>
  <si>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</si>
  <si>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</si>
  <si>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</si>
  <si>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</si>
  <si>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</si>
  <si>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</si>
  <si>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</si>
  <si>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</si>
  <si>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</si>
  <si>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</si>
  <si>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</si>
  <si>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</si>
  <si>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</si>
  <si>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</si>
  <si>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</si>
  <si>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</si>
  <si>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</si>
  <si>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</si>
  <si>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</si>
  <si>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</si>
  <si>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</si>
  <si>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</si>
  <si>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</si>
  <si>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</si>
  <si>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</si>
  <si>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</si>
  <si>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</si>
  <si>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</si>
  <si>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</si>
  <si>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</si>
  <si>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</si>
  <si>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</si>
  <si>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</si>
  <si>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</si>
  <si>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</si>
  <si>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</si>
  <si>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</si>
  <si>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</si>
  <si>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</si>
  <si>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</si>
  <si>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</si>
  <si>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</si>
  <si>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</si>
  <si>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</si>
  <si>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</si>
  <si>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</si>
  <si>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</si>
  <si>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</si>
  <si>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</si>
  <si>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</si>
  <si>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</si>
  <si>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</si>
  <si>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</si>
  <si>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</si>
  <si>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</si>
  <si>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</si>
  <si>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</si>
  <si>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</si>
  <si>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</si>
  <si>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</si>
  <si>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</si>
  <si>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</si>
  <si>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</si>
  <si>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</si>
  <si>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</si>
  <si>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</si>
  <si>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</si>
  <si>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</si>
  <si>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</si>
  <si>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</si>
  <si>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</si>
  <si>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</si>
  <si>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</si>
  <si>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</si>
  <si>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</si>
  <si>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</si>
  <si>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</si>
  <si>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</si>
  <si>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</si>
  <si>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</si>
  <si>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</si>
  <si>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</si>
  <si>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</si>
  <si>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</si>
  <si>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</si>
  <si>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</si>
  <si>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</si>
  <si>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</si>
  <si>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</si>
  <si>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</si>
  <si>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</si>
  <si>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</si>
  <si>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</si>
  <si>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</si>
  <si>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</si>
  <si>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</si>
  <si>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</si>
  <si>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</si>
  <si>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</si>
  <si>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</si>
  <si>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</si>
  <si>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</si>
  <si>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</si>
  <si>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</si>
  <si>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</si>
  <si>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</si>
  <si>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</si>
  <si>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</si>
  <si>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</si>
  <si>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</si>
  <si>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</si>
  <si>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</si>
  <si>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</si>
  <si>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</si>
  <si>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</si>
  <si>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</si>
  <si>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</si>
  <si>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</si>
  <si>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</si>
  <si>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</si>
  <si>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</si>
  <si>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</si>
  <si>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</si>
  <si>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</si>
  <si>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</si>
  <si>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</si>
  <si>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</si>
  <si>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</si>
  <si>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</si>
  <si>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</si>
  <si>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</si>
  <si>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</si>
  <si>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</si>
  <si>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</si>
  <si>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</si>
  <si>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</si>
  <si>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</si>
  <si>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</si>
  <si>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</si>
  <si>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</si>
  <si>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</si>
  <si>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</si>
  <si>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</si>
  <si>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</si>
  <si>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</si>
  <si>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</si>
  <si>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</si>
  <si>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</si>
  <si>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</si>
  <si>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</si>
  <si>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</si>
  <si>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</si>
  <si>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</si>
  <si>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</si>
  <si>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</si>
  <si>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</si>
  <si>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</si>
  <si>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</si>
  <si>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</si>
  <si>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</si>
  <si>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</si>
  <si>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</si>
  <si>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</si>
  <si>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</si>
  <si>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</si>
  <si>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</si>
  <si>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</si>
  <si>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</si>
  <si>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</si>
  <si>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</si>
  <si>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</si>
  <si>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</si>
  <si>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</si>
  <si>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</si>
  <si>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</si>
  <si>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</si>
  <si>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</si>
  <si>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</si>
  <si>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</si>
  <si>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</si>
  <si>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</si>
  <si>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</si>
  <si>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</si>
  <si>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</si>
  <si>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</si>
  <si>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</si>
  <si>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</si>
  <si>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</si>
  <si>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</si>
  <si>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</si>
  <si>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</si>
  <si>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</si>
  <si>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</si>
  <si>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</si>
  <si>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</si>
  <si>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</si>
  <si>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</si>
  <si>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</si>
  <si>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</si>
  <si>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</si>
  <si>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</si>
  <si>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</si>
  <si>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</si>
  <si>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</si>
  <si>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</si>
  <si>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</si>
  <si>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</si>
  <si>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</si>
  <si>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</si>
  <si>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</si>
  <si>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</si>
  <si>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</si>
  <si>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</si>
  <si>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</si>
  <si>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</si>
  <si>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</si>
  <si>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</si>
  <si>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</si>
  <si>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</si>
  <si>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</si>
  <si>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</si>
  <si>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</si>
  <si>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</si>
  <si>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</si>
  <si>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</si>
  <si>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</si>
  <si>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</si>
  <si>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</si>
  <si>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</si>
  <si>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</si>
  <si>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</si>
  <si>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</si>
  <si>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</si>
  <si>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</si>
  <si>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</si>
  <si>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</si>
  <si>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</si>
  <si>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</si>
  <si>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</si>
  <si>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</si>
  <si>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</si>
  <si>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</si>
  <si>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</si>
  <si>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</si>
  <si>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</si>
  <si>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</si>
  <si>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</si>
  <si>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</si>
  <si>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</si>
  <si>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</si>
  <si>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</si>
  <si>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</si>
  <si>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</si>
  <si>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</si>
  <si>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</si>
  <si>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</si>
  <si>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</si>
  <si>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</si>
  <si>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</si>
  <si>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</si>
  <si>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</si>
  <si>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</si>
  <si>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</si>
  <si>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</si>
  <si>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</si>
  <si>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</si>
  <si>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</si>
  <si>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</si>
  <si>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</si>
  <si>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</si>
  <si>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</si>
  <si>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</si>
  <si>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</si>
  <si>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</si>
  <si>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</si>
  <si>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</si>
  <si>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</si>
  <si>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</si>
  <si>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</si>
  <si>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</si>
  <si>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</si>
  <si>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</si>
  <si>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</si>
  <si>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</si>
  <si>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</si>
  <si>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</si>
  <si>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</si>
  <si>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</si>
  <si>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</si>
  <si>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</si>
  <si>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</si>
  <si>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</si>
  <si>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</si>
  <si>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</si>
  <si>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</si>
  <si>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</si>
  <si>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</si>
  <si>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</si>
  <si>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</si>
  <si>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</si>
  <si>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</si>
  <si>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</si>
  <si>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</si>
  <si>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</si>
  <si>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</si>
  <si>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</si>
  <si>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</si>
  <si>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</si>
  <si>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</si>
  <si>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</si>
  <si>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</si>
  <si>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</si>
  <si>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</si>
  <si>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</si>
  <si>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</si>
  <si>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</si>
  <si>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</si>
  <si>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</si>
  <si>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</si>
  <si>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</si>
  <si>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</si>
  <si>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</si>
  <si>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</si>
  <si>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</si>
  <si>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</si>
  <si>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</si>
  <si>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</si>
  <si>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</si>
  <si>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</si>
  <si>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</si>
  <si>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</si>
  <si>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</si>
  <si>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</si>
  <si>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</si>
  <si>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</si>
  <si>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</si>
  <si>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</si>
  <si>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</si>
  <si>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</si>
  <si>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</si>
  <si>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</si>
  <si>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</si>
  <si>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</si>
  <si>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</si>
  <si>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</si>
  <si>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</si>
  <si>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</si>
  <si>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</si>
  <si>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</si>
  <si>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</si>
  <si>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</si>
  <si>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</si>
  <si>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</si>
  <si>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</si>
  <si>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</si>
  <si>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</si>
  <si>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</si>
  <si>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</si>
  <si>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</si>
  <si>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</si>
  <si>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</si>
  <si>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</si>
  <si>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</si>
  <si>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</si>
  <si>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</si>
  <si>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</si>
  <si>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</si>
  <si>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</si>
  <si>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</si>
  <si>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</si>
  <si>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</si>
  <si>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</si>
  <si>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</si>
  <si>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</si>
  <si>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</si>
  <si>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</si>
  <si>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</si>
  <si>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</si>
  <si>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</si>
  <si>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</si>
  <si>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</si>
  <si>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</si>
  <si>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</si>
  <si>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</si>
  <si>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</si>
  <si>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</si>
  <si>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</si>
  <si>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</si>
  <si>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</si>
  <si>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</si>
  <si>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</si>
  <si>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</si>
  <si>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</si>
  <si>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</si>
  <si>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</si>
  <si>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</si>
  <si>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</si>
  <si>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</si>
  <si>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</si>
  <si>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</si>
  <si>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</si>
  <si>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</si>
  <si>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</si>
  <si>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</si>
  <si>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</si>
  <si>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</si>
  <si>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</si>
  <si>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</si>
  <si>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</si>
  <si>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</si>
  <si>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</si>
  <si>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</si>
  <si>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</si>
  <si>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</si>
  <si>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</si>
  <si>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</si>
  <si>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</si>
  <si>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</si>
  <si>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</si>
  <si>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</si>
  <si>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</si>
  <si>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</si>
  <si>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</si>
  <si>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</si>
  <si>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</si>
  <si>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</si>
  <si>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</si>
  <si>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</si>
  <si>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</si>
  <si>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</si>
  <si>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</si>
  <si>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</si>
  <si>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</si>
  <si>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</si>
  <si>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</si>
  <si>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</si>
  <si>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</si>
  <si>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</si>
  <si>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</si>
  <si>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</si>
  <si>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</si>
  <si>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</si>
  <si>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</si>
  <si>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</si>
  <si>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</si>
  <si>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</si>
  <si>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</si>
  <si>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</si>
  <si>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</si>
  <si>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</si>
  <si>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</si>
  <si>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</si>
  <si>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</si>
  <si>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</si>
  <si>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</si>
  <si>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</si>
  <si>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</si>
  <si>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</si>
  <si>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</si>
  <si>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</si>
  <si>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</si>
  <si>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</si>
  <si>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</si>
  <si>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</si>
  <si>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</si>
  <si>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</si>
  <si>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</si>
  <si>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</si>
  <si>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</si>
  <si>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</si>
  <si>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</si>
  <si>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</si>
  <si>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</si>
  <si>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</si>
  <si>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</si>
  <si>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</si>
  <si>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</si>
  <si>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</si>
  <si>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</si>
  <si>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</si>
  <si>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</si>
  <si>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</si>
  <si>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</si>
  <si>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</si>
  <si>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</si>
  <si>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</si>
  <si>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</si>
  <si>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</si>
  <si>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</si>
  <si>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</si>
  <si>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</si>
  <si>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</si>
  <si>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</si>
  <si>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</si>
  <si>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</si>
  <si>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</si>
  <si>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</si>
  <si>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</si>
  <si>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</si>
  <si>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</si>
  <si>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</si>
  <si>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</si>
  <si>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</si>
  <si>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</si>
  <si>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</si>
  <si>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</si>
  <si>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</si>
  <si>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</si>
  <si>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</si>
  <si>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</si>
  <si>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</si>
  <si>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</si>
  <si>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</si>
  <si>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</si>
  <si>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</si>
  <si>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</si>
  <si>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</si>
  <si>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</si>
  <si>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</si>
  <si>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</si>
  <si>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</si>
  <si>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</si>
  <si>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</si>
  <si>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</si>
  <si>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</si>
  <si>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</si>
  <si>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</si>
  <si>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</si>
  <si>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</si>
  <si>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</si>
  <si>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</si>
  <si>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</si>
  <si>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</si>
  <si>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</si>
  <si>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</si>
  <si>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</si>
  <si>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</si>
  <si>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</si>
  <si>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</si>
  <si>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</si>
  <si>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</si>
  <si>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</si>
  <si>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</si>
  <si>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</si>
  <si>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</si>
  <si>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</si>
  <si>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</si>
  <si>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</si>
  <si>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</si>
  <si>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</si>
  <si>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</si>
  <si>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</si>
  <si>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</si>
  <si>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</si>
  <si>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</si>
  <si>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</si>
  <si>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</si>
  <si>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</si>
  <si>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</si>
  <si>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</si>
  <si>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</si>
  <si>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</si>
  <si>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</si>
  <si>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</si>
  <si>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</si>
  <si>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</si>
  <si>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</si>
  <si>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</si>
  <si>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</si>
  <si>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</si>
  <si>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</si>
  <si>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</si>
  <si>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</si>
  <si>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</si>
  <si>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</si>
  <si>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</si>
  <si>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</si>
  <si>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</si>
  <si>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</si>
  <si>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</si>
  <si>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</si>
  <si>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</si>
  <si>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</si>
  <si>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</si>
  <si>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</si>
  <si>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</si>
  <si>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</si>
  <si>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</si>
  <si>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</si>
  <si>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</si>
  <si>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</si>
  <si>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</si>
  <si>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</si>
  <si>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</si>
  <si>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</si>
  <si>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</si>
  <si>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</si>
  <si>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</si>
  <si>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</si>
  <si>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</si>
  <si>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</si>
  <si>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</si>
  <si>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</si>
  <si>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</si>
  <si>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</si>
  <si>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</si>
  <si>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</si>
  <si>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</si>
  <si>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</si>
  <si>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</si>
  <si>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</si>
  <si>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</si>
  <si>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</si>
  <si>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</si>
  <si>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</si>
  <si>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</si>
  <si>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</si>
  <si>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</si>
  <si>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</si>
  <si>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</si>
  <si>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</si>
  <si>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</si>
  <si>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</si>
  <si>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</si>
  <si>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</si>
  <si>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</si>
  <si>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</si>
  <si>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</si>
  <si>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</si>
  <si>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</si>
  <si>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</si>
  <si>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</si>
  <si>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</si>
  <si>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</si>
  <si>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</si>
  <si>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</si>
  <si>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</si>
  <si>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</si>
  <si>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</si>
  <si>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</si>
  <si>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</si>
  <si>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</si>
  <si>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</si>
  <si>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</si>
  <si>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</si>
  <si>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</si>
  <si>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</si>
  <si>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</si>
  <si>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</si>
  <si>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</si>
  <si>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</si>
  <si>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</si>
  <si>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</si>
  <si>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</si>
  <si>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</si>
  <si>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</si>
  <si>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</si>
  <si>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</si>
  <si>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</si>
  <si>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</si>
  <si>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</si>
  <si>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</si>
  <si>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</si>
  <si>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</si>
  <si>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</si>
  <si>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</si>
  <si>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</si>
  <si>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</si>
  <si>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</si>
  <si>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</si>
  <si>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</si>
  <si>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</si>
  <si>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</si>
  <si>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</si>
  <si>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</si>
  <si>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</si>
  <si>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</si>
  <si>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</si>
  <si>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</si>
  <si>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</si>
  <si>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</si>
  <si>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</si>
  <si>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</si>
  <si>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</si>
  <si>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</si>
  <si>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</si>
  <si>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</si>
  <si>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</si>
  <si>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</si>
  <si>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</si>
  <si>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</si>
  <si>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</si>
  <si>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</si>
  <si>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</si>
  <si>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</si>
  <si>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</si>
  <si>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</si>
  <si>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</si>
  <si>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</si>
  <si>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</si>
  <si>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</si>
  <si>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</si>
  <si>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</si>
  <si>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</si>
  <si>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</si>
  <si>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</si>
  <si>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</si>
  <si>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</si>
  <si>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</si>
  <si>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</si>
  <si>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</si>
  <si>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</si>
  <si>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</si>
  <si>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</si>
  <si>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</si>
  <si>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</si>
  <si>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</si>
  <si>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</si>
  <si>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</si>
  <si>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</si>
  <si>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</si>
  <si>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</si>
  <si>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</si>
  <si>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</si>
  <si>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</si>
  <si>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</si>
  <si>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</si>
  <si>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</si>
  <si>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</si>
  <si>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</si>
  <si>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</si>
  <si>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</si>
  <si>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</si>
  <si>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</si>
  <si>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</si>
  <si>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</si>
  <si>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</si>
  <si>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</si>
  <si>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</si>
  <si>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</si>
  <si>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</si>
  <si>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</si>
  <si>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</si>
  <si>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</si>
  <si>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</si>
  <si>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</si>
  <si>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</si>
  <si>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</si>
  <si>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</si>
  <si>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</si>
  <si>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</si>
  <si>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</si>
  <si>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</si>
  <si>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</si>
  <si>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</si>
  <si>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</si>
  <si>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</si>
  <si>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</si>
  <si>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</si>
  <si>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</si>
  <si>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</si>
  <si>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</si>
  <si>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</si>
  <si>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</si>
  <si>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</si>
  <si>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</si>
  <si>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</si>
  <si>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</si>
  <si>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</si>
  <si>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</si>
  <si>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</si>
  <si>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</si>
  <si>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</si>
  <si>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</si>
  <si>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</si>
  <si>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</si>
  <si>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</si>
  <si>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</si>
  <si>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</si>
  <si>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</si>
  <si>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</si>
  <si>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</si>
  <si>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</si>
  <si>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</si>
  <si>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</si>
  <si>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</si>
  <si>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</si>
  <si>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</si>
  <si>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</si>
  <si>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</si>
  <si>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</si>
  <si>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</si>
  <si>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</si>
  <si>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</si>
  <si>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</si>
  <si>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</si>
  <si>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</si>
  <si>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</si>
  <si>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</si>
  <si>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</si>
  <si>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</si>
  <si>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</si>
  <si>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</si>
  <si>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</si>
  <si>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</si>
  <si>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</si>
  <si>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</si>
  <si>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</si>
  <si>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</si>
  <si>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</si>
  <si>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</si>
  <si>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</si>
  <si>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</si>
  <si>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</si>
  <si>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</si>
  <si>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</si>
  <si>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</si>
  <si>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</si>
  <si>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</si>
  <si>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</si>
  <si>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</si>
  <si>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</si>
  <si>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</si>
  <si>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</si>
  <si>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</si>
  <si>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</si>
  <si>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</si>
  <si>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</si>
  <si>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</si>
  <si>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</si>
  <si>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</si>
  <si>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</si>
  <si>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</si>
  <si>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</si>
  <si>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</si>
  <si>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</si>
  <si>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</si>
  <si>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</si>
  <si>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</si>
  <si>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</si>
  <si>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</si>
  <si>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</si>
  <si>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</si>
  <si>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</si>
  <si>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</si>
  <si>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</si>
  <si>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</si>
  <si>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</si>
  <si>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</si>
  <si>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</si>
  <si>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</si>
  <si>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</si>
  <si>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</si>
  <si>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</si>
  <si>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</si>
  <si>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</si>
  <si>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</si>
  <si>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</si>
  <si>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</si>
  <si>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</si>
  <si>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</si>
  <si>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</si>
  <si>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</si>
  <si>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</si>
  <si>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</si>
  <si>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</si>
  <si>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</si>
  <si>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</si>
  <si>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</si>
  <si>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</si>
  <si>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</si>
  <si>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</si>
  <si>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</si>
  <si>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</si>
  <si>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</si>
  <si>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</si>
  <si>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</si>
  <si>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</si>
  <si>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</si>
  <si>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</si>
  <si>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</si>
  <si>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</si>
  <si>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</si>
  <si>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</si>
  <si>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</si>
  <si>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</si>
  <si>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</si>
  <si>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</si>
  <si>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</si>
  <si>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</si>
  <si>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</si>
  <si>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</si>
  <si>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</si>
  <si>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</si>
  <si>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</si>
  <si>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</si>
  <si>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</si>
  <si>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</si>
  <si>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</si>
  <si>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</si>
  <si>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</si>
  <si>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</si>
  <si>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</si>
  <si>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</si>
  <si>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</si>
  <si>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</si>
  <si>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</si>
  <si>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</si>
  <si>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</si>
  <si>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</si>
  <si>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</si>
  <si>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</si>
  <si>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</si>
  <si>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</si>
  <si>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</si>
  <si>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</si>
  <si>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</si>
  <si>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</si>
  <si>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</si>
  <si>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</si>
  <si>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</si>
  <si>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</si>
  <si>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</si>
  <si>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</si>
  <si>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</si>
  <si>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</si>
  <si>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</si>
  <si>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</si>
  <si>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</si>
  <si>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</si>
  <si>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</si>
  <si>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</si>
  <si>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</si>
  <si>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</si>
  <si>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</si>
  <si>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</si>
  <si>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</si>
  <si>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</si>
  <si>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</si>
  <si>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</si>
  <si>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</si>
  <si>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</si>
  <si>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</si>
  <si>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</si>
  <si>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</si>
  <si>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</si>
  <si>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</si>
  <si>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</si>
  <si>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</si>
  <si>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</si>
  <si>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</si>
  <si>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</si>
  <si>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</si>
  <si>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</si>
  <si>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</si>
  <si>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</si>
  <si>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</si>
  <si>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</si>
  <si>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</si>
  <si>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</si>
  <si>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</si>
  <si>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</si>
  <si>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</si>
  <si>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</si>
  <si>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</si>
  <si>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</si>
  <si>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</si>
  <si>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</si>
  <si>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</si>
  <si>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</si>
  <si>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</si>
  <si>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</si>
  <si>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</si>
  <si>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</si>
  <si>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</si>
  <si>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</si>
  <si>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</si>
  <si>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</si>
  <si>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</si>
  <si>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</si>
  <si>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</si>
  <si>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</si>
  <si>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</si>
  <si>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</si>
  <si>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</si>
  <si>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</si>
  <si>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</si>
  <si>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</si>
  <si>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</si>
  <si>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</si>
  <si>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</si>
  <si>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</si>
  <si>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</si>
  <si>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</si>
  <si>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</si>
  <si>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</si>
  <si>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</si>
  <si>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</si>
  <si>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</si>
  <si>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</si>
  <si>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</si>
  <si>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</si>
  <si>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</si>
  <si>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</si>
  <si>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</si>
  <si>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</si>
  <si>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</si>
  <si>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</si>
  <si>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</si>
  <si>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</si>
  <si>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</si>
  <si>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</si>
  <si>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</si>
  <si>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</si>
  <si>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</si>
  <si>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</si>
  <si>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</si>
  <si>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</si>
  <si>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</si>
  <si>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</si>
  <si>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</si>
  <si>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</si>
  <si>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</si>
  <si>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</si>
  <si>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</si>
  <si>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</si>
  <si>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</si>
  <si>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</si>
  <si>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</si>
  <si>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</si>
  <si>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</si>
  <si>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</si>
  <si>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</si>
  <si>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</si>
  <si>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</si>
  <si>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</si>
  <si>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</si>
  <si>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</si>
  <si>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</si>
  <si>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</si>
  <si>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</si>
  <si>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</si>
  <si>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</si>
  <si>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</si>
  <si>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</si>
  <si>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</si>
  <si>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</si>
  <si>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</si>
  <si>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</si>
  <si>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</si>
  <si>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</si>
  <si>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</si>
  <si>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</si>
  <si>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</si>
  <si>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</si>
  <si>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</si>
  <si>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</si>
  <si>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</si>
  <si>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</si>
  <si>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</si>
  <si>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</si>
  <si>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</si>
  <si>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</si>
  <si>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</si>
  <si>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</si>
  <si>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</si>
  <si>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</si>
  <si>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</si>
  <si>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</si>
  <si>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</si>
  <si>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</si>
  <si>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</si>
  <si>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</si>
  <si>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</si>
  <si>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</si>
  <si>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</si>
  <si>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</si>
  <si>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</si>
  <si>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</si>
  <si>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</si>
  <si>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</si>
  <si>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</si>
  <si>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</si>
  <si>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</si>
  <si>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</si>
  <si>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</si>
  <si>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</si>
  <si>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</si>
  <si>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</si>
  <si>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</si>
  <si>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</si>
  <si>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</si>
  <si>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</si>
  <si>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</si>
  <si>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</si>
  <si>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</si>
  <si>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</si>
  <si>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</si>
  <si>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</si>
  <si>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</si>
  <si>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</si>
  <si>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</si>
  <si>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</si>
  <si>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</si>
  <si>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</si>
  <si>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</si>
  <si>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</si>
  <si>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</si>
  <si>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</si>
  <si>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</si>
  <si>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</si>
  <si>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</si>
  <si>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</si>
  <si>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</si>
  <si>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</si>
  <si>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</si>
  <si>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</si>
  <si>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</si>
  <si>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</si>
  <si>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</si>
  <si>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</si>
  <si>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</si>
  <si>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</si>
  <si>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</si>
  <si>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</si>
  <si>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</si>
  <si>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</si>
  <si>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</si>
  <si>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</si>
  <si>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</si>
  <si>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</si>
  <si>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</si>
  <si>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</si>
  <si>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</si>
  <si>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</si>
  <si>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</si>
  <si>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</si>
  <si>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</si>
  <si>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</si>
  <si>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</si>
  <si>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</si>
  <si>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</si>
  <si>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</si>
  <si>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</si>
  <si>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</si>
  <si>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</si>
  <si>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</si>
  <si>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</si>
  <si>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</si>
  <si>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</si>
  <si>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</si>
  <si>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</si>
  <si>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</si>
  <si>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</si>
  <si>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</si>
  <si>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</si>
  <si>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</si>
  <si>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</si>
  <si>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</si>
  <si>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</si>
  <si>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</si>
  <si>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</si>
  <si>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</si>
  <si>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</si>
  <si>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</si>
  <si>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</si>
  <si>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</si>
  <si>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</si>
  <si>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</si>
  <si>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</si>
  <si>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</si>
  <si>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</si>
  <si>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</si>
  <si>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</si>
  <si>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</si>
  <si>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</si>
  <si>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</si>
  <si>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</si>
  <si>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</si>
  <si>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</si>
  <si>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</si>
  <si>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</si>
  <si>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</si>
  <si>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</si>
  <si>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</si>
  <si>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</si>
  <si>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</si>
  <si>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</si>
  <si>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</si>
  <si>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</si>
  <si>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</si>
  <si>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</si>
  <si>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</si>
  <si>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</si>
  <si>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</si>
  <si>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</si>
  <si>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</si>
  <si>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</si>
  <si>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</si>
  <si>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</si>
  <si>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</si>
  <si>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</si>
  <si>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</si>
  <si>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</si>
  <si>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</si>
  <si>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</si>
  <si>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</si>
  <si>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</si>
  <si>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</si>
  <si>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</si>
  <si>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</si>
  <si>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</si>
  <si>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</si>
  <si>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</si>
  <si>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</si>
  <si>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</si>
  <si>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</si>
  <si>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</si>
  <si>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</si>
  <si>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</si>
  <si>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</si>
  <si>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</si>
  <si>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</si>
  <si>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</si>
  <si>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</si>
  <si>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</si>
  <si>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</si>
  <si>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</si>
  <si>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</si>
  <si>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</si>
  <si>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</si>
  <si>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</si>
  <si>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</si>
  <si>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</si>
  <si>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</si>
  <si>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</si>
  <si>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</si>
  <si>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</si>
  <si>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</si>
  <si>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</si>
  <si>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</si>
  <si>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</si>
  <si>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</si>
  <si>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</si>
  <si>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</si>
  <si>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</si>
  <si>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</si>
  <si>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</si>
  <si>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</si>
  <si>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</si>
  <si>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</si>
  <si>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</si>
  <si>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</si>
  <si>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</si>
  <si>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</si>
  <si>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</si>
  <si>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</si>
  <si>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</si>
  <si>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</si>
  <si>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</si>
  <si>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</si>
  <si>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</si>
  <si>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</si>
  <si>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</si>
  <si>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</si>
  <si>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</si>
  <si>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</si>
  <si>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</si>
  <si>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</si>
  <si>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</si>
  <si>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</si>
  <si>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</si>
  <si>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</si>
  <si>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</si>
  <si>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</si>
  <si>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</si>
  <si>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</si>
  <si>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</si>
  <si>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</si>
  <si>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</si>
  <si>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</si>
  <si>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</si>
  <si>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</si>
  <si>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</si>
  <si>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</si>
  <si>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</si>
  <si>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</si>
  <si>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</si>
  <si>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</si>
  <si>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</si>
  <si>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</si>
  <si>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</si>
  <si>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</si>
  <si>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</si>
  <si>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</si>
  <si>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</si>
  <si>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</si>
  <si>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</si>
  <si>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</si>
  <si>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</si>
  <si>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</si>
  <si>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</si>
  <si>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</si>
  <si>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</si>
  <si>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</si>
  <si>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</si>
  <si>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</si>
  <si>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</si>
  <si>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</si>
  <si>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</si>
  <si>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</si>
  <si>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</si>
  <si>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</si>
  <si>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</si>
  <si>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</si>
  <si>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</si>
  <si>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</si>
  <si>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</si>
  <si>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</si>
  <si>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</si>
  <si>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</si>
  <si>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</si>
  <si>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</si>
  <si>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</si>
  <si>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</si>
  <si>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</si>
  <si>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</si>
  <si>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</si>
  <si>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</si>
  <si>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</si>
  <si>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</si>
  <si>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</si>
  <si>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</si>
  <si>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</si>
  <si>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</si>
  <si>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</si>
  <si>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</si>
  <si>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</si>
  <si>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</si>
  <si>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</si>
  <si>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</si>
  <si>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</si>
  <si>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</si>
  <si>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</si>
  <si>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</si>
  <si>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</si>
  <si>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</si>
  <si>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</si>
  <si>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</si>
  <si>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</si>
  <si>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</si>
  <si>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</si>
  <si>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</si>
  <si>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</si>
  <si>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</si>
  <si>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</si>
  <si>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</si>
  <si>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</si>
  <si>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</si>
  <si>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</si>
  <si>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</si>
  <si>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</si>
  <si>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</si>
  <si>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</si>
  <si>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</si>
  <si>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</si>
  <si>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</si>
  <si>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</si>
  <si>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</si>
  <si>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</si>
  <si>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</si>
  <si>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</si>
  <si>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</si>
  <si>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</si>
  <si>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</si>
  <si>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</si>
  <si>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</si>
  <si>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</si>
  <si>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</si>
  <si>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</si>
  <si>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</si>
  <si>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</si>
  <si>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</si>
  <si>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</si>
  <si>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</si>
  <si>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</si>
  <si>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</si>
  <si>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</si>
  <si>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</si>
  <si>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</si>
  <si>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</si>
  <si>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</si>
  <si>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</si>
  <si>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</si>
  <si>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</si>
  <si>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</si>
  <si>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</si>
  <si>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</si>
  <si>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</si>
  <si>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</si>
  <si>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</si>
  <si>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</si>
  <si>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</si>
  <si>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</si>
  <si>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</si>
  <si>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</si>
  <si>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</si>
  <si>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</si>
  <si>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</si>
  <si>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</si>
  <si>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</si>
  <si>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</si>
  <si>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</si>
  <si>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</si>
  <si>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</si>
  <si>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</si>
  <si>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</si>
  <si>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</si>
  <si>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</si>
  <si>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</si>
  <si>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</si>
  <si>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</si>
  <si>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</si>
  <si>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</si>
  <si>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</si>
  <si>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</si>
  <si>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</si>
  <si>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</si>
  <si>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</si>
  <si>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</si>
  <si>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</si>
  <si>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</si>
  <si>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</si>
  <si>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</si>
  <si>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</si>
  <si>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</si>
  <si>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</si>
  <si>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</si>
  <si>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</si>
  <si>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</si>
  <si>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</si>
  <si>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</si>
  <si>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</si>
  <si>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</si>
  <si>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</si>
  <si>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</si>
  <si>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</si>
  <si>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</si>
  <si>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</si>
  <si>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</si>
  <si>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</si>
  <si>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</si>
  <si>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</si>
  <si>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</si>
  <si>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</si>
  <si>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</si>
  <si>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</si>
  <si>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</si>
  <si>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</si>
  <si>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</si>
  <si>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</si>
  <si>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</si>
  <si>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</si>
  <si>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</si>
  <si>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</si>
  <si>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</si>
  <si>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</si>
  <si>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</si>
  <si>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</si>
  <si>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</si>
  <si>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</si>
  <si>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</si>
  <si>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</si>
  <si>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</si>
  <si>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</si>
  <si>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</si>
  <si>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</si>
  <si>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</si>
  <si>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</si>
  <si>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</si>
  <si>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</si>
  <si>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</si>
  <si>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</si>
  <si>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</si>
  <si>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</si>
  <si>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</si>
  <si>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</si>
  <si>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</si>
  <si>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</si>
  <si>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</si>
  <si>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</si>
  <si>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</si>
  <si>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</si>
  <si>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</si>
  <si>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</si>
  <si>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</si>
  <si>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</si>
  <si>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</si>
  <si>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</si>
  <si>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</si>
  <si>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</si>
  <si>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</si>
  <si>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</si>
  <si>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</si>
  <si>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</si>
  <si>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</si>
  <si>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</si>
  <si>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</si>
  <si>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</si>
  <si>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</si>
  <si>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</si>
  <si>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</si>
  <si>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</si>
  <si>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</si>
  <si>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</si>
  <si>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</si>
  <si>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</si>
  <si>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</si>
  <si>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</si>
  <si>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</si>
  <si>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</si>
  <si>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</si>
  <si>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</si>
  <si>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</si>
  <si>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</si>
  <si>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</si>
  <si>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</si>
  <si>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</si>
  <si>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</si>
  <si>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</si>
  <si>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</si>
  <si>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</si>
  <si>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</si>
  <si>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</si>
  <si>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</si>
  <si>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</si>
  <si>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</si>
  <si>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</si>
  <si>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</si>
  <si>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</si>
  <si>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</si>
  <si>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</si>
  <si>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</si>
  <si>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</si>
  <si>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</si>
  <si>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</si>
  <si>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</si>
  <si>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</si>
  <si>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</si>
  <si>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</si>
  <si>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</si>
  <si>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</si>
  <si>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</si>
  <si>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</si>
  <si>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</si>
  <si>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</si>
  <si>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</si>
  <si>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</si>
  <si>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</si>
  <si>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</si>
  <si>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</si>
  <si>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</si>
  <si>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</si>
  <si>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</si>
  <si>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</si>
  <si>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</si>
  <si>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</si>
  <si>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</si>
  <si>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</si>
  <si>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</si>
  <si>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</si>
  <si>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</si>
  <si>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</si>
  <si>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</si>
  <si>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</si>
  <si>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</si>
  <si>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</si>
  <si>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</si>
  <si>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</si>
  <si>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</si>
  <si>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</si>
  <si>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</si>
  <si>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</si>
  <si>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</si>
  <si>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</si>
  <si>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</si>
  <si>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</si>
  <si>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</si>
  <si>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</si>
  <si>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</si>
  <si>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</si>
  <si>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</si>
  <si>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</si>
  <si>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</si>
  <si>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</si>
  <si>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</si>
  <si>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</si>
  <si>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</si>
  <si>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</si>
  <si>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</si>
  <si>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</si>
  <si>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</si>
  <si>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</si>
  <si>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</si>
  <si>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</si>
  <si>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</si>
  <si>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</si>
  <si>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</si>
  <si>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</si>
  <si>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</si>
  <si>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</si>
  <si>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</si>
  <si>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</si>
  <si>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</si>
  <si>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</si>
  <si>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</si>
  <si>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</si>
  <si>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</si>
  <si>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</si>
  <si>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</si>
  <si>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</si>
  <si>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</si>
  <si>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</si>
  <si>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</si>
  <si>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</si>
  <si>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</si>
  <si>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</si>
  <si>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</si>
  <si>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</si>
  <si>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</si>
  <si>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</si>
  <si>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</si>
  <si>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</si>
  <si>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</si>
  <si>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</si>
  <si>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</si>
  <si>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</si>
  <si>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</si>
  <si>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</si>
  <si>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</si>
  <si>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</si>
  <si>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</si>
  <si>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</si>
  <si>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</si>
  <si>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</si>
  <si>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</si>
  <si>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</si>
  <si>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</si>
  <si>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</si>
  <si>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</si>
  <si>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</si>
  <si>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</si>
  <si>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</si>
  <si>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</si>
  <si>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</si>
  <si>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</si>
  <si>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</si>
  <si>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</si>
  <si>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</si>
  <si>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</si>
  <si>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</si>
  <si>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</si>
  <si>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</si>
  <si>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</si>
  <si>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</si>
  <si>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</si>
  <si>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</si>
  <si>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</si>
  <si>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</si>
  <si>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</si>
  <si>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</si>
  <si>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</si>
  <si>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</si>
  <si>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</si>
  <si>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</si>
  <si>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</si>
  <si>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</si>
  <si>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</si>
  <si>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</si>
  <si>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</si>
  <si>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</si>
  <si>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</si>
  <si>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</si>
  <si>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</si>
  <si>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</si>
  <si>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</si>
  <si>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</si>
  <si>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</si>
  <si>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</si>
  <si>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</si>
  <si>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</si>
  <si>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</si>
  <si>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</si>
  <si>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</si>
  <si>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</si>
  <si>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</si>
  <si>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</si>
  <si>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</si>
  <si>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</si>
  <si>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</si>
  <si>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</si>
  <si>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</si>
  <si>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</si>
  <si>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</si>
  <si>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</si>
  <si>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</si>
  <si>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</si>
  <si>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</si>
  <si>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</si>
  <si>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</si>
  <si>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</si>
  <si>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</si>
  <si>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</si>
  <si>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</si>
  <si>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</si>
  <si>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</si>
  <si>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</si>
  <si>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</si>
  <si>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</si>
  <si>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</si>
  <si>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</si>
  <si>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</si>
  <si>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</si>
  <si>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</si>
  <si>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</si>
  <si>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</si>
  <si>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</si>
  <si>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</si>
  <si>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</si>
  <si>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</si>
  <si>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</si>
  <si>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</si>
  <si>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</si>
  <si>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</si>
  <si>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</si>
  <si>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</si>
  <si>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</si>
  <si>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</si>
  <si>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</si>
  <si>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</si>
  <si>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</si>
  <si>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</si>
  <si>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</si>
  <si>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</si>
  <si>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</si>
  <si>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</si>
  <si>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</si>
  <si>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</si>
  <si>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</si>
  <si>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</si>
  <si>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</si>
  <si>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</si>
  <si>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</si>
  <si>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</si>
  <si>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</si>
  <si>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</si>
  <si>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</si>
  <si>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</si>
  <si>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</si>
  <si>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</si>
  <si>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</si>
  <si>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</si>
  <si>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</si>
  <si>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</si>
  <si>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</si>
  <si>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</si>
  <si>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</si>
  <si>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</si>
  <si>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</si>
  <si>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</si>
  <si>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</si>
  <si>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</si>
  <si>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</si>
  <si>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</si>
  <si>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</si>
  <si>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</si>
  <si>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</si>
  <si>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</si>
  <si>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</si>
  <si>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</si>
  <si>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</si>
  <si>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</si>
  <si>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</si>
  <si>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</si>
  <si>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</si>
  <si>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</si>
  <si>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</si>
  <si>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</si>
  <si>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</si>
  <si>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</si>
  <si>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</si>
  <si>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</si>
  <si>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</si>
  <si>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</si>
  <si>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</si>
  <si>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</si>
  <si>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</si>
  <si>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</si>
  <si>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</si>
  <si>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</si>
  <si>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</si>
  <si>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</si>
  <si>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</si>
  <si>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</si>
  <si>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</si>
  <si>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</si>
  <si>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</si>
  <si>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</si>
  <si>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</si>
  <si>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</si>
  <si>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</si>
  <si>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</si>
  <si>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</si>
  <si>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</si>
  <si>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</si>
  <si>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</si>
  <si>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</si>
  <si>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</si>
  <si>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</si>
  <si>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</si>
  <si>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</si>
  <si>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</si>
  <si>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</si>
  <si>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</si>
  <si>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</si>
  <si>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</si>
  <si>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</si>
  <si>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</si>
  <si>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</si>
  <si>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</si>
  <si>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</si>
  <si>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</si>
  <si>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</si>
  <si>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</si>
  <si>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</si>
  <si>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</si>
  <si>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</si>
  <si>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</si>
  <si>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</si>
  <si>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</si>
  <si>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</si>
  <si>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</si>
  <si>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</si>
  <si>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</si>
  <si>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</si>
  <si>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</si>
  <si>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</si>
  <si>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</si>
  <si>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</si>
  <si>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</si>
  <si>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</si>
  <si>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</si>
  <si>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</si>
  <si>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</si>
  <si>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</si>
  <si>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</si>
  <si>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</si>
  <si>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</si>
  <si>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</si>
  <si>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</si>
  <si>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</si>
  <si>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</si>
  <si>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</si>
  <si>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</si>
  <si>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</si>
  <si>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</si>
  <si>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</si>
  <si>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</si>
  <si>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</si>
  <si>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</si>
  <si>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</si>
  <si>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</si>
  <si>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</si>
  <si>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</si>
  <si>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</si>
  <si>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</si>
  <si>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</si>
  <si>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</si>
  <si>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</si>
  <si>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</si>
  <si>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</si>
  <si>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</si>
  <si>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</si>
  <si>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</si>
  <si>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</si>
  <si>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</si>
  <si>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</si>
  <si>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</si>
  <si>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</si>
  <si>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</si>
  <si>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</si>
  <si>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</si>
  <si>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</si>
  <si>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</si>
  <si>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</si>
  <si>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</si>
  <si>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</si>
  <si>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</si>
  <si>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</si>
  <si>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</si>
  <si>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</si>
  <si>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</si>
  <si>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</si>
  <si>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</si>
  <si>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</si>
  <si>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</si>
  <si>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</si>
  <si>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</si>
  <si>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</si>
  <si>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</si>
  <si>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</si>
  <si>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</si>
  <si>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</si>
  <si>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</si>
  <si>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</si>
  <si>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</si>
  <si>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</si>
  <si>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</si>
  <si>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</si>
  <si>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</si>
  <si>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</si>
  <si>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</si>
  <si>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</si>
  <si>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</si>
  <si>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</si>
  <si>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</si>
  <si>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</si>
  <si>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</si>
  <si>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</si>
  <si>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</si>
  <si>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</si>
  <si>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</si>
  <si>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</si>
  <si>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</si>
  <si>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</si>
  <si>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</si>
  <si>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</si>
  <si>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</si>
  <si>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</si>
  <si>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</si>
  <si>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</si>
  <si>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</si>
  <si>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</si>
  <si>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</si>
  <si>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</si>
  <si>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</si>
  <si>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</si>
  <si>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</si>
  <si>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</si>
  <si>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</si>
  <si>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</si>
  <si>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</si>
  <si>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</si>
  <si>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</si>
  <si>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</si>
  <si>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</si>
  <si>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</si>
  <si>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</si>
  <si>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</si>
  <si>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</si>
  <si>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</si>
  <si>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</si>
  <si>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</si>
  <si>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</si>
  <si>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</si>
  <si>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</si>
  <si>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</si>
  <si>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</si>
  <si>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</si>
  <si>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</si>
  <si>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</si>
  <si>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</si>
  <si>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</si>
  <si>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</si>
  <si>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</si>
  <si>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</si>
  <si>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</si>
  <si>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</si>
  <si>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</si>
  <si>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</si>
  <si>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</si>
  <si>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</si>
  <si>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</si>
  <si>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</si>
  <si>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</si>
  <si>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</si>
  <si>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</si>
  <si>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</si>
  <si>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</si>
  <si>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</si>
  <si>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</si>
  <si>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</si>
  <si>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</si>
  <si>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</si>
  <si>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</si>
  <si>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</si>
  <si>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</si>
  <si>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</si>
  <si>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</si>
  <si>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</si>
  <si>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</si>
  <si>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</si>
  <si>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</si>
  <si>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</si>
  <si>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</si>
  <si>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</si>
  <si>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</si>
  <si>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</si>
  <si>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</si>
  <si>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</si>
  <si>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</si>
  <si>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</si>
  <si>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</si>
  <si>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</si>
  <si>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</si>
  <si>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</si>
  <si>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</si>
  <si>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</si>
  <si>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</si>
  <si>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</si>
  <si>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</si>
  <si>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</si>
  <si>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</si>
  <si>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</si>
  <si>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</si>
  <si>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</si>
  <si>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</si>
  <si>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</si>
  <si>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</si>
  <si>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</si>
  <si>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</si>
  <si>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</si>
  <si>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</si>
  <si>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</si>
  <si>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</si>
  <si>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</si>
  <si>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</si>
  <si>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</si>
  <si>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</si>
  <si>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</si>
  <si>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</si>
  <si>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</si>
  <si>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</si>
  <si>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</si>
  <si>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</si>
  <si>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</si>
  <si>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</si>
  <si>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</si>
  <si>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</si>
  <si>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</si>
  <si>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</si>
  <si>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</si>
  <si>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</si>
  <si>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</si>
  <si>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</si>
  <si>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</si>
  <si>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</si>
  <si>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</si>
  <si>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</si>
  <si>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</si>
  <si>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</si>
  <si>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</si>
  <si>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</si>
  <si>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</si>
  <si>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</si>
  <si>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</si>
  <si>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</si>
  <si>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</si>
  <si>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</si>
  <si>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</si>
  <si>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</si>
  <si>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</si>
  <si>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</si>
  <si>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</si>
  <si>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</si>
  <si>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</si>
  <si>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</si>
  <si>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</si>
  <si>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</si>
  <si>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</si>
  <si>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</si>
  <si>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</si>
  <si>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</si>
  <si>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</si>
  <si>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</si>
  <si>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</si>
  <si>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</si>
  <si>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</si>
  <si>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</si>
  <si>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</si>
  <si>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</si>
  <si>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</si>
  <si>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</si>
  <si>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</si>
  <si>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</si>
  <si>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</si>
  <si>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</si>
  <si>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</si>
  <si>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</si>
  <si>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</si>
  <si>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</si>
  <si>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</si>
  <si>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</si>
  <si>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</si>
  <si>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</si>
  <si>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</si>
  <si>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</si>
  <si>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</si>
  <si>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</si>
  <si>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</si>
  <si>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</si>
  <si>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</si>
  <si>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</si>
  <si>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</si>
  <si>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</si>
  <si>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</si>
  <si>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</si>
  <si>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</si>
  <si>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</si>
  <si>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</si>
  <si>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</si>
  <si>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</si>
  <si>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</si>
  <si>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</si>
  <si>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</si>
  <si>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</si>
  <si>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</si>
  <si>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</si>
  <si>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</si>
  <si>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</si>
  <si>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</si>
  <si>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</si>
  <si>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</si>
  <si>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</si>
  <si>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</si>
  <si>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</si>
  <si>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</si>
  <si>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</si>
  <si>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</si>
  <si>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</si>
  <si>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</si>
  <si>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</si>
  <si>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</si>
  <si>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</si>
  <si>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</si>
  <si>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</si>
  <si>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</si>
  <si>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</si>
  <si>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</si>
  <si>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</si>
  <si>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</si>
  <si>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</si>
  <si>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</si>
  <si>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</si>
  <si>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</si>
  <si>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</si>
  <si>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</si>
  <si>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</si>
  <si>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</si>
  <si>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</si>
  <si>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</si>
  <si>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</si>
  <si>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</si>
  <si>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</si>
  <si>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</si>
  <si>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</si>
  <si>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</si>
  <si>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</si>
  <si>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</si>
  <si>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</si>
  <si>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</si>
  <si>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</si>
  <si>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</si>
  <si>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</si>
  <si>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</si>
  <si>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</si>
  <si>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</si>
  <si>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</si>
  <si>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</si>
  <si>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</si>
  <si>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</si>
  <si>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</si>
  <si>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</si>
  <si>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</si>
  <si>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</si>
  <si>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</si>
  <si>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</si>
  <si>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</si>
  <si>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</si>
  <si>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</si>
  <si>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</si>
  <si>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</si>
  <si>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</si>
  <si>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</si>
  <si>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</si>
  <si>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</si>
  <si>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</si>
  <si>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</si>
  <si>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</si>
  <si>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</si>
  <si>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</si>
  <si>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</si>
  <si>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</si>
  <si>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</si>
  <si>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</si>
  <si>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</si>
  <si>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</si>
  <si>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</si>
  <si>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</si>
  <si>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</si>
  <si>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</si>
  <si>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</si>
  <si>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</si>
  <si>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</si>
  <si>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</si>
  <si>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</si>
  <si>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</si>
  <si>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</si>
  <si>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</si>
  <si>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</si>
  <si>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</si>
  <si>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</si>
  <si>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</si>
  <si>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</si>
  <si>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</si>
  <si>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</si>
  <si>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</si>
  <si>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</si>
  <si>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</si>
  <si>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</si>
  <si>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</si>
  <si>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</si>
  <si>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</si>
  <si>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</si>
  <si>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</si>
  <si>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</si>
  <si>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</si>
  <si>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</si>
  <si>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</si>
  <si>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</si>
  <si>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</si>
  <si>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</si>
  <si>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</si>
  <si>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</si>
  <si>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</si>
  <si>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</si>
  <si>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</si>
  <si>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</si>
  <si>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</si>
  <si>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</si>
  <si>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</si>
  <si>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</si>
  <si>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</si>
  <si>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</si>
  <si>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</si>
  <si>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</si>
  <si>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</si>
  <si>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</si>
  <si>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</si>
  <si>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</si>
  <si>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</si>
  <si>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</si>
  <si>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</si>
  <si>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</si>
  <si>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</si>
  <si>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</si>
  <si>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</si>
  <si>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</si>
  <si>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</si>
  <si>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</si>
  <si>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</si>
  <si>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</si>
  <si>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</si>
  <si>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</si>
  <si>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</si>
  <si>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</si>
  <si>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</si>
  <si>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</si>
  <si>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</si>
  <si>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</si>
  <si>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</si>
  <si>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</si>
  <si>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</si>
  <si>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</si>
  <si>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</si>
  <si>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</si>
  <si>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</si>
  <si>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</si>
  <si>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</si>
  <si>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</si>
  <si>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</si>
  <si>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</si>
  <si>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</si>
  <si>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</si>
  <si>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</si>
  <si>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</si>
  <si>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</si>
  <si>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</si>
  <si>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</si>
  <si>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</si>
  <si>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</si>
  <si>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</si>
  <si>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</si>
  <si>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</si>
  <si>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</si>
  <si>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</si>
  <si>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</si>
  <si>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</si>
  <si>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</si>
  <si>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</si>
  <si>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</si>
  <si>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</si>
  <si>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</si>
  <si>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</si>
  <si>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</si>
  <si>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</si>
  <si>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</si>
  <si>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</si>
  <si>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</si>
  <si>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</si>
  <si>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</si>
  <si>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</si>
  <si>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</si>
  <si>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</si>
  <si>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</si>
  <si>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</si>
  <si>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</si>
  <si>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</si>
  <si>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</si>
  <si>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</si>
  <si>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</si>
  <si>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</si>
  <si>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</si>
  <si>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</si>
  <si>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</si>
  <si>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</si>
  <si>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</si>
  <si>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</si>
  <si>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</si>
  <si>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</si>
  <si>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</si>
  <si>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</si>
  <si>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</si>
  <si>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</si>
  <si>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</si>
  <si>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</si>
  <si>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</si>
  <si>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</si>
  <si>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</si>
  <si>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</si>
  <si>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</si>
  <si>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</si>
  <si>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</si>
  <si>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</si>
  <si>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</si>
  <si>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</si>
  <si>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</si>
  <si>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</si>
  <si>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</si>
  <si>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</si>
  <si>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</si>
  <si>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</si>
  <si>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</si>
  <si>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</si>
  <si>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</si>
  <si>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</si>
  <si>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</si>
  <si>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</si>
  <si>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</si>
  <si>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</si>
  <si>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</si>
  <si>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</si>
  <si>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</si>
  <si>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</si>
  <si>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</si>
  <si>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</si>
  <si>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</si>
  <si>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</si>
  <si>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</si>
  <si>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</si>
  <si>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</si>
  <si>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</si>
  <si>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</si>
  <si>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</si>
  <si>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</si>
  <si>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</si>
  <si>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</si>
  <si>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</si>
  <si>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</si>
  <si>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</si>
  <si>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</si>
  <si>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</si>
  <si>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</si>
  <si>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</si>
  <si>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</si>
  <si>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</si>
  <si>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</si>
  <si>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</si>
  <si>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</si>
  <si>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</si>
  <si>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</si>
  <si>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</si>
  <si>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</si>
  <si>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</si>
  <si>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</si>
  <si>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</si>
  <si>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</si>
  <si>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</si>
  <si>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</si>
  <si>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</si>
  <si>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</si>
  <si>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</si>
  <si>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</si>
  <si>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</si>
  <si>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</si>
  <si>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</si>
  <si>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</si>
  <si>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</si>
  <si>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</si>
  <si>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</si>
  <si>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</si>
  <si>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</si>
  <si>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</si>
  <si>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</si>
  <si>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</si>
  <si>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</si>
  <si>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</si>
  <si>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</si>
  <si>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</si>
  <si>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</si>
  <si>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</si>
  <si>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</si>
  <si>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</si>
  <si>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</si>
  <si>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</si>
  <si>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</si>
  <si>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</si>
  <si>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</si>
  <si>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</si>
  <si>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</si>
  <si>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</si>
  <si>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</si>
  <si>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</si>
  <si>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</si>
  <si>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</si>
  <si>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</si>
  <si>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</si>
  <si>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</si>
  <si>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</si>
  <si>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</si>
  <si>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</si>
  <si>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</si>
  <si>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</si>
  <si>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</si>
  <si>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</si>
  <si>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</si>
  <si>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</si>
  <si>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</si>
  <si>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</si>
  <si>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</si>
  <si>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</si>
  <si>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</si>
  <si>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</si>
  <si>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</si>
  <si>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</si>
  <si>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</si>
  <si>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</si>
  <si>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</si>
  <si>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</si>
  <si>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</si>
  <si>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</si>
  <si>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</si>
  <si>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</si>
  <si>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</si>
  <si>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</si>
  <si>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</si>
  <si>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</si>
  <si>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</si>
  <si>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</si>
  <si>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</si>
  <si>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</si>
  <si>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</si>
  <si>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</si>
  <si>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</si>
  <si>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</si>
  <si>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</si>
  <si>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</si>
  <si>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</si>
  <si>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</si>
  <si>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</si>
  <si>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</si>
  <si>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</si>
  <si>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</si>
  <si>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</si>
  <si>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</si>
  <si>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</si>
  <si>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</si>
  <si>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</si>
  <si>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</si>
  <si>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</si>
  <si>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</si>
  <si>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</si>
  <si>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</si>
  <si>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</si>
  <si>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</si>
  <si>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</si>
  <si>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</si>
  <si>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</si>
  <si>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</si>
  <si>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</si>
  <si>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</si>
  <si>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</si>
  <si>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</si>
  <si>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</si>
  <si>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</si>
  <si>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</si>
  <si>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</si>
  <si>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</si>
  <si>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</si>
  <si>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</si>
  <si>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</si>
  <si>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</si>
  <si>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</si>
  <si>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</si>
  <si>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</si>
  <si>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</si>
  <si>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</si>
  <si>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</si>
  <si>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</si>
  <si>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</si>
  <si>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</si>
  <si>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</si>
  <si>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</si>
  <si>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</si>
  <si>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</si>
  <si>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</si>
  <si>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</si>
  <si>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</si>
  <si>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</si>
  <si>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</si>
  <si>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</si>
  <si>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</si>
  <si>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</si>
  <si>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</si>
  <si>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</si>
  <si>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</si>
  <si>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</si>
  <si>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</si>
  <si>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</si>
  <si>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</si>
  <si>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</si>
  <si>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</si>
  <si>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</si>
  <si>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</si>
  <si>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</si>
  <si>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</si>
  <si>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</si>
  <si>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</si>
  <si>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</si>
  <si>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</si>
  <si>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</si>
  <si>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</si>
  <si>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</si>
  <si>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</si>
  <si>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</si>
  <si>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</si>
  <si>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</si>
  <si>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</si>
  <si>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</si>
  <si>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</si>
  <si>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</si>
  <si>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</si>
  <si>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</si>
  <si>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</si>
  <si>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</si>
  <si>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</si>
  <si>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</si>
  <si>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</si>
  <si>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</si>
  <si>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</si>
  <si>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</si>
  <si>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</si>
  <si>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</si>
  <si>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</si>
  <si>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</si>
  <si>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</si>
  <si>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</si>
  <si>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</si>
  <si>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</si>
  <si>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</si>
  <si>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</si>
  <si>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</si>
  <si>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</si>
  <si>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</si>
  <si>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</si>
  <si>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</si>
  <si>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</si>
  <si>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</si>
  <si>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</si>
  <si>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</si>
  <si>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</si>
  <si>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</si>
  <si>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</si>
  <si>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</si>
  <si>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</si>
  <si>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</si>
  <si>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</si>
  <si>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</si>
  <si>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</si>
  <si>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</si>
  <si>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</si>
  <si>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</si>
  <si>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</si>
  <si>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</si>
  <si>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</si>
  <si>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</si>
  <si>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</si>
  <si>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</si>
  <si>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</si>
  <si>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</si>
  <si>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</si>
  <si>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</si>
  <si>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</si>
  <si>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</si>
  <si>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</si>
  <si>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</si>
  <si>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</si>
  <si>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</si>
  <si>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</si>
  <si>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</si>
  <si>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</si>
  <si>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</si>
  <si>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</si>
  <si>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</si>
  <si>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</si>
  <si>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</si>
  <si>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</si>
  <si>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</si>
  <si>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</si>
  <si>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</si>
  <si>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</si>
  <si>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</si>
  <si>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</si>
  <si>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</si>
  <si>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</si>
  <si>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</si>
  <si>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</si>
  <si>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</si>
  <si>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</si>
  <si>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</si>
  <si>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</si>
  <si>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</si>
  <si>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</si>
  <si>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</si>
  <si>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</si>
  <si>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</si>
  <si>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</si>
  <si>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</si>
  <si>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</si>
  <si>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</si>
  <si>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</si>
  <si>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</si>
  <si>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</si>
  <si>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</si>
  <si>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</si>
  <si>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</si>
  <si>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</si>
  <si>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</si>
  <si>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</si>
  <si>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</si>
  <si>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</si>
  <si>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</si>
  <si>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</si>
  <si>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</si>
  <si>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</si>
  <si>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</si>
  <si>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</si>
  <si>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</si>
  <si>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</si>
  <si>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</si>
  <si>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</si>
  <si>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</si>
  <si>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</si>
  <si>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</si>
  <si>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</si>
  <si>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</si>
  <si>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</si>
  <si>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</si>
  <si>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</si>
  <si>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</si>
  <si>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</si>
  <si>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</si>
  <si>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</si>
  <si>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</si>
  <si>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</si>
  <si>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</si>
  <si>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</si>
  <si>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</si>
  <si>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</si>
  <si>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</si>
  <si>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</si>
  <si>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</si>
  <si>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</si>
  <si>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</si>
  <si>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</si>
  <si>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</si>
  <si>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</si>
  <si>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</si>
  <si>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</si>
  <si>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</si>
  <si>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</si>
  <si>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</si>
  <si>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</si>
  <si>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</si>
  <si>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</si>
  <si>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</si>
  <si>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</si>
  <si>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</si>
  <si>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</si>
  <si>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</si>
  <si>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</si>
  <si>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</si>
  <si>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</si>
  <si>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</si>
  <si>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</si>
  <si>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</si>
  <si>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</si>
  <si>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</si>
  <si>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</si>
  <si>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</si>
  <si>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</si>
  <si>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</si>
  <si>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</si>
  <si>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</si>
  <si>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</si>
  <si>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</si>
  <si>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</si>
  <si>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</si>
  <si>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</si>
  <si>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</si>
  <si>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</si>
  <si>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</si>
  <si>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</si>
  <si>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</si>
  <si>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</si>
  <si>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</si>
  <si>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</si>
  <si>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</si>
  <si>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</si>
  <si>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</si>
  <si>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</si>
  <si>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</si>
  <si>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</si>
  <si>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</si>
  <si>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</si>
  <si>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</si>
  <si>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</si>
  <si>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</si>
  <si>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</si>
  <si>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</si>
  <si>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</si>
  <si>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</si>
  <si>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</si>
  <si>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</si>
  <si>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</si>
  <si>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</si>
  <si>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</si>
  <si>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</si>
  <si>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</si>
  <si>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</si>
  <si>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</si>
  <si>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</si>
  <si>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</si>
  <si>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</si>
  <si>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</si>
  <si>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</si>
  <si>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</si>
  <si>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</si>
  <si>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</si>
  <si>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</si>
  <si>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</si>
  <si>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</si>
  <si>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</si>
  <si>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</si>
  <si>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</si>
  <si>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</si>
  <si>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</si>
  <si>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</si>
  <si>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</si>
  <si>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</si>
  <si>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</si>
  <si>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</si>
  <si>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</si>
  <si>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</si>
  <si>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</si>
  <si>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</si>
  <si>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</si>
  <si>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</si>
  <si>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</si>
  <si>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</si>
  <si>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</si>
  <si>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</si>
  <si>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</si>
  <si>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</si>
  <si>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</si>
  <si>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</si>
  <si>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</si>
  <si>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</si>
  <si>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</si>
  <si>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</si>
  <si>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</si>
  <si>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</si>
  <si>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</si>
  <si>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</si>
  <si>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</si>
  <si>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</si>
  <si>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</si>
  <si>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</si>
  <si>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</si>
  <si>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</si>
  <si>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</si>
  <si>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</si>
  <si>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</si>
  <si>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</si>
  <si>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</si>
  <si>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</si>
  <si>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</si>
  <si>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</si>
  <si>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</si>
  <si>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</si>
  <si>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</si>
  <si>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</si>
  <si>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</si>
  <si>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</si>
  <si>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</si>
  <si>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</si>
  <si>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</si>
  <si>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</si>
  <si>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</si>
  <si>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</si>
  <si>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</si>
  <si>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</si>
  <si>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</si>
  <si>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</si>
  <si>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</si>
  <si>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</si>
  <si>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</si>
  <si>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</si>
  <si>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</si>
  <si>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</si>
  <si>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</si>
  <si>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</si>
  <si>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</si>
  <si>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</si>
  <si>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</si>
  <si>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</si>
  <si>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</si>
  <si>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</si>
  <si>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</si>
  <si>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</si>
  <si>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</si>
  <si>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</si>
  <si>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</si>
  <si>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</si>
  <si>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</si>
  <si>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</si>
  <si>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</si>
  <si>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</si>
  <si>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</si>
  <si>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</si>
  <si>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</si>
  <si>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</si>
  <si>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</si>
  <si>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</si>
  <si>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</si>
  <si>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</si>
  <si>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</si>
  <si>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</si>
  <si>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</si>
  <si>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</si>
  <si>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</si>
  <si>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</si>
  <si>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</si>
  <si>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</si>
  <si>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</si>
  <si>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</si>
  <si>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</si>
  <si>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</si>
  <si>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</si>
  <si>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</si>
  <si>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</si>
  <si>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</si>
  <si>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</si>
  <si>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</si>
  <si>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</si>
  <si>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</si>
  <si>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</si>
  <si>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</si>
  <si>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</si>
  <si>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</si>
  <si>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</si>
  <si>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</si>
  <si>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</si>
  <si>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</si>
  <si>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</si>
  <si>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</si>
  <si>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</si>
  <si>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</si>
  <si>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</si>
  <si>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</si>
  <si>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</si>
  <si>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</si>
  <si>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</si>
  <si>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</si>
  <si>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</si>
  <si>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</si>
  <si>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</si>
  <si>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</si>
  <si>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</si>
  <si>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</si>
  <si>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</si>
  <si>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</si>
  <si>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</si>
  <si>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</si>
  <si>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</si>
  <si>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</si>
  <si>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</si>
  <si>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</si>
  <si>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</si>
  <si>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</si>
  <si>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</si>
  <si>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</si>
  <si>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</si>
  <si>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</si>
  <si>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</si>
  <si>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</si>
  <si>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</si>
  <si>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</si>
  <si>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</si>
  <si>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</si>
  <si>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</si>
  <si>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</si>
  <si>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</si>
  <si>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</si>
  <si>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</si>
  <si>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</si>
  <si>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</si>
  <si>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</si>
  <si>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</si>
  <si>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</si>
  <si>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</si>
  <si>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</si>
  <si>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</si>
  <si>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</si>
  <si>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</si>
  <si>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</si>
  <si>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</si>
  <si>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</si>
  <si>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</si>
  <si>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</si>
  <si>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</si>
  <si>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</si>
  <si>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</si>
  <si>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</si>
  <si>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</si>
  <si>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</si>
  <si>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</si>
  <si>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</si>
  <si>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</si>
  <si>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</si>
  <si>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</si>
  <si>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</si>
  <si>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</si>
  <si>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</si>
  <si>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</si>
  <si>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</si>
  <si>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</si>
  <si>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</si>
  <si>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</si>
  <si>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</si>
  <si>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</si>
  <si>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</si>
  <si>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</si>
  <si>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</si>
  <si>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</si>
  <si>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</si>
  <si>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</si>
  <si>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</si>
  <si>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</si>
  <si>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</si>
  <si>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</si>
  <si>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</si>
  <si>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</si>
  <si>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</si>
  <si>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</si>
  <si>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</si>
  <si>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</si>
  <si>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</si>
  <si>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</si>
  <si>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</si>
  <si>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</si>
  <si>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</si>
  <si>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</si>
  <si>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</si>
  <si>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</si>
  <si>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</si>
  <si>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</si>
  <si>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</si>
  <si>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</si>
  <si>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</si>
  <si>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</si>
  <si>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</si>
  <si>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</si>
  <si>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</si>
  <si>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</si>
  <si>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</si>
  <si>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</si>
  <si>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</si>
  <si>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</si>
  <si>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</si>
  <si>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</si>
  <si>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</si>
  <si>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</si>
  <si>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</si>
  <si>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</si>
  <si>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</si>
  <si>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</si>
  <si>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</si>
  <si>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</si>
  <si>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</si>
  <si>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</si>
  <si>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</si>
  <si>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</si>
  <si>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</si>
  <si>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</si>
  <si>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</si>
  <si>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</si>
  <si>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</si>
  <si>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</si>
  <si>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</si>
  <si>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</si>
  <si>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</si>
  <si>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</si>
  <si>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</si>
  <si>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</si>
  <si>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</si>
  <si>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</si>
  <si>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</si>
  <si>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</si>
  <si>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</si>
  <si>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</si>
  <si>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</si>
  <si>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</si>
  <si>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</si>
  <si>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</si>
  <si>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</si>
  <si>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</si>
  <si>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</si>
  <si>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</si>
  <si>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</si>
  <si>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</si>
  <si>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</si>
  <si>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</si>
  <si>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</si>
  <si>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</si>
  <si>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</si>
  <si>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</si>
  <si>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</si>
  <si>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</si>
  <si>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</si>
  <si>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</si>
  <si>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</si>
  <si>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</si>
  <si>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</si>
  <si>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</si>
  <si>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</si>
  <si>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</si>
  <si>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</si>
  <si>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</si>
  <si>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</si>
  <si>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</si>
  <si>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</si>
  <si>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</si>
  <si>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</si>
  <si>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</si>
  <si>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</si>
  <si>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</si>
  <si>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</si>
  <si>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</si>
  <si>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</si>
  <si>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</si>
  <si>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</si>
  <si>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</si>
  <si>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</si>
  <si>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</si>
  <si>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</si>
  <si>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</si>
  <si>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</si>
  <si>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</si>
  <si>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</si>
  <si>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</si>
  <si>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</si>
  <si>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</si>
  <si>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</si>
  <si>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</si>
  <si>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</si>
  <si>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</si>
  <si>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</si>
  <si>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</si>
  <si>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</si>
  <si>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</si>
  <si>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</si>
  <si>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</si>
  <si>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</si>
  <si>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</si>
  <si>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</si>
  <si>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</si>
  <si>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</si>
  <si>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</si>
  <si>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</si>
  <si>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</si>
  <si>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</si>
  <si>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</si>
  <si>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</si>
  <si>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</si>
  <si>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</si>
  <si>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</si>
  <si>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</si>
  <si>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</si>
  <si>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</si>
  <si>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</si>
  <si>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</si>
  <si>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</si>
  <si>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</si>
  <si>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</si>
  <si>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</si>
  <si>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</si>
  <si>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</si>
  <si>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</si>
  <si>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</si>
  <si>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</si>
  <si>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</si>
  <si>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</si>
  <si>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</si>
  <si>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</si>
  <si>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</si>
  <si>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</si>
  <si>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</si>
  <si>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</si>
  <si>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</si>
  <si>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</si>
  <si>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</si>
  <si>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</si>
  <si>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</si>
  <si>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</si>
  <si>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</si>
  <si>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</si>
  <si>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</si>
  <si>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</si>
  <si>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</si>
  <si>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</si>
  <si>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</si>
  <si>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</si>
  <si>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</si>
  <si>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</si>
  <si>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</si>
  <si>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</si>
  <si>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</si>
  <si>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</si>
  <si>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</si>
  <si>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</si>
  <si>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</si>
  <si>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</si>
  <si>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</si>
  <si>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</si>
  <si>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</si>
  <si>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</si>
  <si>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</si>
  <si>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</si>
  <si>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</si>
  <si>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</si>
  <si>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</si>
  <si>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</si>
  <si>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</si>
  <si>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</si>
  <si>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</si>
  <si>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</si>
  <si>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</si>
  <si>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</si>
  <si>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</si>
  <si>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</si>
  <si>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</si>
  <si>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</si>
  <si>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</si>
  <si>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</si>
  <si>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</si>
  <si>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</si>
  <si>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</si>
  <si>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</si>
  <si>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</si>
  <si>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</si>
  <si>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</si>
  <si>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</si>
  <si>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</si>
  <si>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</si>
  <si>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</si>
  <si>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</si>
  <si>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</si>
  <si>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</si>
  <si>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</si>
  <si>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</si>
  <si>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</si>
  <si>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</si>
  <si>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</si>
  <si>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</si>
  <si>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</si>
  <si>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</si>
  <si>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</si>
  <si>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</si>
  <si>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</si>
  <si>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</si>
  <si>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</si>
  <si>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</si>
  <si>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</si>
  <si>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</si>
  <si>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</si>
  <si>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</si>
  <si>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</si>
  <si>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</si>
  <si>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</si>
  <si>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</si>
  <si>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</si>
  <si>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</si>
  <si>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</si>
  <si>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</si>
  <si>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</si>
  <si>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</si>
  <si>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</si>
  <si>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</si>
  <si>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</si>
  <si>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</si>
  <si>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</si>
  <si>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</si>
  <si>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</si>
  <si>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</si>
  <si>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</si>
  <si>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</si>
  <si>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</si>
  <si>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</si>
  <si>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</si>
  <si>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</si>
  <si>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</si>
  <si>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</si>
  <si>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</si>
  <si>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</si>
  <si>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</si>
  <si>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</si>
  <si>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</si>
  <si>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</si>
  <si>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</si>
  <si>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</si>
  <si>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</si>
  <si>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</si>
  <si>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</si>
  <si>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</si>
  <si>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</si>
  <si>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</si>
  <si>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</si>
  <si>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</si>
  <si>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</si>
  <si>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</si>
  <si>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</si>
  <si>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</si>
  <si>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</si>
  <si>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</si>
  <si>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</si>
  <si>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</si>
  <si>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</si>
  <si>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</si>
  <si>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</si>
  <si>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</si>
  <si>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</si>
  <si>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</si>
  <si>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</si>
  <si>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</si>
  <si>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</si>
  <si>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</si>
  <si>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</si>
  <si>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</si>
  <si>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</si>
  <si>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</si>
  <si>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</si>
  <si>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</si>
  <si>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</si>
  <si>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</si>
  <si>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</si>
  <si>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</si>
  <si>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</si>
  <si>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</si>
  <si>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</si>
  <si>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</si>
  <si>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</si>
  <si>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</si>
  <si>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</si>
  <si>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</si>
  <si>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</si>
  <si>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</si>
  <si>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</si>
  <si>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</si>
  <si>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</si>
  <si>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</si>
  <si>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</si>
  <si>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</si>
  <si>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</si>
  <si>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</si>
  <si>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</si>
  <si>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</si>
  <si>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</si>
  <si>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</si>
  <si>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</si>
  <si>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</si>
  <si>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</si>
  <si>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</si>
  <si>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</si>
  <si>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</si>
  <si>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</si>
  <si>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</si>
  <si>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</si>
  <si>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</si>
  <si>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</si>
  <si>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</si>
  <si>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</si>
  <si>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</si>
  <si>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</si>
  <si>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</si>
  <si>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</si>
  <si>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</si>
  <si>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</si>
  <si>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</si>
  <si>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</si>
  <si>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</si>
  <si>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</si>
  <si>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</si>
  <si>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</si>
  <si>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</si>
  <si>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</si>
  <si>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</si>
  <si>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</si>
  <si>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</si>
  <si>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</si>
  <si>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</si>
  <si>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</si>
  <si>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</si>
  <si>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</si>
  <si>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</si>
  <si>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</si>
  <si>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</si>
  <si>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</si>
  <si>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</si>
  <si>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</si>
  <si>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</si>
  <si>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</si>
  <si>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</si>
  <si>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</si>
  <si>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</si>
  <si>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</si>
  <si>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</si>
  <si>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</si>
  <si>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</si>
  <si>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</si>
  <si>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</si>
  <si>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</si>
  <si>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</si>
  <si>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</si>
  <si>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</si>
  <si>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</si>
  <si>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</si>
  <si>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</si>
  <si>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</si>
  <si>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</si>
  <si>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</si>
  <si>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</si>
  <si>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</si>
  <si>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</si>
  <si>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</si>
  <si>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</si>
  <si>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</si>
  <si>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</si>
  <si>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</si>
  <si>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</si>
  <si>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</si>
  <si>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</si>
  <si>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</si>
  <si>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</si>
  <si>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</si>
  <si>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</si>
  <si>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</si>
  <si>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</si>
  <si>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</si>
  <si>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</si>
  <si>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</si>
  <si>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</si>
  <si>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</si>
  <si>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</si>
  <si>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</si>
  <si>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</si>
  <si>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</si>
  <si>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</si>
  <si>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</si>
  <si>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</si>
  <si>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</si>
  <si>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</si>
  <si>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</si>
  <si>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</si>
  <si>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</si>
  <si>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</si>
  <si>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</si>
  <si>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</si>
  <si>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</si>
  <si>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</si>
  <si>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</si>
  <si>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</si>
  <si>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</si>
  <si>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</si>
  <si>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</si>
  <si>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</si>
  <si>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</si>
  <si>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</si>
  <si>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</si>
  <si>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</si>
  <si>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</si>
  <si>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</si>
  <si>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</si>
  <si>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</si>
  <si>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</si>
  <si>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</si>
  <si>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</si>
  <si>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</si>
  <si>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</si>
  <si>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</si>
  <si>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</si>
  <si>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</si>
  <si>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</si>
  <si>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</si>
  <si>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</si>
  <si>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</si>
  <si>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</si>
  <si>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</si>
  <si>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</si>
  <si>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</si>
  <si>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</si>
  <si>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</si>
  <si>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</si>
  <si>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</si>
  <si>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</si>
  <si>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</si>
  <si>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</si>
  <si>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</si>
  <si>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</si>
  <si>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</si>
  <si>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</si>
  <si>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</si>
  <si>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</si>
  <si>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</si>
  <si>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</si>
  <si>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</si>
  <si>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</si>
  <si>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</si>
  <si>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</si>
  <si>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</si>
  <si>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</si>
  <si>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</si>
  <si>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</si>
  <si>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</si>
  <si>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</si>
  <si>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</si>
  <si>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</si>
  <si>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</si>
  <si>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</si>
  <si>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</si>
  <si>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</si>
  <si>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</si>
  <si>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</si>
  <si>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</si>
  <si>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</si>
  <si>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</si>
  <si>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</si>
  <si>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</si>
  <si>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</si>
  <si>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</si>
  <si>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</si>
  <si>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</si>
  <si>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</si>
  <si>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</si>
  <si>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</si>
  <si>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</si>
  <si>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</si>
  <si>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</si>
  <si>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</si>
  <si>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</si>
  <si>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</si>
  <si>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</si>
  <si>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</si>
  <si>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</si>
  <si>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</si>
  <si>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</si>
  <si>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</si>
  <si>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</si>
  <si>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</si>
  <si>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</si>
  <si>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</si>
  <si>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</si>
  <si>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</si>
  <si>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</si>
  <si>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</si>
  <si>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</si>
  <si>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</si>
  <si>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</si>
  <si>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</si>
  <si>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</si>
  <si>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</si>
  <si>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</si>
  <si>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</si>
  <si>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</si>
  <si>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</si>
  <si>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</si>
  <si>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</si>
  <si>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</si>
  <si>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</si>
  <si>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</si>
  <si>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</si>
  <si>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</si>
  <si>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</si>
  <si>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</si>
  <si>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</si>
  <si>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</si>
  <si>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</si>
  <si>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</si>
  <si>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</si>
  <si>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</si>
  <si>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</si>
  <si>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</si>
  <si>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</si>
  <si>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</si>
  <si>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</si>
  <si>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</si>
  <si>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</si>
  <si>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</si>
  <si>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</si>
  <si>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</si>
  <si>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</si>
  <si>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</si>
  <si>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</si>
  <si>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</si>
  <si>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</si>
  <si>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</si>
  <si>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</si>
  <si>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</si>
  <si>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</si>
  <si>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</si>
  <si>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</si>
  <si>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</si>
  <si>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</si>
  <si>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</si>
  <si>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</si>
  <si>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</si>
  <si>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</si>
  <si>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</si>
  <si>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</si>
  <si>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</si>
  <si>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</si>
  <si>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</si>
  <si>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</si>
  <si>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</si>
  <si>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</si>
  <si>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</si>
  <si>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</si>
  <si>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</si>
  <si>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</si>
  <si>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</si>
  <si>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</si>
  <si>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</si>
  <si>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</si>
  <si>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</si>
  <si>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</si>
  <si>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</si>
  <si>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</si>
  <si>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</si>
  <si>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</si>
  <si>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</si>
  <si>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</si>
  <si>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</si>
  <si>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</si>
  <si>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</si>
  <si>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</si>
  <si>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</si>
  <si>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</si>
  <si>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</si>
  <si>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</si>
  <si>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</si>
  <si>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</si>
  <si>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</si>
  <si>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</si>
  <si>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</si>
  <si>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</si>
  <si>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</si>
  <si>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</si>
  <si>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</si>
  <si>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</si>
  <si>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</si>
  <si>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</si>
  <si>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</si>
  <si>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</si>
  <si>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</si>
  <si>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</si>
  <si>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</si>
  <si>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</si>
  <si>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</si>
  <si>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</si>
  <si>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</si>
  <si>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</si>
  <si>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</si>
  <si>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</si>
  <si>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</si>
  <si>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</si>
  <si>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</si>
  <si>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</si>
  <si>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</si>
  <si>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</si>
  <si>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</si>
  <si>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</si>
  <si>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</si>
  <si>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</si>
  <si>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</si>
  <si>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</si>
  <si>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</si>
  <si>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</si>
  <si>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</si>
  <si>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</si>
  <si>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</si>
  <si>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</si>
  <si>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</si>
  <si>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</si>
  <si>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</si>
  <si>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</si>
  <si>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</si>
  <si>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</si>
  <si>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</si>
  <si>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</si>
  <si>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</si>
  <si>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</si>
  <si>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</si>
  <si>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</si>
  <si>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</si>
  <si>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</si>
  <si>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</si>
  <si>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</si>
  <si>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</si>
  <si>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</si>
  <si>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</si>
  <si>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</si>
  <si>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</si>
  <si>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</si>
  <si>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</si>
  <si>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</si>
  <si>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</si>
  <si>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</si>
  <si>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</si>
  <si>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</si>
  <si>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</si>
  <si>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</si>
  <si>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</si>
  <si>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</si>
  <si>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</si>
  <si>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</si>
  <si>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</si>
  <si>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</si>
  <si>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</si>
  <si>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</si>
  <si>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</si>
  <si>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</si>
  <si>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</si>
  <si>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</si>
  <si>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</si>
  <si>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</si>
  <si>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</si>
  <si>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</si>
  <si>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</si>
  <si>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</si>
  <si>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</si>
  <si>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</si>
  <si>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</si>
  <si>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</si>
  <si>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</si>
  <si>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</si>
  <si>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</si>
  <si>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</si>
  <si>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</si>
  <si>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</si>
  <si>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</si>
  <si>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</si>
  <si>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</si>
  <si>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</si>
  <si>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</si>
  <si>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</si>
  <si>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</si>
  <si>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</si>
  <si>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</si>
  <si>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</si>
  <si>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</si>
  <si>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</si>
  <si>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</si>
  <si>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</si>
  <si>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</si>
  <si>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</si>
  <si>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</si>
  <si>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</si>
  <si>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</si>
  <si>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</si>
  <si>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</si>
  <si>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</si>
  <si>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</si>
  <si>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</si>
  <si>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</si>
  <si>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</si>
  <si>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</si>
  <si>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</si>
  <si>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</si>
  <si>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</si>
  <si>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</si>
  <si>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</si>
  <si>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</si>
  <si>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</si>
  <si>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</si>
  <si>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</si>
  <si>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</si>
  <si>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</si>
  <si>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</si>
  <si>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</si>
  <si>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</si>
  <si>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</si>
  <si>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</si>
  <si>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</si>
  <si>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</si>
  <si>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</si>
  <si>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</si>
  <si>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</si>
  <si>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</si>
  <si>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</si>
  <si>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</si>
  <si>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</si>
  <si>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</si>
  <si>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</si>
  <si>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</si>
  <si>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</si>
  <si>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</si>
  <si>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</si>
  <si>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</si>
  <si>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</si>
  <si>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</si>
  <si>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</si>
  <si>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</si>
  <si>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</si>
  <si>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</si>
  <si>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</si>
  <si>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</si>
  <si>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</si>
  <si>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</si>
  <si>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</si>
  <si>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</si>
  <si>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</si>
  <si>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</si>
  <si>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</si>
  <si>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</si>
  <si>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</si>
  <si>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</si>
  <si>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</si>
  <si>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</si>
  <si>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</si>
  <si>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</si>
  <si>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</si>
  <si>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</si>
  <si>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</si>
  <si>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</si>
  <si>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</si>
  <si>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</si>
  <si>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</si>
  <si>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</si>
  <si>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</si>
  <si>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</si>
  <si>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</si>
  <si>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</si>
  <si>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</si>
  <si>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</si>
  <si>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</si>
  <si>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</si>
  <si>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</si>
  <si>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</si>
  <si>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</si>
  <si>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</si>
  <si>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</si>
  <si>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</si>
  <si>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</si>
  <si>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</si>
  <si>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</si>
  <si>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</si>
  <si>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</si>
  <si>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</si>
  <si>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</si>
  <si>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</si>
  <si>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</si>
  <si>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</si>
  <si>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</si>
  <si>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</si>
  <si>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</si>
  <si>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</si>
  <si>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</si>
  <si>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</si>
  <si>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</si>
  <si>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</si>
  <si>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</si>
  <si>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</si>
  <si>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</si>
  <si>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</si>
  <si>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</si>
  <si>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</si>
  <si>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</si>
  <si>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</si>
  <si>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</si>
  <si>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</si>
  <si>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</si>
  <si>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</si>
  <si>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</si>
  <si>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</si>
  <si>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</si>
  <si>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</si>
  <si>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</si>
  <si>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</si>
  <si>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</si>
  <si>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</si>
  <si>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</si>
  <si>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</si>
  <si>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</si>
  <si>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</si>
  <si>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</si>
  <si>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</si>
  <si>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</si>
  <si>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</si>
  <si>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</si>
  <si>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</si>
  <si>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</si>
  <si>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</si>
  <si>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</si>
  <si>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</si>
  <si>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</si>
  <si>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</si>
  <si>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</si>
  <si>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</si>
  <si>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</si>
  <si>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</si>
  <si>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</si>
  <si>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</si>
  <si>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</si>
  <si>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</si>
  <si>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</si>
  <si>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</si>
  <si>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</si>
  <si>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</si>
  <si>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</si>
  <si>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</si>
  <si>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</si>
  <si>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</si>
  <si>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</si>
  <si>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</si>
  <si>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</si>
  <si>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</si>
  <si>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</si>
  <si>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</si>
  <si>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</si>
  <si>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</si>
  <si>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</si>
  <si>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</si>
  <si>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</si>
  <si>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</si>
  <si>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</si>
  <si>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</si>
  <si>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</si>
  <si>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</si>
  <si>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</si>
  <si>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</si>
  <si>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</si>
  <si>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</si>
  <si>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</si>
  <si>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</si>
  <si>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</si>
  <si>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</si>
  <si>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</si>
  <si>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</si>
  <si>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</si>
  <si>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</si>
  <si>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</si>
  <si>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</si>
  <si>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</si>
  <si>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</si>
  <si>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</si>
  <si>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</si>
  <si>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</si>
  <si>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</si>
  <si>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</si>
  <si>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</si>
  <si>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</si>
  <si>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</si>
  <si>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</si>
  <si>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</si>
  <si>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</si>
  <si>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</si>
  <si>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</si>
  <si>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</si>
  <si>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</si>
  <si>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</si>
  <si>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</si>
  <si>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</si>
  <si>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</si>
  <si>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</si>
  <si>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</si>
  <si>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</si>
  <si>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</si>
  <si>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</si>
  <si>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</si>
  <si>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</si>
  <si>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</si>
  <si>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</si>
  <si>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</si>
  <si>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</si>
  <si>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</si>
  <si>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</si>
  <si>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</si>
  <si>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</si>
  <si>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</si>
  <si>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</si>
  <si>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</si>
  <si>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</si>
  <si>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</si>
  <si>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</si>
  <si>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</si>
  <si>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</si>
  <si>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</si>
  <si>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</si>
  <si>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</si>
  <si>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</si>
  <si>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</si>
  <si>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</si>
  <si>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</si>
  <si>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</si>
  <si>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</si>
  <si>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</si>
  <si>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</si>
  <si>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</si>
  <si>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</si>
  <si>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</si>
  <si>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</si>
  <si>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</si>
  <si>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</si>
  <si>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</si>
  <si>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</si>
  <si>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</si>
  <si>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</si>
  <si>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</si>
  <si>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</si>
  <si>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</si>
  <si>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</si>
  <si>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</si>
  <si>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</si>
  <si>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</si>
  <si>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</si>
  <si>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</si>
  <si>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</si>
  <si>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</si>
  <si>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</si>
  <si>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</si>
  <si>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</si>
  <si>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</si>
  <si>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</si>
  <si>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</si>
  <si>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</si>
  <si>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</si>
  <si>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</si>
  <si>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</si>
  <si>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</si>
  <si>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</si>
  <si>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</si>
  <si>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</si>
  <si>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</si>
  <si>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</si>
  <si>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</si>
  <si>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</si>
  <si>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</si>
  <si>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</si>
  <si>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</si>
  <si>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</si>
  <si>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</si>
  <si>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</si>
  <si>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</si>
  <si>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</si>
  <si>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</si>
  <si>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</si>
  <si>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</si>
  <si>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</si>
  <si>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</si>
  <si>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</si>
  <si>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</si>
  <si>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</si>
  <si>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</si>
  <si>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</si>
  <si>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</si>
  <si>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</si>
  <si>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</si>
  <si>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</si>
  <si>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</si>
  <si>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</si>
  <si>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</si>
  <si>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</si>
  <si>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</si>
  <si>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</si>
  <si>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</si>
  <si>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</si>
  <si>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</si>
  <si>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</si>
  <si>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</si>
  <si>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</si>
  <si>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</si>
  <si>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</si>
  <si>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</si>
  <si>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</si>
  <si>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</si>
  <si>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</si>
  <si>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</si>
  <si>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</si>
  <si>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</si>
  <si>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</si>
  <si>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</si>
  <si>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</si>
  <si>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</si>
  <si>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</si>
  <si>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</si>
  <si>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</si>
  <si>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</si>
  <si>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</si>
  <si>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</si>
  <si>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</si>
  <si>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</si>
  <si>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</si>
  <si>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</si>
  <si>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</si>
  <si>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</si>
  <si>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</si>
  <si>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</si>
  <si>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</si>
  <si>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</si>
  <si>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</si>
  <si>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</si>
  <si>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</si>
  <si>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</si>
  <si>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</si>
  <si>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</si>
  <si>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</si>
  <si>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</si>
  <si>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</si>
  <si>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</si>
  <si>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</si>
  <si>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</si>
  <si>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</si>
  <si>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</si>
  <si>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</si>
  <si>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</si>
  <si>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</si>
  <si>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</si>
  <si>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</si>
  <si>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</si>
  <si>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</si>
  <si>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</si>
  <si>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</si>
  <si>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</si>
  <si>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</si>
  <si>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</si>
  <si>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</si>
  <si>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</si>
  <si>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</si>
  <si>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</si>
  <si>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</si>
  <si>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</si>
  <si>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</si>
  <si>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</si>
  <si>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</si>
  <si>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</si>
  <si>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</si>
  <si>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</si>
  <si>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</si>
  <si>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</si>
  <si>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</si>
  <si>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</si>
  <si>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</si>
  <si>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</si>
  <si>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</si>
  <si>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</si>
  <si>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</si>
  <si>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</si>
  <si>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</si>
  <si>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</si>
  <si>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</si>
  <si>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</si>
  <si>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</si>
  <si>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</si>
  <si>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</si>
  <si>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</si>
  <si>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</si>
  <si>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</si>
  <si>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</si>
  <si>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</si>
  <si>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</si>
  <si>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</si>
  <si>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</si>
  <si>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</si>
  <si>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</si>
  <si>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</si>
  <si>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</si>
  <si>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</si>
  <si>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</si>
  <si>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</si>
  <si>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</si>
  <si>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</si>
  <si>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</si>
  <si>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</si>
  <si>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</si>
  <si>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</si>
  <si>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</si>
  <si>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</si>
  <si>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</si>
  <si>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</si>
  <si>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</si>
  <si>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</si>
  <si>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</si>
  <si>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</si>
  <si>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</si>
  <si>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</si>
  <si>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</si>
  <si>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</si>
  <si>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</si>
  <si>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</si>
  <si>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</si>
  <si>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</si>
  <si>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</si>
  <si>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</si>
  <si>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</si>
  <si>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</si>
  <si>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</si>
  <si>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</si>
  <si>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</si>
  <si>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</si>
  <si>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</si>
  <si>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</si>
  <si>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</si>
  <si>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</si>
  <si>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</si>
  <si>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</si>
  <si>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</si>
  <si>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</si>
  <si>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</si>
  <si>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</si>
  <si>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</si>
  <si>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</si>
  <si>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</si>
  <si>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</si>
  <si>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</si>
  <si>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</si>
  <si>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</si>
  <si>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</si>
  <si>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</si>
  <si>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</si>
  <si>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</si>
  <si>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</si>
  <si>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</si>
  <si>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</si>
  <si>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</si>
  <si>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</si>
  <si>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</si>
  <si>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</si>
  <si>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</si>
  <si>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</si>
  <si>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</si>
  <si>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</si>
  <si>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</si>
  <si>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</si>
  <si>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</si>
  <si>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</si>
  <si>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</si>
  <si>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</si>
  <si>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</si>
  <si>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</si>
  <si>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</si>
  <si>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</si>
  <si>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</si>
  <si>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</si>
  <si>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</si>
  <si>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</si>
  <si>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</si>
  <si>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</si>
  <si>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</si>
  <si>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</si>
  <si>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</si>
  <si>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</si>
  <si>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</si>
  <si>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</si>
  <si>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</si>
  <si>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</si>
  <si>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</si>
  <si>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</si>
  <si>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</si>
  <si>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</si>
  <si>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</si>
  <si>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</si>
  <si>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</si>
  <si>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</si>
  <si>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</si>
  <si>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</si>
  <si>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</si>
  <si>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</si>
  <si>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</si>
  <si>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</si>
  <si>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</si>
  <si>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</si>
  <si>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</si>
  <si>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</si>
  <si>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</si>
  <si>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</si>
  <si>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</si>
  <si>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</si>
  <si>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</si>
  <si>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</si>
  <si>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</si>
  <si>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</si>
  <si>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</si>
  <si>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</si>
  <si>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</si>
  <si>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</si>
  <si>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</si>
  <si>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</si>
  <si>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</si>
  <si>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</si>
  <si>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</si>
  <si>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</si>
  <si>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</si>
  <si>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</si>
  <si>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</si>
  <si>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</si>
  <si>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</si>
  <si>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</si>
  <si>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</si>
  <si>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</si>
  <si>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</si>
  <si>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</si>
  <si>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</si>
  <si>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</si>
  <si>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</si>
  <si>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</si>
  <si>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</si>
  <si>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</si>
  <si>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</si>
  <si>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</si>
  <si>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</si>
  <si>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</si>
  <si>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</si>
  <si>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</si>
  <si>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</si>
  <si>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</si>
  <si>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</si>
  <si>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</si>
  <si>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</si>
  <si>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</si>
  <si>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</si>
  <si>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</si>
  <si>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</si>
  <si>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</si>
  <si>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</si>
  <si>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</si>
  <si>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</si>
  <si>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</si>
  <si>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</si>
  <si>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</si>
  <si>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</si>
  <si>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</si>
  <si>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</si>
  <si>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</si>
  <si>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</si>
  <si>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</si>
  <si>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</si>
  <si>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</si>
  <si>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</si>
  <si>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</si>
  <si>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</si>
  <si>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</si>
  <si>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</si>
  <si>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</si>
  <si>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</si>
  <si>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</si>
  <si>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</si>
  <si>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</si>
  <si>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</si>
  <si>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</si>
  <si>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</si>
  <si>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</si>
  <si>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</si>
  <si>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</si>
  <si>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</si>
  <si>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</si>
  <si>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</si>
  <si>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</si>
  <si>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</si>
  <si>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</si>
  <si>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</si>
  <si>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</si>
  <si>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</si>
  <si>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</si>
  <si>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</si>
  <si>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</si>
  <si>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</si>
  <si>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</si>
  <si>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</si>
  <si>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</si>
  <si>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</si>
  <si>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</si>
  <si>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</si>
  <si>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</si>
  <si>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</si>
  <si>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</si>
  <si>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</si>
  <si>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</si>
  <si>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</si>
  <si>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</si>
  <si>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</si>
  <si>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</si>
  <si>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</si>
  <si>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</si>
  <si>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</si>
  <si>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</si>
  <si>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</si>
  <si>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</si>
  <si>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</si>
  <si>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</si>
  <si>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</si>
  <si>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</si>
  <si>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</si>
  <si>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</si>
  <si>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</si>
  <si>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</si>
  <si>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</si>
  <si>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</si>
  <si>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</si>
  <si>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</si>
  <si>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</si>
  <si>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</si>
  <si>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</si>
  <si>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</si>
  <si>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</si>
  <si>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</si>
  <si>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</si>
  <si>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</si>
  <si>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</si>
  <si>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</si>
  <si>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</si>
  <si>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</si>
  <si>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</si>
  <si>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</si>
  <si>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</si>
  <si>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</si>
  <si>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</si>
  <si>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</si>
  <si>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</si>
  <si>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</si>
  <si>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</si>
  <si>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</si>
  <si>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</si>
  <si>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</si>
  <si>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</si>
  <si>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</si>
  <si>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</si>
  <si>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</si>
  <si>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</si>
  <si>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</si>
  <si>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</si>
  <si>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</si>
  <si>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</si>
  <si>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</si>
  <si>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</si>
  <si>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</si>
  <si>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</si>
  <si>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</si>
  <si>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</si>
  <si>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</si>
  <si>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</si>
  <si>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</si>
  <si>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</si>
  <si>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</si>
  <si>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</si>
  <si>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</si>
  <si>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</si>
  <si>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</si>
  <si>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</si>
  <si>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</si>
  <si>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</si>
  <si>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</si>
  <si>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</si>
  <si>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</si>
  <si>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</si>
  <si>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</si>
  <si>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</si>
  <si>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</si>
  <si>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</si>
  <si>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</si>
  <si>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</si>
  <si>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</si>
  <si>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</si>
  <si>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</si>
  <si>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</si>
  <si>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</si>
  <si>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</si>
  <si>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</si>
  <si>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</si>
  <si>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</si>
  <si>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</si>
  <si>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</si>
  <si>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</si>
  <si>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</si>
  <si>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</si>
  <si>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</si>
  <si>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</si>
  <si>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</si>
  <si>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</si>
  <si>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</si>
  <si>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</si>
  <si>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</si>
  <si>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</si>
  <si>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</si>
  <si>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</si>
  <si>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</si>
  <si>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</si>
  <si>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</si>
  <si>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</si>
  <si>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</si>
  <si>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</si>
  <si>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</si>
  <si>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</si>
  <si>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</si>
  <si>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</si>
  <si>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</si>
  <si>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</si>
  <si>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</si>
  <si>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</si>
  <si>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</si>
  <si>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</si>
  <si>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</si>
  <si>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</si>
  <si>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</si>
  <si>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</si>
  <si>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</si>
  <si>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</si>
  <si>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</si>
  <si>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</si>
  <si>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</si>
  <si>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</si>
  <si>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</si>
  <si>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</si>
  <si>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</si>
  <si>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</si>
  <si>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</si>
  <si>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</si>
  <si>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</si>
  <si>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</si>
  <si>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</si>
  <si>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</si>
  <si>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</si>
  <si>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</si>
  <si>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</si>
  <si>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</si>
  <si>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</si>
  <si>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</si>
  <si>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</si>
  <si>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</si>
  <si>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</si>
  <si>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</si>
  <si>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</si>
  <si>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</si>
  <si>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</si>
  <si>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</si>
  <si>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</si>
  <si>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</si>
  <si>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</si>
  <si>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</si>
  <si>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</si>
  <si>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</si>
  <si>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</si>
  <si>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</si>
  <si>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</si>
  <si>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</si>
  <si>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</si>
  <si>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</si>
  <si>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</si>
  <si>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</si>
  <si>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</si>
  <si>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</si>
  <si>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</si>
  <si>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</si>
  <si>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</si>
  <si>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</si>
  <si>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</si>
  <si>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</si>
  <si>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</si>
  <si>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</si>
  <si>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</si>
  <si>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</si>
  <si>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</si>
  <si>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</si>
  <si>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</si>
  <si>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</si>
  <si>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</si>
  <si>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</si>
  <si>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</si>
  <si>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</si>
  <si>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</si>
  <si>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</si>
  <si>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</si>
  <si>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</si>
  <si>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</si>
  <si>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</si>
  <si>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</si>
  <si>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</si>
  <si>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</si>
  <si>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</si>
  <si>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</si>
  <si>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</si>
  <si>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</si>
  <si>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</si>
  <si>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</si>
  <si>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</si>
  <si>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</si>
  <si>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</si>
  <si>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</si>
  <si>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</si>
  <si>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</si>
  <si>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</si>
  <si>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</si>
  <si>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</si>
  <si>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</si>
  <si>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</si>
  <si>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</si>
  <si>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</si>
  <si>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</si>
  <si>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</si>
  <si>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</si>
  <si>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</si>
  <si>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</si>
  <si>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</si>
  <si>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</si>
  <si>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</si>
  <si>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</si>
  <si>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</si>
  <si>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</si>
  <si>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</si>
  <si>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</si>
  <si>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</si>
  <si>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</si>
  <si>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</si>
  <si>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</si>
  <si>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</si>
  <si>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</si>
  <si>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</si>
  <si>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</si>
  <si>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</si>
  <si>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</si>
  <si>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</si>
  <si>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</si>
  <si>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</si>
  <si>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</si>
  <si>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</si>
  <si>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</si>
  <si>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</si>
  <si>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</si>
  <si>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</si>
  <si>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</si>
  <si>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</si>
  <si>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</si>
  <si>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</si>
  <si>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</si>
  <si>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</si>
  <si>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</si>
  <si>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</si>
  <si>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</si>
  <si>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</si>
  <si>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</si>
  <si>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</si>
  <si>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</si>
  <si>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</si>
  <si>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</si>
  <si>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</si>
  <si>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</si>
  <si>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</si>
  <si>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</si>
  <si>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</si>
  <si>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</si>
  <si>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</si>
  <si>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</si>
  <si>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</si>
  <si>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</si>
  <si>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</si>
  <si>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</si>
  <si>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</si>
  <si>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</si>
  <si>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</si>
  <si>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</si>
  <si>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</si>
  <si>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</si>
  <si>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</si>
  <si>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</si>
  <si>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</si>
  <si>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</si>
  <si>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</si>
  <si>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</si>
  <si>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</si>
  <si>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</si>
  <si>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</si>
  <si>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</si>
  <si>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</si>
  <si>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</si>
  <si>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</si>
  <si>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</si>
  <si>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</si>
  <si>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</si>
  <si>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</si>
  <si>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</si>
  <si>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</si>
  <si>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</si>
  <si>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</si>
  <si>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</si>
  <si>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</si>
  <si>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</si>
  <si>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</si>
  <si>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</si>
  <si>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</si>
  <si>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</si>
  <si>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</si>
  <si>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</si>
  <si>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</si>
  <si>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</si>
  <si>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</si>
  <si>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</si>
  <si>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</si>
  <si>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</si>
  <si>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</si>
  <si>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</si>
  <si>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</si>
  <si>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</si>
  <si>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</si>
  <si>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</si>
  <si>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</si>
  <si>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</si>
  <si>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</si>
  <si>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</si>
  <si>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</si>
  <si>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</si>
  <si>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</si>
  <si>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</si>
  <si>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</si>
  <si>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</si>
  <si>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</si>
  <si>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</si>
  <si>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</si>
  <si>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</si>
  <si>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</si>
  <si>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</si>
  <si>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</si>
  <si>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</si>
  <si>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</si>
  <si>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</si>
  <si>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</si>
  <si>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</si>
  <si>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</si>
  <si>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</si>
  <si>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</si>
  <si>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</si>
  <si>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</si>
  <si>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</si>
  <si>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</si>
  <si>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</si>
  <si>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</si>
  <si>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</si>
  <si>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</si>
  <si>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</si>
  <si>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</si>
  <si>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</si>
  <si>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</si>
  <si>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</si>
  <si>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</si>
  <si>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</si>
  <si>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</si>
  <si>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</si>
  <si>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</si>
  <si>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</si>
  <si>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</si>
  <si>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</si>
  <si>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</si>
  <si>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</si>
  <si>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</si>
  <si>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</si>
  <si>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</si>
  <si>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</si>
  <si>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</si>
  <si>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</si>
  <si>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</si>
  <si>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</si>
  <si>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</si>
  <si>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</si>
  <si>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</si>
  <si>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</si>
  <si>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</si>
  <si>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</si>
  <si>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</si>
  <si>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</si>
  <si>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</si>
  <si>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</si>
  <si>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</si>
  <si>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</si>
  <si>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</si>
  <si>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</si>
  <si>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</si>
  <si>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</si>
  <si>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</si>
  <si>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</si>
  <si>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</si>
  <si>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</si>
  <si>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</si>
  <si>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</si>
  <si>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</si>
  <si>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</si>
  <si>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</si>
  <si>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</si>
  <si>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</si>
  <si>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</si>
  <si>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</si>
  <si>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</si>
  <si>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</si>
  <si>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</si>
  <si>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</si>
  <si>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</si>
  <si>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</si>
  <si>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</si>
  <si>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</si>
  <si>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</si>
  <si>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</si>
  <si>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</si>
  <si>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</si>
  <si>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</si>
  <si>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</si>
  <si>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</si>
  <si>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</si>
  <si>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</si>
  <si>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</si>
  <si>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</si>
  <si>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</si>
  <si>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</si>
  <si>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</si>
  <si>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</si>
  <si>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</si>
  <si>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</si>
  <si>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</si>
  <si>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</si>
  <si>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</si>
  <si>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</si>
  <si>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</si>
  <si>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</si>
  <si>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</si>
  <si>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</si>
  <si>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</si>
  <si>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</si>
  <si>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</si>
  <si>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</si>
  <si>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</si>
  <si>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</si>
  <si>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</si>
  <si>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</si>
  <si>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</si>
  <si>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</si>
  <si>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</si>
  <si>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</si>
  <si>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</si>
  <si>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</si>
  <si>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</si>
  <si>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</si>
  <si>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</si>
  <si>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</si>
  <si>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</si>
  <si>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</si>
  <si>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</si>
  <si>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</si>
  <si>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</si>
  <si>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</si>
  <si>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</si>
  <si>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</si>
  <si>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</si>
  <si>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</si>
  <si>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</si>
  <si>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</si>
  <si>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</si>
  <si>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</si>
  <si>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</si>
  <si>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</si>
  <si>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</si>
  <si>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</si>
  <si>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</si>
  <si>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</si>
  <si>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</si>
  <si>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</si>
  <si>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</si>
  <si>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</si>
  <si>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</si>
  <si>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</si>
  <si>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</si>
  <si>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</si>
  <si>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</si>
  <si>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</si>
  <si>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</si>
  <si>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</si>
  <si>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</si>
  <si>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</si>
  <si>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</si>
  <si>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</si>
  <si>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</si>
  <si>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</si>
  <si>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</si>
  <si>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</si>
  <si>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</si>
  <si>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</si>
  <si>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</si>
  <si>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</si>
  <si>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</si>
  <si>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</si>
  <si>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</si>
  <si>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</si>
  <si>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</si>
  <si>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</si>
  <si>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</si>
  <si>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</si>
  <si>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</si>
  <si>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</si>
  <si>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</si>
  <si>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</si>
  <si>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</si>
  <si>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</si>
  <si>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</si>
  <si>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</si>
  <si>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</si>
  <si>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</si>
  <si>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</si>
  <si>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</si>
  <si>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</si>
  <si>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</si>
  <si>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</si>
  <si>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</si>
  <si>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</si>
  <si>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</si>
  <si>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</si>
  <si>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</si>
  <si>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</si>
  <si>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</si>
  <si>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</si>
  <si>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</si>
  <si>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</si>
  <si>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</si>
  <si>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</si>
  <si>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</si>
  <si>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</si>
  <si>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</si>
  <si>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</si>
  <si>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</si>
  <si>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</si>
  <si>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</si>
  <si>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</si>
  <si>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</si>
  <si>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</si>
  <si>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</si>
  <si>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</si>
  <si>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</si>
  <si>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</si>
  <si>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</si>
  <si>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</si>
  <si>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</si>
  <si>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</si>
  <si>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</si>
  <si>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</si>
  <si>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</si>
  <si>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</si>
  <si>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</si>
  <si>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</si>
  <si>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</si>
  <si>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</si>
  <si>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</si>
  <si>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</si>
  <si>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</si>
  <si>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</si>
  <si>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</si>
  <si>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</si>
  <si>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</si>
  <si>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</si>
  <si>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</si>
  <si>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</si>
  <si>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</si>
  <si>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</si>
  <si>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</si>
  <si>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</si>
  <si>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</si>
  <si>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</si>
  <si>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</si>
  <si>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</si>
  <si>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</si>
  <si>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</si>
  <si>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</si>
  <si>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</si>
  <si>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</si>
  <si>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</si>
  <si>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</si>
  <si>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</si>
  <si>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</si>
  <si>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</si>
  <si>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</si>
  <si>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</si>
  <si>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</si>
  <si>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</si>
  <si>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</si>
  <si>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</si>
  <si>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</si>
  <si>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</si>
  <si>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</si>
  <si>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</si>
  <si>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</si>
  <si>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</si>
  <si>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</si>
  <si>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</si>
  <si>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</si>
  <si>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</si>
  <si>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</si>
  <si>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</si>
  <si>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</si>
  <si>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</si>
  <si>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</si>
  <si>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</si>
  <si>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</si>
  <si>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</si>
  <si>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</si>
  <si>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</si>
  <si>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</si>
  <si>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</si>
  <si>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</si>
  <si>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</si>
  <si>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</si>
  <si>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</si>
  <si>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</si>
  <si>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</si>
  <si>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</si>
  <si>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</si>
  <si>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</si>
  <si>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</si>
  <si>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</si>
  <si>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</si>
  <si>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</si>
  <si>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</si>
  <si>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</si>
  <si>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</si>
  <si>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</si>
  <si>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</si>
  <si>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</si>
  <si>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</si>
  <si>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</si>
  <si>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</si>
  <si>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</si>
  <si>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</si>
  <si>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</si>
  <si>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</si>
  <si>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</si>
  <si>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</si>
  <si>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</si>
  <si>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</si>
  <si>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</si>
  <si>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</si>
  <si>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</si>
  <si>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</si>
  <si>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</si>
  <si>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</si>
  <si>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</si>
  <si>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</si>
  <si>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</si>
  <si>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</si>
  <si>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</si>
  <si>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</si>
  <si>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</si>
  <si>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</si>
  <si>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</si>
  <si>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</si>
  <si>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</si>
  <si>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</si>
  <si>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</si>
  <si>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</si>
  <si>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</si>
  <si>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</si>
  <si>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</si>
  <si>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</si>
  <si>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</si>
  <si>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</si>
  <si>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</si>
  <si>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</si>
  <si>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</si>
  <si>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</si>
  <si>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</si>
  <si>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</si>
  <si>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</si>
  <si>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</si>
  <si>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</si>
  <si>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</si>
  <si>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</si>
  <si>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</si>
  <si>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</si>
  <si>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</si>
  <si>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</si>
  <si>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</si>
  <si>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</si>
  <si>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</si>
  <si>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</si>
  <si>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</si>
  <si>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</si>
  <si>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</si>
  <si>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</si>
  <si>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</si>
  <si>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</si>
  <si>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</si>
  <si>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</si>
  <si>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</si>
  <si>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</si>
  <si>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</si>
  <si>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</si>
  <si>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</si>
  <si>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</si>
  <si>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</si>
  <si>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</si>
  <si>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</si>
  <si>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</si>
  <si>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</si>
  <si>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</si>
  <si>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</si>
  <si>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</si>
  <si>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</si>
  <si>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</si>
  <si>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</si>
  <si>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</si>
  <si>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</si>
  <si>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</si>
  <si>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</si>
  <si>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</si>
  <si>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</si>
  <si>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</si>
  <si>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</si>
  <si>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</si>
  <si>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</si>
  <si>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</si>
  <si>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</si>
  <si>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</si>
  <si>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</si>
  <si>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</si>
  <si>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</si>
  <si>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</si>
  <si>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</si>
  <si>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</si>
  <si>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</si>
  <si>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</si>
  <si>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</si>
  <si>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</si>
  <si>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</si>
  <si>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</si>
  <si>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</si>
  <si>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</si>
  <si>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</si>
  <si>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</si>
  <si>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</si>
  <si>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</si>
  <si>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</si>
  <si>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</si>
  <si>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</si>
  <si>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</si>
  <si>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</si>
  <si>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</si>
  <si>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</si>
  <si>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</si>
  <si>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</si>
  <si>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</si>
  <si>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</si>
  <si>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</si>
  <si>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</si>
  <si>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</si>
  <si>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</si>
  <si>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</si>
  <si>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</si>
  <si>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</si>
  <si>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</si>
  <si>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</si>
  <si>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</si>
  <si>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</si>
  <si>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</si>
  <si>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</si>
  <si>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</si>
  <si>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</si>
  <si>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</si>
  <si>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</si>
  <si>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</si>
  <si>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</si>
  <si>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</si>
  <si>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</si>
  <si>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</si>
  <si>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</si>
  <si>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</si>
  <si>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</si>
  <si>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</si>
  <si>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</si>
  <si>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</si>
  <si>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</si>
  <si>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</si>
  <si>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</si>
  <si>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</si>
  <si>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</si>
  <si>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</si>
  <si>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</si>
  <si>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</si>
  <si>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</si>
  <si>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</si>
  <si>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</si>
  <si>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</si>
  <si>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</si>
  <si>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</si>
  <si>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</si>
  <si>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</si>
  <si>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</si>
  <si>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</si>
  <si>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</si>
  <si>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</si>
  <si>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</si>
  <si>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</si>
  <si>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</si>
  <si>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</si>
  <si>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</si>
  <si>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</si>
  <si>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</si>
  <si>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</si>
  <si>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</si>
  <si>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</si>
  <si>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</si>
  <si>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</si>
  <si>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</si>
  <si>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</si>
  <si>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</si>
  <si>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</si>
  <si>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</si>
  <si>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</si>
  <si>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</si>
  <si>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</si>
  <si>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</si>
  <si>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</si>
  <si>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</si>
  <si>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</si>
  <si>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</si>
  <si>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</si>
  <si>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</si>
  <si>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</si>
  <si>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</si>
  <si>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</si>
  <si>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</si>
  <si>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</si>
  <si>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</si>
  <si>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</si>
  <si>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</si>
  <si>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</si>
  <si>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</si>
  <si>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</si>
  <si>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</si>
  <si>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</si>
  <si>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</si>
  <si>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</si>
  <si>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</si>
  <si>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</si>
  <si>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</si>
  <si>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</si>
  <si>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</si>
  <si>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</si>
  <si>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</si>
  <si>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</si>
  <si>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</si>
  <si>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</si>
  <si>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</si>
  <si>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</si>
  <si>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</si>
  <si>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</si>
  <si>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</si>
  <si>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</si>
  <si>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</si>
  <si>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</si>
  <si>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</si>
  <si>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</si>
  <si>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</si>
  <si>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</si>
  <si>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</si>
  <si>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</si>
  <si>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</si>
  <si>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</si>
  <si>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</si>
  <si>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</si>
  <si>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</si>
  <si>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</si>
  <si>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</si>
  <si>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</si>
  <si>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</si>
  <si>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</si>
  <si>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</si>
  <si>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</si>
  <si>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</si>
  <si>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</si>
  <si>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</si>
  <si>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</si>
  <si>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</si>
  <si>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</si>
  <si>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</si>
  <si>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</si>
  <si>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</si>
  <si>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</si>
  <si>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</si>
  <si>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</si>
  <si>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</si>
  <si>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</si>
  <si>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</si>
  <si>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</si>
  <si>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</si>
  <si>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</si>
  <si>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</si>
  <si>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</si>
  <si>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</si>
  <si>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</si>
  <si>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</si>
  <si>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</si>
  <si>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</si>
  <si>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</si>
  <si>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</si>
  <si>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</si>
  <si>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</si>
  <si>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</si>
  <si>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</si>
  <si>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</si>
  <si>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</si>
  <si>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</si>
  <si>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</si>
  <si>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</si>
  <si>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</si>
  <si>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</si>
  <si>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</si>
  <si>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</si>
  <si>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</si>
  <si>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</si>
  <si>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</si>
  <si>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</si>
  <si>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</si>
  <si>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</si>
  <si>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</si>
  <si>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</si>
  <si>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</si>
  <si>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</si>
  <si>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</si>
  <si>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</si>
  <si>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</si>
  <si>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</si>
  <si>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</si>
  <si>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</si>
  <si>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</si>
  <si>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</si>
  <si>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</si>
  <si>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</si>
  <si>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</si>
  <si>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</si>
  <si>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</si>
  <si>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</si>
  <si>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</si>
  <si>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</si>
  <si>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</si>
  <si>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</si>
  <si>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</si>
  <si>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</si>
  <si>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</si>
  <si>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</si>
  <si>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</si>
  <si>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</si>
  <si>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</si>
  <si>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</si>
  <si>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</si>
  <si>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</si>
  <si>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</si>
  <si>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</si>
  <si>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</si>
  <si>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</si>
  <si>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</si>
  <si>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</si>
  <si>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</si>
  <si>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</si>
  <si>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</si>
  <si>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</si>
  <si>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</si>
  <si>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</si>
  <si>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</si>
  <si>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</si>
  <si>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</si>
  <si>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</si>
  <si>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</si>
  <si>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</si>
  <si>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</si>
  <si>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</si>
  <si>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</si>
  <si>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</si>
  <si>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</si>
  <si>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</si>
  <si>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</si>
  <si>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</si>
  <si>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</si>
  <si>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</si>
  <si>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</si>
  <si>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</si>
  <si>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</si>
  <si>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</si>
  <si>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</si>
  <si>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</si>
  <si>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</si>
  <si>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</si>
  <si>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</si>
  <si>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</si>
  <si>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</si>
  <si>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</si>
  <si>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</si>
  <si>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</si>
  <si>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</si>
  <si>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</si>
  <si>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</si>
  <si>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</si>
  <si>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</si>
  <si>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</si>
  <si>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</si>
  <si>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</si>
  <si>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</si>
  <si>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</si>
  <si>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</si>
  <si>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</si>
  <si>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</si>
  <si>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</si>
  <si>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</si>
  <si>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</si>
  <si>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</si>
  <si>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</si>
  <si>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</si>
  <si>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</si>
  <si>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</si>
  <si>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</si>
  <si>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</si>
  <si>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</si>
  <si>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</si>
  <si>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</si>
  <si>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</si>
  <si>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</si>
  <si>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</si>
  <si>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</si>
  <si>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</si>
  <si>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</si>
  <si>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</si>
  <si>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</si>
  <si>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</si>
  <si>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</si>
  <si>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</si>
  <si>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</si>
  <si>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</si>
  <si>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</si>
  <si>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</si>
  <si>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</si>
  <si>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</si>
  <si>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</si>
  <si>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</si>
  <si>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</si>
  <si>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</si>
  <si>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</si>
  <si>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</si>
  <si>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</si>
  <si>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</si>
  <si>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</si>
  <si>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</si>
  <si>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</si>
  <si>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</si>
  <si>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</si>
  <si>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</si>
  <si>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</si>
  <si>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</si>
  <si>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</si>
  <si>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</si>
  <si>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</si>
  <si>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</si>
  <si>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</si>
  <si>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</si>
  <si>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</si>
  <si>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</si>
  <si>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</si>
  <si>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</si>
  <si>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</si>
  <si>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</si>
  <si>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</si>
  <si>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</si>
  <si>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</si>
  <si>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</si>
  <si>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</si>
  <si>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</si>
  <si>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</si>
  <si>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</si>
  <si>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</si>
  <si>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</si>
  <si>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</si>
  <si>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</si>
  <si>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</si>
  <si>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</si>
  <si>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</si>
  <si>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</si>
  <si>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</si>
  <si>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</si>
  <si>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</si>
  <si>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</si>
  <si>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</si>
  <si>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</si>
  <si>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</si>
  <si>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</si>
  <si>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</si>
  <si>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</si>
  <si>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</si>
  <si>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</si>
  <si>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</si>
  <si>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</si>
  <si>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</si>
  <si>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</si>
  <si>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</si>
  <si>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</si>
  <si>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</si>
  <si>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</si>
  <si>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</si>
  <si>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</si>
  <si>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</si>
  <si>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</si>
  <si>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</si>
  <si>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</si>
  <si>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</si>
  <si>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</si>
  <si>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</si>
  <si>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</si>
  <si>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</si>
  <si>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</si>
  <si>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</si>
  <si>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</si>
  <si>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</si>
  <si>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</si>
  <si>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</si>
  <si>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</si>
  <si>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</si>
  <si>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</si>
  <si>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</si>
  <si>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</si>
  <si>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</si>
  <si>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</si>
  <si>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</si>
  <si>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</si>
  <si>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</si>
  <si>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</si>
  <si>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</si>
  <si>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</si>
  <si>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</si>
  <si>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</si>
  <si>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</si>
  <si>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</si>
  <si>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</si>
  <si>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</si>
  <si>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</si>
  <si>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</si>
  <si>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</si>
  <si>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</si>
  <si>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</si>
  <si>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</si>
  <si>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</si>
  <si>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</si>
  <si>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</si>
  <si>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</si>
  <si>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</si>
  <si>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</si>
  <si>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</si>
  <si>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</si>
  <si>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</si>
  <si>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</si>
  <si>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</si>
  <si>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</si>
  <si>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</si>
  <si>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</si>
  <si>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</si>
  <si>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</si>
  <si>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</si>
  <si>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</si>
  <si>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</si>
  <si>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</si>
  <si>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</si>
  <si>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</si>
  <si>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</si>
  <si>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</si>
  <si>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</si>
  <si>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</si>
  <si>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</si>
  <si>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</si>
  <si>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</si>
  <si>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</si>
  <si>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</si>
  <si>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</si>
  <si>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</si>
  <si>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</si>
  <si>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</si>
  <si>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</si>
  <si>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</si>
  <si>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</si>
  <si>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</si>
  <si>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</si>
  <si>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</si>
  <si>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</si>
  <si>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</si>
  <si>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</si>
  <si>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</si>
  <si>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</si>
  <si>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</si>
  <si>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</si>
  <si>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</si>
  <si>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</si>
  <si>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</si>
  <si>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</si>
  <si>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</si>
  <si>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</si>
  <si>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</si>
  <si>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</si>
  <si>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</si>
  <si>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</si>
  <si>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</si>
  <si>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</si>
  <si>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</si>
  <si>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</si>
  <si>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</si>
  <si>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</si>
  <si>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</si>
  <si>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</si>
  <si>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</si>
  <si>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</si>
  <si>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</si>
  <si>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</si>
  <si>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</si>
  <si>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</si>
  <si>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</si>
  <si>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</si>
  <si>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</si>
  <si>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</si>
  <si>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</si>
  <si>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</si>
  <si>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</si>
  <si>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</si>
  <si>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</si>
  <si>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</si>
  <si>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</si>
  <si>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</si>
  <si>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</si>
  <si>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</si>
  <si>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</si>
  <si>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</si>
  <si>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</si>
  <si>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</si>
  <si>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</si>
  <si>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</si>
  <si>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</si>
  <si>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</si>
  <si>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</si>
  <si>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</si>
  <si>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</si>
  <si>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</si>
  <si>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</si>
  <si>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</si>
  <si>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</si>
  <si>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</si>
  <si>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</si>
  <si>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</si>
  <si>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</si>
  <si>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</si>
  <si>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</si>
  <si>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</si>
  <si>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</si>
  <si>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</si>
  <si>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</si>
  <si>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</si>
  <si>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</si>
  <si>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</si>
  <si>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</si>
  <si>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</si>
  <si>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</si>
  <si>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</si>
  <si>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</si>
  <si>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</si>
  <si>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</si>
  <si>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</si>
  <si>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</si>
  <si>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</si>
  <si>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</si>
  <si>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</si>
  <si>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</si>
  <si>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</si>
  <si>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</si>
  <si>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</si>
  <si>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</si>
  <si>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</si>
  <si>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</si>
  <si>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</si>
  <si>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</si>
  <si>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</si>
  <si>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</si>
  <si>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</si>
  <si>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</si>
  <si>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</si>
  <si>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</si>
  <si>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</si>
  <si>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</si>
  <si>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</si>
  <si>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</si>
  <si>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</si>
  <si>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</si>
  <si>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</si>
  <si>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</si>
  <si>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</si>
  <si>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</si>
  <si>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</si>
  <si>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</si>
  <si>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</si>
  <si>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</si>
  <si>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</si>
  <si>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</si>
  <si>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</si>
  <si>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</si>
  <si>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</si>
  <si>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</si>
  <si>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</si>
  <si>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</si>
  <si>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</si>
  <si>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</si>
  <si>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</si>
  <si>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</si>
  <si>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</si>
  <si>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</si>
  <si>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</si>
  <si>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</si>
  <si>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</si>
  <si>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</si>
  <si>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</si>
  <si>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</si>
  <si>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</si>
  <si>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</si>
  <si>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</si>
  <si>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</si>
  <si>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</si>
  <si>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</si>
  <si>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</si>
  <si>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</si>
  <si>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</si>
  <si>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</si>
  <si>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</si>
  <si>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</si>
  <si>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</si>
  <si>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</si>
  <si>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</si>
  <si>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</si>
  <si>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</si>
  <si>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</si>
  <si>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</si>
  <si>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</si>
  <si>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</si>
  <si>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</si>
  <si>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</si>
  <si>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</si>
  <si>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</si>
  <si>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</si>
  <si>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</si>
  <si>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</si>
  <si>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</si>
  <si>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</si>
  <si>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</si>
  <si>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</si>
  <si>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</si>
  <si>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</si>
  <si>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</si>
  <si>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</si>
  <si>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</si>
  <si>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</si>
  <si>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</si>
  <si>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</si>
  <si>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</si>
  <si>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</si>
  <si>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</si>
  <si>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</si>
  <si>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</si>
  <si>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</si>
  <si>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</si>
  <si>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</si>
  <si>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</si>
  <si>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</si>
  <si>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</si>
  <si>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</si>
  <si>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</si>
  <si>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</si>
  <si>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</si>
  <si>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</si>
  <si>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</si>
  <si>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</si>
  <si>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</si>
  <si>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</si>
  <si>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</si>
  <si>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</si>
  <si>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</si>
  <si>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</si>
  <si>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</si>
  <si>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</si>
  <si>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</si>
  <si>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</si>
  <si>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</si>
  <si>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</si>
  <si>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</si>
  <si>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</si>
  <si>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</si>
  <si>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</si>
  <si>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</si>
  <si>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</si>
  <si>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</si>
  <si>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</si>
  <si>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</si>
  <si>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</si>
  <si>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</si>
  <si>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</si>
  <si>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</si>
  <si>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</si>
  <si>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</si>
  <si>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</si>
  <si>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</si>
  <si>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</si>
  <si>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</si>
  <si>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</si>
  <si>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</si>
  <si>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</si>
  <si>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</si>
  <si>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</si>
  <si>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</si>
  <si>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</si>
  <si>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</si>
  <si>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</si>
  <si>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</si>
  <si>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</si>
  <si>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</si>
  <si>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</si>
  <si>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</si>
  <si>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</si>
  <si>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</si>
  <si>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</si>
  <si>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</si>
  <si>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</si>
  <si>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</si>
  <si>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</si>
  <si>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</si>
  <si>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</si>
  <si>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</si>
  <si>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</si>
  <si>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</si>
  <si>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</si>
  <si>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</si>
  <si>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</si>
  <si>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</si>
  <si>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</si>
  <si>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</si>
  <si>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</si>
  <si>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</si>
  <si>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</si>
  <si>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</si>
  <si>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</si>
  <si>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</si>
  <si>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</si>
  <si>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</si>
  <si>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</si>
  <si>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</si>
  <si>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</si>
  <si>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</si>
  <si>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</si>
  <si>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</si>
  <si>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</si>
  <si>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</si>
  <si>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</si>
  <si>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</si>
  <si>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</si>
  <si>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</si>
  <si>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</si>
  <si>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</si>
  <si>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</si>
  <si>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</si>
  <si>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</si>
  <si>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</si>
  <si>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</si>
  <si>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</si>
  <si>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</si>
  <si>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</si>
  <si>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</si>
  <si>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</si>
  <si>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</si>
  <si>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</si>
  <si>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</si>
  <si>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</si>
  <si>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</si>
  <si>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</si>
  <si>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</si>
  <si>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</si>
  <si>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</si>
  <si>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</si>
  <si>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</si>
  <si>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</si>
  <si>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</si>
  <si>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</si>
  <si>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</si>
  <si>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</si>
  <si>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</si>
  <si>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</si>
  <si>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</si>
  <si>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</si>
  <si>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</si>
  <si>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</si>
  <si>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</si>
  <si>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</si>
  <si>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</si>
  <si>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</si>
  <si>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</si>
  <si>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</si>
  <si>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</si>
  <si>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</si>
  <si>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</si>
  <si>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</si>
  <si>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</si>
  <si>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</si>
  <si>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</si>
  <si>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</si>
  <si>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</si>
  <si>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</si>
  <si>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</si>
  <si>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</si>
  <si>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</si>
  <si>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</si>
  <si>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</si>
  <si>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</si>
  <si>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</si>
  <si>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</si>
  <si>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</si>
  <si>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</si>
  <si>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</si>
  <si>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</si>
  <si>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</si>
  <si>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</si>
  <si>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</si>
  <si>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</si>
  <si>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</si>
  <si>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</si>
  <si>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</si>
  <si>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</si>
  <si>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</si>
  <si>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</si>
  <si>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</si>
  <si>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</si>
  <si>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</si>
  <si>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</si>
  <si>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</si>
  <si>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</si>
  <si>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</si>
  <si>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</si>
  <si>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</si>
  <si>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</si>
  <si>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</si>
  <si>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</si>
  <si>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</si>
  <si>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</si>
  <si>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</si>
  <si>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</si>
  <si>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</si>
  <si>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</si>
  <si>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</si>
  <si>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</si>
  <si>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</si>
  <si>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</si>
  <si>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</si>
  <si>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</si>
  <si>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</si>
  <si>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</si>
  <si>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</si>
  <si>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</si>
  <si>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</si>
  <si>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</si>
  <si>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</si>
  <si>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</si>
  <si>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</si>
  <si>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</si>
  <si>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</si>
  <si>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</si>
  <si>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</si>
  <si>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</si>
  <si>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</si>
  <si>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</si>
  <si>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</si>
  <si>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</si>
  <si>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</si>
  <si>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</si>
  <si>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</si>
  <si>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</si>
  <si>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</si>
  <si>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</si>
  <si>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</si>
  <si>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</si>
  <si>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</si>
  <si>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</si>
  <si>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</si>
  <si>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</si>
  <si>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</si>
  <si>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</si>
  <si>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</si>
  <si>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</si>
  <si>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</si>
  <si>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</si>
  <si>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</si>
  <si>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</si>
  <si>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</si>
  <si>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</si>
  <si>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</si>
  <si>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</si>
  <si>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</si>
  <si>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</si>
  <si>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</si>
  <si>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</si>
  <si>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</si>
  <si>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</si>
  <si>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</si>
  <si>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</si>
  <si>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</si>
  <si>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</si>
  <si>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</si>
  <si>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</si>
  <si>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</si>
  <si>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</si>
  <si>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</si>
  <si>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</si>
  <si>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</si>
  <si>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</si>
  <si>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</si>
  <si>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</si>
  <si>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</si>
  <si>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</si>
  <si>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</si>
  <si>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</si>
  <si>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</si>
  <si>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</si>
  <si>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</si>
  <si>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</si>
  <si>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</si>
  <si>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</si>
  <si>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</si>
  <si>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</si>
  <si>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</si>
  <si>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</si>
  <si>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</si>
  <si>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</si>
  <si>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</si>
  <si>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</si>
  <si>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</si>
  <si>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</si>
  <si>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</si>
  <si>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</si>
  <si>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</si>
  <si>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</si>
  <si>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</si>
  <si>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</si>
  <si>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</si>
  <si>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</si>
  <si>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</si>
  <si>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</si>
  <si>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</si>
  <si>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</si>
  <si>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</si>
  <si>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</si>
  <si>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</si>
  <si>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</si>
  <si>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</si>
  <si>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</si>
  <si>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</si>
  <si>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</si>
  <si>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</si>
  <si>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</si>
  <si>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</si>
  <si>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</si>
  <si>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</si>
  <si>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</si>
  <si>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</si>
  <si>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</si>
  <si>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</si>
  <si>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</si>
  <si>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</si>
  <si>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</si>
  <si>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</si>
  <si>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</si>
  <si>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</si>
  <si>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</si>
  <si>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</si>
  <si>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</si>
  <si>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</si>
  <si>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</si>
  <si>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</si>
  <si>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</si>
  <si>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</si>
  <si>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</si>
  <si>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</si>
  <si>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</si>
  <si>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</si>
  <si>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</si>
  <si>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</si>
  <si>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</si>
  <si>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</si>
  <si>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</si>
  <si>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</si>
  <si>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</si>
  <si>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</si>
  <si>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</si>
  <si>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</si>
  <si>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</si>
  <si>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</si>
  <si>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</si>
  <si>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</si>
  <si>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</si>
  <si>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</si>
  <si>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</si>
  <si>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</si>
  <si>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</si>
  <si>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</si>
  <si>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</si>
  <si>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</si>
  <si>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</si>
  <si>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</si>
  <si>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</si>
  <si>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</si>
  <si>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</si>
  <si>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</si>
  <si>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</si>
  <si>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</si>
  <si>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</si>
  <si>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</si>
  <si>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</si>
  <si>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</si>
  <si>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</si>
  <si>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</si>
  <si>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</si>
  <si>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</si>
  <si>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</si>
  <si>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</si>
  <si>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</si>
  <si>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</si>
  <si>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</si>
  <si>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</si>
  <si>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</si>
  <si>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</si>
  <si>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</si>
  <si>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</si>
  <si>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</si>
  <si>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</si>
  <si>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</si>
  <si>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</si>
  <si>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</si>
  <si>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</si>
  <si>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</si>
  <si>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</si>
  <si>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</si>
  <si>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</si>
  <si>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</si>
  <si>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</si>
  <si>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</si>
  <si>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</si>
  <si>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</si>
  <si>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</si>
  <si>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</si>
  <si>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</si>
  <si>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</si>
  <si>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</si>
  <si>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</si>
  <si>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</si>
  <si>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</si>
  <si>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</si>
  <si>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</si>
  <si>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</si>
  <si>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</si>
  <si>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</si>
  <si>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</si>
  <si>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</si>
  <si>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</si>
  <si>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</si>
  <si>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</si>
  <si>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</si>
  <si>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</si>
  <si>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</si>
  <si>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</si>
  <si>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</si>
  <si>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</si>
  <si>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</si>
  <si>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</si>
  <si>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</si>
  <si>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</si>
  <si>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</si>
  <si>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</si>
  <si>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</si>
  <si>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</si>
  <si>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</si>
  <si>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</si>
  <si>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</si>
  <si>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</si>
  <si>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</si>
  <si>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</si>
  <si>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</si>
  <si>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</si>
  <si>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</si>
  <si>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</si>
  <si>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</si>
  <si>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</si>
  <si>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</si>
  <si>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</si>
  <si>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</si>
  <si>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</si>
  <si>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</si>
  <si>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</si>
  <si>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</si>
  <si>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</si>
  <si>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</si>
  <si>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</si>
  <si>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</si>
  <si>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</si>
  <si>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</si>
  <si>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</si>
  <si>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</si>
  <si>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</si>
  <si>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</si>
  <si>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</si>
  <si>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</si>
  <si>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</si>
  <si>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</si>
  <si>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</si>
  <si>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</si>
  <si>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</si>
  <si>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</si>
  <si>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</si>
  <si>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</si>
  <si>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</si>
  <si>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</si>
  <si>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</si>
  <si>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</si>
  <si>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</si>
  <si>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</si>
  <si>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</si>
  <si>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</si>
  <si>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</si>
  <si>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</si>
  <si>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</si>
  <si>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</si>
  <si>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</si>
  <si>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</si>
  <si>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</si>
  <si>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</si>
  <si>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</si>
  <si>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</si>
  <si>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</si>
  <si>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</si>
  <si>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</si>
  <si>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</si>
  <si>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</si>
  <si>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</si>
  <si>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</si>
  <si>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</si>
  <si>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</si>
  <si>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</si>
  <si>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</si>
  <si>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</si>
  <si>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</si>
  <si>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</si>
  <si>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</si>
  <si>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</si>
  <si>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</si>
  <si>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</si>
  <si>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</si>
  <si>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</si>
  <si>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</si>
  <si>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</si>
  <si>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</si>
  <si>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</si>
  <si>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</si>
  <si>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</si>
  <si>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</si>
  <si>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</si>
  <si>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</si>
  <si>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</si>
  <si>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</si>
  <si>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</si>
  <si>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</si>
  <si>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</si>
  <si>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</si>
  <si>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</si>
  <si>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</si>
  <si>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</si>
  <si>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</si>
  <si>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</si>
  <si>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</si>
  <si>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</si>
  <si>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</si>
  <si>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</si>
  <si>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</si>
  <si>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</si>
  <si>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</si>
  <si>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</si>
  <si>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</si>
  <si>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</si>
  <si>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</si>
  <si>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</si>
  <si>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</si>
  <si>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</si>
  <si>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</si>
  <si>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</si>
  <si>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</si>
  <si>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</si>
  <si>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</si>
  <si>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</si>
  <si>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</si>
  <si>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</si>
  <si>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</si>
  <si>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</si>
  <si>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</si>
  <si>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</si>
  <si>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</si>
  <si>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</si>
  <si>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</si>
  <si>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</si>
  <si>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</si>
  <si>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</si>
  <si>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</si>
  <si>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</si>
  <si>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</si>
  <si>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</si>
  <si>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</si>
  <si>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</si>
  <si>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</si>
  <si>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</si>
  <si>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</si>
  <si>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</si>
  <si>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</si>
  <si>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</si>
  <si>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</si>
  <si>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</si>
  <si>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</si>
  <si>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</si>
  <si>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</si>
  <si>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</si>
  <si>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</si>
  <si>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</si>
  <si>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</si>
  <si>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</si>
  <si>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</si>
  <si>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</si>
  <si>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</si>
  <si>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</si>
  <si>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</si>
  <si>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</si>
  <si>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</si>
  <si>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</si>
  <si>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</si>
  <si>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</si>
  <si>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</si>
  <si>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</si>
  <si>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</si>
  <si>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</si>
  <si>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</si>
  <si>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</si>
  <si>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</si>
  <si>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</si>
  <si>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</si>
  <si>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</si>
  <si>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</si>
  <si>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</si>
  <si>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</si>
  <si>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</si>
  <si>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</si>
  <si>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</si>
  <si>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</si>
  <si>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</si>
  <si>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</si>
  <si>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</si>
  <si>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</si>
  <si>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</si>
  <si>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</si>
  <si>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</si>
  <si>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</si>
  <si>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</si>
  <si>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</si>
  <si>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</si>
  <si>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</si>
  <si>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</si>
  <si>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</si>
  <si>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</si>
  <si>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</si>
  <si>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</si>
  <si>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</si>
  <si>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</si>
  <si>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</si>
  <si>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</si>
  <si>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</si>
  <si>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</si>
  <si>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</si>
  <si>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</si>
  <si>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</si>
  <si>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</si>
  <si>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</si>
  <si>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</si>
  <si>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</si>
  <si>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</si>
  <si>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</si>
  <si>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</si>
  <si>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</si>
  <si>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</si>
  <si>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</si>
  <si>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</si>
  <si>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</si>
  <si>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</si>
  <si>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</si>
  <si>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</si>
  <si>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</si>
  <si>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</si>
  <si>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</si>
  <si>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</si>
  <si>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</si>
  <si>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</si>
  <si>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</si>
  <si>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</si>
  <si>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</si>
  <si>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</si>
  <si>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</si>
  <si>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</si>
  <si>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</si>
  <si>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</si>
  <si>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</si>
  <si>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</si>
  <si>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</si>
  <si>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</si>
  <si>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</si>
  <si>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</si>
  <si>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</si>
  <si>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</si>
  <si>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</si>
  <si>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</si>
  <si>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</si>
  <si>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</si>
  <si>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</si>
  <si>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</si>
  <si>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</si>
  <si>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</si>
  <si>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</si>
  <si>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</si>
  <si>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</si>
  <si>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</si>
  <si>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</si>
  <si>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</si>
  <si>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</si>
  <si>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</si>
  <si>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</si>
  <si>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</si>
  <si>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</si>
  <si>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</si>
  <si>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</si>
  <si>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</si>
  <si>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</si>
  <si>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</si>
  <si>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</si>
  <si>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</si>
  <si>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</si>
  <si>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</si>
  <si>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</si>
  <si>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</si>
  <si>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</si>
  <si>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</si>
  <si>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</si>
  <si>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</si>
  <si>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</si>
  <si>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</si>
  <si>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</si>
  <si>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</si>
  <si>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</si>
  <si>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</si>
  <si>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</si>
  <si>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</si>
  <si>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</si>
  <si>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</si>
  <si>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</si>
  <si>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</si>
  <si>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</si>
  <si>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</si>
  <si>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</si>
  <si>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</si>
  <si>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</si>
  <si>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</si>
  <si>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</si>
  <si>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</si>
  <si>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</si>
  <si>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</si>
  <si>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</si>
  <si>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</si>
  <si>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</si>
  <si>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</si>
  <si>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</si>
  <si>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</si>
  <si>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</si>
  <si>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</si>
  <si>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</si>
  <si>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</si>
  <si>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</si>
  <si>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</si>
  <si>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</si>
  <si>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</si>
  <si>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</si>
  <si>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</si>
  <si>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</si>
  <si>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</si>
  <si>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</si>
  <si>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</si>
  <si>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</si>
  <si>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</si>
  <si>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</si>
  <si>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</si>
  <si>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</si>
  <si>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</si>
  <si>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</si>
  <si>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</si>
  <si>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</si>
  <si>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</si>
  <si>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</si>
  <si>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</si>
  <si>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</si>
  <si>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</si>
  <si>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</si>
  <si>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</si>
  <si>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</si>
  <si>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</si>
  <si>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</si>
  <si>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</si>
  <si>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</si>
  <si>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</si>
  <si>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</si>
  <si>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</si>
  <si>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</si>
  <si>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</si>
  <si>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</si>
  <si>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</si>
  <si>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</si>
  <si>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</si>
  <si>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</si>
  <si>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</si>
  <si>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</si>
  <si>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</si>
  <si>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</si>
  <si>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</si>
  <si>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</si>
  <si>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</si>
  <si>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</si>
  <si>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</si>
  <si>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</si>
  <si>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</si>
  <si>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</si>
  <si>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</si>
  <si>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</si>
  <si>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</si>
  <si>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</si>
  <si>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</si>
  <si>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</si>
  <si>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</si>
  <si>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</si>
  <si>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</si>
  <si>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</si>
  <si>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</si>
  <si>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</si>
  <si>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</si>
  <si>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</si>
  <si>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</si>
  <si>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</si>
  <si>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</si>
  <si>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</si>
  <si>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</si>
  <si>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</si>
  <si>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</si>
  <si>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</si>
  <si>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</si>
  <si>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</si>
  <si>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</si>
  <si>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</si>
  <si>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</si>
  <si>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</si>
  <si>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</si>
  <si>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</si>
  <si>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</si>
  <si>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</si>
  <si>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</si>
  <si>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</si>
  <si>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</si>
  <si>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</si>
  <si>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</si>
  <si>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</si>
  <si>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</si>
  <si>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</si>
  <si>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</si>
  <si>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</si>
  <si>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</si>
  <si>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</si>
  <si>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</si>
  <si>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</si>
  <si>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</si>
  <si>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</si>
  <si>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</si>
  <si>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</si>
  <si>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</si>
  <si>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</si>
  <si>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</si>
  <si>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</si>
  <si>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</si>
  <si>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</si>
  <si>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</si>
  <si>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</si>
  <si>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</si>
  <si>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</si>
  <si>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</si>
  <si>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</si>
  <si>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</si>
  <si>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</si>
  <si>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</si>
  <si>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</si>
  <si>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</si>
  <si>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</si>
  <si>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</si>
  <si>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</si>
  <si>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</si>
  <si>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</si>
  <si>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</si>
  <si>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</si>
  <si>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</si>
  <si>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</si>
  <si>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</si>
  <si>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</si>
  <si>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</si>
  <si>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</si>
  <si>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</si>
  <si>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</si>
  <si>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</si>
  <si>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</si>
  <si>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</si>
  <si>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</si>
  <si>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</si>
  <si>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</si>
  <si>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</si>
  <si>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</si>
  <si>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</si>
  <si>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</si>
  <si>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</si>
  <si>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</si>
  <si>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</si>
  <si>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</si>
  <si>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</si>
  <si>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</si>
  <si>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</si>
  <si>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</si>
  <si>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</si>
  <si>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</si>
  <si>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</si>
  <si>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</si>
  <si>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</si>
  <si>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</si>
  <si>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</si>
  <si>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</si>
  <si>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</si>
  <si>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</si>
  <si>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</si>
  <si>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</si>
  <si>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</si>
  <si>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</si>
  <si>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</si>
  <si>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</si>
  <si>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</si>
  <si>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</si>
  <si>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</si>
  <si>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</si>
  <si>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</si>
  <si>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</si>
  <si>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</si>
  <si>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</si>
  <si>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</si>
  <si>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</si>
  <si>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</si>
  <si>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</si>
  <si>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</si>
  <si>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</si>
  <si>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</si>
  <si>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</si>
  <si>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</si>
  <si>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</si>
  <si>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</si>
  <si>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</si>
  <si>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</si>
  <si>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</si>
  <si>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</si>
  <si>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</si>
  <si>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</si>
  <si>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</si>
  <si>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</si>
  <si>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</si>
  <si>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</si>
  <si>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</si>
  <si>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</si>
  <si>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</si>
  <si>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</si>
  <si>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</si>
  <si>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</si>
  <si>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</si>
  <si>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</si>
  <si>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</si>
  <si>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</si>
  <si>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</si>
  <si>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</si>
  <si>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</si>
  <si>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</si>
  <si>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</si>
  <si>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</si>
  <si>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</si>
  <si>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</si>
  <si>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</si>
  <si>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</si>
  <si>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</si>
  <si>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</si>
  <si>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</si>
  <si>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</si>
  <si>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</si>
  <si>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</si>
  <si>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</si>
  <si>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</si>
  <si>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</si>
  <si>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</si>
  <si>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</si>
  <si>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</si>
  <si>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</si>
  <si>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</si>
  <si>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</si>
  <si>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</si>
  <si>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</si>
  <si>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</si>
  <si>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</si>
  <si>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</si>
  <si>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</si>
  <si>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</si>
  <si>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</si>
  <si>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</si>
  <si>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</si>
  <si>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</si>
  <si>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</si>
  <si>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</si>
  <si>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</si>
  <si>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</si>
  <si>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</si>
  <si>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</si>
  <si>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</si>
  <si>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</si>
  <si>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</si>
  <si>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</si>
  <si>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</si>
  <si>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</si>
  <si>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</si>
  <si>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</si>
  <si>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</si>
  <si>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</si>
  <si>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</si>
  <si>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</si>
  <si>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</si>
  <si>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</si>
  <si>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</si>
  <si>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</si>
  <si>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</si>
  <si>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</si>
  <si>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</si>
  <si>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</si>
  <si>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</si>
  <si>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</si>
  <si>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</si>
  <si>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</si>
  <si>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</si>
  <si>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</si>
  <si>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</si>
  <si>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</si>
  <si>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</si>
  <si>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</si>
  <si>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</si>
  <si>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</si>
  <si>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</si>
  <si>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</si>
  <si>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</si>
  <si>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</si>
  <si>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</si>
  <si>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</si>
  <si>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</si>
  <si>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</si>
  <si>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</si>
  <si>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</si>
  <si>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</si>
  <si>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</si>
  <si>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</si>
  <si>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</si>
  <si>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</si>
  <si>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</si>
  <si>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</si>
  <si>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</si>
  <si>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</si>
  <si>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</si>
  <si>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</si>
  <si>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</si>
  <si>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</si>
  <si>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</si>
  <si>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</si>
  <si>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</si>
  <si>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</si>
  <si>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</si>
  <si>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</si>
  <si>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</si>
  <si>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</si>
  <si>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</si>
  <si>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</si>
  <si>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</si>
  <si>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</si>
  <si>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</si>
  <si>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</si>
  <si>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</si>
  <si>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</si>
  <si>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</si>
  <si>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</si>
  <si>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</si>
  <si>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</si>
  <si>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</si>
  <si>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</si>
  <si>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</si>
  <si>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</si>
  <si>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</si>
  <si>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</si>
  <si>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</si>
  <si>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</si>
  <si>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</si>
  <si>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</si>
  <si>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</si>
  <si>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</si>
  <si>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</si>
  <si>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</si>
  <si>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</si>
  <si>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</si>
  <si>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</si>
  <si>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</si>
  <si>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</si>
  <si>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</si>
  <si>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</si>
  <si>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</si>
  <si>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</si>
  <si>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</si>
  <si>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</si>
  <si>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</si>
  <si>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</si>
  <si>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</si>
  <si>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</si>
  <si>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</si>
  <si>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</si>
  <si>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</si>
  <si>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</si>
  <si>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</si>
  <si>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</si>
  <si>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</si>
  <si>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</si>
  <si>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</si>
  <si>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</si>
  <si>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</si>
  <si>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</si>
  <si>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</si>
  <si>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</si>
  <si>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</si>
  <si>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</si>
  <si>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</si>
  <si>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</si>
  <si>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</si>
  <si>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</si>
  <si>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</si>
  <si>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</si>
  <si>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</si>
  <si>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</si>
  <si>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</si>
  <si>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</si>
  <si>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</si>
  <si>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</si>
  <si>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</si>
  <si>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</si>
  <si>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</si>
  <si>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</si>
  <si>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</si>
  <si>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</si>
  <si>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</si>
  <si>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</si>
  <si>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</si>
  <si>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</si>
  <si>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</si>
  <si>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</si>
  <si>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</si>
  <si>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</si>
  <si>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</si>
  <si>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</si>
  <si>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</si>
  <si>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</si>
  <si>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</si>
  <si>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</si>
  <si>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</si>
  <si>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</si>
  <si>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</si>
  <si>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</si>
  <si>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</si>
  <si>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</si>
  <si>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</si>
  <si>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</si>
  <si>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</si>
  <si>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</si>
  <si>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</si>
  <si>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</si>
  <si>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</si>
  <si>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</si>
  <si>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</si>
  <si>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</si>
  <si>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</si>
  <si>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</si>
  <si>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</si>
  <si>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</si>
  <si>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</si>
  <si>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</si>
  <si>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</si>
  <si>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</si>
  <si>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</si>
  <si>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</si>
  <si>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</si>
  <si>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</si>
  <si>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</si>
  <si>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</si>
  <si>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</si>
  <si>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</si>
  <si>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</si>
  <si>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</si>
  <si>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</si>
  <si>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</si>
  <si>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</si>
  <si>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</si>
  <si>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</si>
  <si>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</si>
  <si>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</si>
  <si>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</si>
  <si>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</si>
  <si>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</si>
  <si>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</si>
  <si>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</si>
  <si>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</si>
  <si>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</si>
  <si>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</si>
  <si>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</si>
  <si>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</si>
  <si>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</si>
  <si>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</si>
  <si>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</si>
  <si>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</si>
  <si>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</si>
  <si>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</si>
  <si>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</si>
  <si>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</si>
  <si>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</si>
  <si>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</si>
  <si>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</si>
  <si>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</si>
  <si>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</si>
  <si>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</si>
  <si>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</si>
  <si>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</si>
  <si>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</si>
  <si>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</si>
  <si>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</si>
  <si>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</si>
  <si>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</si>
  <si>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</si>
  <si>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</si>
  <si>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</si>
  <si>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</si>
  <si>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</si>
  <si>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</si>
  <si>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</si>
  <si>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</si>
  <si>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</si>
  <si>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</si>
  <si>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</si>
  <si>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</si>
  <si>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</si>
  <si>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</si>
  <si>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</si>
  <si>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</si>
  <si>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</si>
  <si>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</si>
  <si>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</si>
  <si>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</si>
  <si>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</si>
  <si>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</si>
  <si>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</si>
  <si>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</si>
  <si>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</si>
  <si>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</si>
  <si>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</si>
  <si>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</si>
  <si>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</si>
  <si>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</si>
  <si>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</si>
  <si>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</si>
  <si>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</si>
  <si>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</si>
  <si>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</si>
  <si>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</si>
  <si>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</si>
  <si>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</si>
  <si>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</si>
  <si>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</si>
  <si>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</si>
  <si>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</si>
  <si>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</si>
  <si>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</si>
  <si>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</si>
  <si>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</si>
  <si>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</si>
  <si>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</si>
  <si>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</si>
  <si>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</si>
  <si>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</si>
  <si>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</si>
  <si>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</si>
  <si>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</si>
  <si>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</si>
  <si>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</si>
  <si>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</si>
  <si>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</si>
  <si>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</si>
  <si>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</si>
  <si>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</si>
  <si>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</si>
  <si>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</si>
  <si>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</si>
  <si>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</si>
  <si>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</si>
  <si>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</si>
  <si>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</si>
  <si>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</si>
  <si>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</si>
  <si>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</si>
  <si>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</si>
  <si>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</si>
  <si>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</si>
  <si>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</si>
  <si>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</si>
  <si>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</si>
  <si>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</si>
  <si>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</si>
  <si>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</si>
  <si>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</si>
  <si>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</si>
  <si>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</si>
  <si>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</si>
  <si>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</si>
  <si>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</si>
  <si>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</si>
  <si>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</si>
  <si>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</si>
  <si>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</si>
  <si>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</si>
  <si>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</si>
  <si>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</si>
  <si>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</si>
  <si>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</si>
  <si>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</si>
  <si>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</si>
  <si>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</si>
  <si>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</si>
  <si>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</si>
  <si>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</si>
  <si>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</si>
  <si>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</si>
  <si>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</si>
  <si>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</si>
  <si>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</si>
  <si>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</si>
  <si>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</si>
  <si>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</si>
  <si>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</si>
  <si>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</si>
  <si>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</si>
  <si>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</si>
  <si>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</si>
  <si>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</si>
  <si>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</si>
  <si>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</si>
  <si>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</si>
  <si>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</si>
  <si>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</si>
  <si>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</si>
  <si>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</si>
  <si>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</si>
  <si>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</si>
  <si>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</si>
  <si>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</si>
  <si>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</si>
  <si>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</si>
  <si>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</si>
  <si>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</si>
  <si>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</si>
  <si>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</si>
  <si>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</si>
  <si>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</si>
  <si>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</si>
  <si>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</si>
  <si>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</si>
  <si>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</si>
  <si>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</si>
  <si>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</si>
  <si>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</si>
  <si>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</si>
  <si>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</si>
  <si>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</si>
  <si>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</si>
  <si>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</si>
  <si>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</si>
  <si>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</si>
  <si>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</si>
  <si>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</si>
  <si>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</si>
  <si>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</si>
  <si>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</si>
  <si>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</si>
  <si>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</si>
  <si>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</si>
  <si>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</si>
  <si>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</si>
  <si>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</si>
  <si>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</si>
  <si>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</si>
  <si>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</si>
  <si>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</si>
  <si>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</si>
  <si>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</si>
  <si>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</si>
  <si>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</si>
  <si>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</si>
  <si>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</si>
  <si>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</si>
  <si>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</si>
  <si>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</si>
  <si>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</si>
  <si>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</si>
  <si>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</si>
  <si>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</si>
  <si>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</si>
  <si>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</si>
  <si>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</si>
  <si>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</si>
  <si>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</si>
  <si>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</si>
  <si>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</si>
  <si>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</si>
  <si>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</si>
  <si>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</si>
  <si>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</si>
  <si>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</si>
  <si>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</si>
  <si>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</si>
  <si>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</si>
  <si>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</si>
  <si>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</si>
  <si>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</si>
  <si>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</si>
  <si>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</si>
  <si>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</si>
  <si>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</si>
  <si>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</si>
  <si>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</si>
  <si>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</si>
  <si>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</si>
  <si>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</si>
  <si>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</si>
  <si>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</si>
  <si>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</si>
  <si>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</si>
  <si>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</si>
  <si>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</si>
  <si>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</si>
  <si>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</si>
  <si>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</si>
  <si>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</si>
  <si>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</si>
  <si>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</si>
  <si>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</si>
  <si>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</si>
  <si>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</si>
  <si>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</si>
  <si>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</si>
  <si>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</si>
  <si>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</si>
  <si>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</si>
  <si>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</si>
  <si>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</si>
  <si>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</si>
  <si>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</si>
  <si>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</si>
  <si>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</si>
  <si>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</si>
  <si>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</si>
  <si>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</si>
  <si>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</si>
  <si>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</si>
  <si>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</si>
  <si>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</si>
  <si>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</si>
  <si>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</si>
  <si>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</si>
  <si>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</si>
  <si>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</si>
  <si>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</si>
  <si>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</si>
  <si>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</si>
  <si>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</si>
  <si>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</si>
  <si>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</si>
  <si>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</si>
  <si>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</si>
  <si>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</si>
  <si>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</si>
  <si>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</si>
  <si>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</si>
  <si>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</si>
  <si>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</si>
  <si>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</si>
  <si>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</si>
  <si>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</si>
  <si>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</si>
  <si>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</si>
  <si>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</si>
  <si>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</si>
  <si>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</si>
  <si>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</si>
  <si>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</si>
  <si>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</si>
  <si>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</si>
  <si>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</si>
  <si>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</si>
  <si>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</si>
  <si>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</si>
  <si>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</si>
  <si>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</si>
  <si>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</si>
  <si>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</si>
  <si>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</si>
  <si>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</si>
  <si>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</si>
  <si>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</si>
  <si>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</si>
  <si>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</si>
  <si>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</si>
  <si>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</si>
  <si>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</si>
  <si>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</si>
  <si>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</si>
  <si>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</si>
  <si>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</si>
  <si>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</si>
  <si>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</si>
  <si>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</si>
  <si>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</si>
  <si>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</si>
  <si>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</si>
  <si>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</si>
  <si>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</si>
  <si>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</si>
  <si>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</si>
  <si>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</si>
  <si>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</si>
  <si>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</si>
  <si>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</si>
  <si>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</si>
  <si>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</si>
  <si>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</si>
  <si>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</si>
  <si>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</si>
  <si>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</si>
  <si>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</si>
  <si>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</si>
  <si>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</si>
  <si>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</si>
  <si>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</si>
  <si>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</si>
  <si>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</si>
  <si>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</si>
  <si>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</si>
  <si>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</si>
  <si>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</si>
  <si>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</si>
  <si>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</si>
  <si>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</si>
  <si>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</si>
  <si>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</si>
  <si>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</si>
  <si>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</si>
  <si>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</si>
  <si>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</si>
  <si>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</si>
  <si>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</si>
  <si>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</si>
  <si>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</si>
  <si>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</si>
  <si>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</si>
  <si>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</si>
  <si>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</si>
  <si>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</si>
  <si>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</si>
  <si>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</si>
  <si>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</si>
  <si>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</si>
  <si>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</si>
  <si>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</si>
  <si>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</si>
  <si>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</si>
  <si>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</si>
  <si>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</si>
  <si>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</si>
  <si>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</si>
  <si>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</si>
  <si>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</si>
  <si>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</si>
  <si>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</si>
  <si>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</si>
  <si>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</si>
  <si>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</si>
  <si>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</si>
  <si>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</si>
  <si>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</si>
  <si>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</si>
  <si>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</si>
  <si>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</si>
  <si>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</si>
  <si>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</si>
  <si>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</si>
  <si>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</si>
  <si>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</si>
  <si>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</si>
  <si>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</si>
  <si>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</si>
  <si>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</si>
  <si>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</si>
  <si>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</si>
  <si>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</si>
  <si>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</si>
  <si>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</si>
  <si>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</si>
  <si>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</si>
  <si>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</si>
  <si>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</si>
  <si>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</si>
  <si>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</si>
  <si>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</si>
  <si>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</si>
  <si>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</si>
  <si>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</si>
  <si>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</si>
  <si>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</si>
  <si>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</si>
  <si>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</si>
  <si>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</si>
  <si>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</si>
  <si>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</si>
  <si>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</si>
  <si>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</si>
  <si>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</si>
  <si>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</si>
  <si>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</si>
  <si>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</si>
  <si>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</si>
  <si>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</si>
  <si>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</si>
  <si>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</si>
  <si>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</si>
  <si>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</si>
  <si>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</si>
  <si>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</si>
  <si>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</si>
  <si>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</si>
  <si>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</si>
  <si>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</si>
  <si>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</si>
  <si>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</si>
  <si>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</si>
  <si>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</si>
  <si>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</si>
  <si>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</si>
  <si>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</si>
  <si>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</si>
  <si>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</si>
  <si>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</si>
  <si>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</si>
  <si>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</si>
  <si>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</si>
  <si>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</si>
  <si>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</si>
  <si>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</si>
  <si>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</si>
  <si>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</si>
  <si>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</si>
  <si>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</si>
  <si>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</si>
  <si>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</si>
  <si>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</si>
  <si>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</si>
  <si>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</si>
  <si>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</si>
  <si>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</si>
  <si>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</si>
  <si>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</si>
  <si>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</si>
  <si>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</si>
  <si>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</si>
  <si>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</si>
  <si>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</si>
  <si>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</si>
  <si>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</si>
  <si>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</si>
  <si>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</si>
  <si>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</si>
  <si>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</si>
  <si>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</si>
  <si>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</si>
  <si>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</si>
  <si>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</si>
  <si>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</si>
  <si>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</si>
  <si>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</si>
  <si>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</si>
  <si>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</si>
  <si>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</si>
  <si>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</si>
  <si>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</si>
  <si>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</si>
  <si>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</si>
  <si>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</si>
  <si>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</si>
  <si>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</si>
  <si>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</si>
  <si>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</si>
  <si>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</si>
  <si>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</si>
  <si>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</si>
  <si>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</si>
  <si>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</si>
  <si>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</si>
  <si>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</si>
  <si>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</si>
  <si>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</si>
  <si>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</si>
  <si>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</si>
  <si>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</si>
  <si>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</si>
  <si>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</si>
  <si>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</si>
  <si>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</si>
  <si>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</si>
  <si>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</si>
  <si>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</si>
  <si>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</si>
  <si>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</si>
  <si>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</si>
  <si>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</si>
  <si>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</si>
  <si>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</si>
  <si>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</si>
  <si>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</si>
  <si>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</si>
  <si>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</si>
  <si>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</si>
  <si>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</si>
  <si>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</si>
  <si>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</si>
  <si>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</si>
  <si>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</si>
  <si>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</si>
  <si>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</si>
  <si>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</si>
  <si>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</si>
  <si>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</si>
  <si>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</si>
  <si>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</si>
  <si>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</si>
  <si>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</si>
  <si>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</si>
  <si>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</si>
  <si>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</si>
  <si>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</si>
  <si>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</si>
  <si>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</si>
  <si>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</si>
  <si>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</si>
  <si>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</si>
  <si>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</si>
  <si>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</si>
  <si>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</si>
  <si>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</si>
  <si>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</si>
  <si>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</si>
  <si>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</si>
  <si>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</si>
  <si>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</si>
  <si>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</si>
  <si>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</si>
  <si>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</si>
  <si>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</si>
  <si>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</si>
  <si>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</si>
  <si>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</si>
  <si>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</si>
  <si>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</si>
  <si>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</si>
  <si>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</si>
  <si>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</si>
  <si>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</si>
  <si>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</si>
  <si>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</si>
  <si>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</si>
  <si>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</si>
  <si>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</si>
  <si>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</si>
  <si>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</si>
  <si>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</si>
  <si>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</si>
  <si>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</si>
  <si>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</si>
  <si>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</si>
  <si>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</si>
  <si>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</si>
  <si>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</si>
  <si>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</si>
  <si>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</si>
  <si>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</si>
  <si>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</si>
  <si>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</si>
  <si>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</si>
  <si>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</si>
  <si>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</si>
  <si>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</si>
  <si>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</si>
  <si>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</si>
  <si>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</si>
  <si>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</si>
  <si>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</si>
  <si>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</si>
  <si>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</si>
  <si>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</si>
  <si>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</si>
  <si>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</si>
  <si>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</si>
  <si>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</si>
  <si>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</si>
  <si>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</si>
  <si>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</si>
  <si>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</si>
  <si>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</si>
  <si>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</si>
  <si>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</si>
  <si>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</si>
  <si>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</si>
  <si>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</si>
  <si>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</si>
  <si>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</si>
  <si>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</si>
  <si>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</si>
  <si>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</si>
  <si>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</si>
  <si>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</si>
  <si>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</si>
  <si>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</si>
  <si>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</si>
  <si>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</si>
  <si>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</si>
  <si>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</si>
  <si>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</si>
  <si>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</si>
  <si>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</si>
  <si>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</si>
  <si>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</si>
  <si>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</si>
  <si>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</si>
  <si>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</si>
  <si>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</si>
  <si>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</si>
  <si>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</si>
  <si>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</si>
  <si>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</si>
  <si>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</si>
  <si>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</si>
  <si>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</si>
  <si>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</si>
  <si>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</si>
  <si>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</si>
  <si>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</si>
  <si>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</si>
  <si>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</si>
  <si>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</si>
  <si>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</si>
  <si>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</si>
  <si>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</si>
  <si>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</si>
  <si>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</si>
  <si>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</si>
  <si>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</si>
  <si>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</si>
  <si>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</si>
  <si>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</si>
  <si>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</si>
  <si>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</si>
  <si>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</si>
  <si>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</si>
  <si>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</si>
  <si>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</si>
  <si>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</si>
  <si>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</si>
  <si>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</si>
  <si>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</si>
  <si>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</si>
  <si>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</si>
  <si>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</si>
  <si>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</si>
  <si>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</si>
  <si>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</si>
  <si>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</si>
  <si>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</si>
  <si>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</si>
  <si>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</si>
  <si>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</si>
  <si>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</si>
  <si>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</si>
  <si>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</si>
  <si>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</si>
  <si>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</si>
  <si>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</si>
  <si>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</si>
  <si>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</si>
  <si>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</si>
  <si>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</si>
  <si>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</si>
  <si>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</si>
  <si>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</si>
  <si>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</si>
  <si>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</si>
  <si>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</si>
  <si>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</si>
  <si>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</si>
  <si>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</si>
  <si>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</si>
  <si>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</si>
  <si>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</si>
  <si>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</si>
  <si>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</si>
  <si>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</si>
  <si>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</si>
  <si>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</si>
  <si>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</si>
  <si>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</si>
  <si>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</si>
  <si>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</si>
  <si>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</si>
  <si>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</si>
  <si>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</si>
  <si>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</si>
  <si>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</si>
  <si>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</si>
  <si>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</si>
  <si>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</si>
  <si>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</si>
  <si>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</si>
  <si>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</si>
  <si>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</si>
  <si>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</si>
  <si>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</si>
  <si>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</si>
  <si>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</si>
  <si>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</si>
  <si>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</si>
  <si>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</si>
  <si>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</si>
  <si>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</si>
  <si>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</si>
  <si>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</si>
  <si>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</si>
  <si>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</si>
  <si>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</si>
  <si>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</si>
  <si>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</si>
  <si>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</si>
  <si>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</si>
  <si>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</si>
  <si>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</si>
  <si>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</si>
  <si>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</si>
  <si>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</si>
  <si>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</si>
  <si>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</si>
  <si>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</si>
  <si>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</si>
  <si>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</si>
  <si>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</si>
  <si>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</si>
  <si>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</si>
  <si>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</si>
  <si>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</si>
  <si>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</si>
  <si>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</si>
  <si>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</si>
  <si>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</si>
  <si>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</si>
  <si>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</si>
  <si>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</si>
  <si>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</si>
  <si>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</si>
  <si>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</si>
  <si>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</si>
  <si>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</si>
  <si>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</si>
  <si>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</si>
  <si>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</si>
  <si>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</si>
  <si>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</si>
  <si>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</si>
  <si>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</si>
  <si>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</si>
  <si>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</si>
  <si>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</si>
  <si>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</si>
  <si>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</si>
  <si>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</si>
  <si>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</si>
  <si>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</si>
  <si>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</si>
  <si>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</si>
  <si>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</si>
  <si>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</si>
  <si>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</si>
  <si>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</si>
  <si>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</si>
  <si>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</si>
  <si>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</si>
  <si>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</si>
  <si>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</si>
  <si>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</si>
  <si>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</si>
  <si>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</si>
  <si>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</si>
  <si>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</si>
  <si>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</si>
  <si>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</si>
  <si>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</si>
  <si>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</si>
  <si>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</si>
  <si>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</si>
  <si>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</si>
  <si>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</si>
  <si>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</si>
  <si>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</si>
  <si>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</si>
  <si>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</si>
  <si>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</si>
  <si>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</si>
  <si>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</si>
  <si>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</si>
  <si>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</si>
  <si>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</si>
  <si>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</si>
  <si>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</si>
  <si>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</si>
  <si>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</si>
  <si>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</si>
  <si>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</si>
  <si>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</si>
  <si>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</si>
  <si>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</si>
  <si>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</si>
  <si>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</si>
  <si>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</si>
  <si>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</si>
  <si>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</si>
  <si>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</si>
  <si>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</si>
  <si>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</si>
  <si>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</si>
  <si>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</si>
  <si>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</si>
  <si>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</si>
  <si>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</si>
  <si>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</si>
  <si>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</si>
  <si>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</si>
  <si>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</si>
  <si>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</si>
  <si>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</si>
  <si>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</si>
  <si>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</si>
  <si>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</si>
  <si>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</si>
  <si>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</si>
  <si>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</si>
  <si>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</si>
  <si>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</si>
  <si>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</si>
  <si>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</si>
  <si>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</si>
  <si>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</si>
  <si>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</si>
  <si>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</si>
  <si>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</si>
  <si>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</si>
  <si>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</si>
  <si>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</si>
  <si>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</si>
  <si>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</si>
  <si>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</si>
  <si>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</si>
  <si>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</si>
  <si>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</si>
  <si>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</si>
  <si>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</si>
  <si>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</si>
  <si>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</si>
  <si>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</si>
  <si>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</si>
  <si>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</si>
  <si>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</si>
  <si>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</si>
  <si>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</si>
  <si>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</si>
  <si>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</si>
  <si>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</si>
  <si>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</si>
  <si>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</si>
  <si>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</si>
  <si>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</si>
  <si>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</si>
  <si>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</si>
  <si>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</si>
  <si>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</si>
  <si>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</si>
  <si>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</si>
  <si>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</si>
  <si>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</si>
  <si>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</si>
  <si>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</si>
  <si>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</si>
  <si>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</si>
  <si>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</si>
  <si>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</si>
  <si>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</si>
  <si>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</si>
  <si>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</si>
  <si>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</si>
  <si>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</si>
  <si>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</si>
  <si>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</si>
  <si>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</si>
  <si>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</si>
  <si>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</si>
  <si>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</si>
  <si>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</si>
  <si>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</si>
  <si>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</si>
  <si>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</si>
  <si>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</si>
  <si>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</si>
  <si>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</si>
  <si>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</si>
  <si>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</si>
  <si>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</si>
  <si>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</si>
  <si>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</si>
  <si>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</si>
  <si>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</si>
  <si>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</si>
  <si>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</si>
  <si>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</si>
  <si>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</si>
  <si>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</si>
  <si>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</si>
  <si>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</si>
  <si>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</si>
  <si>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</si>
  <si>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</si>
  <si>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</si>
  <si>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</si>
  <si>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</si>
  <si>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</si>
  <si>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</si>
  <si>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</si>
  <si>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</si>
  <si>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</si>
  <si>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</si>
  <si>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</si>
  <si>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</si>
  <si>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</si>
  <si>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</si>
  <si>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</si>
  <si>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</si>
  <si>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</si>
  <si>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</si>
  <si>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</si>
  <si>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</si>
  <si>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</si>
  <si>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</si>
  <si>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</si>
  <si>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</si>
  <si>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</si>
  <si>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</si>
  <si>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</si>
  <si>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</si>
  <si>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</si>
  <si>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</si>
  <si>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</si>
  <si>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</si>
  <si>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</si>
  <si>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</si>
  <si>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</si>
  <si>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</si>
  <si>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</si>
  <si>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</si>
  <si>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</si>
  <si>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</si>
  <si>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</si>
  <si>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</si>
  <si>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</si>
  <si>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</si>
  <si>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</si>
  <si>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</si>
  <si>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</si>
  <si>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</si>
  <si>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</si>
  <si>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</si>
  <si>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</si>
  <si>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</si>
  <si>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</si>
  <si>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</si>
  <si>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</si>
  <si>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</si>
  <si>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</si>
  <si>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</si>
  <si>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</si>
  <si>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</si>
  <si>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</si>
  <si>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</si>
  <si>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</si>
  <si>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</si>
  <si>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</si>
  <si>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</si>
  <si>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</si>
  <si>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</si>
  <si>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</si>
  <si>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</si>
  <si>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</si>
  <si>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</si>
  <si>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</si>
  <si>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</si>
  <si>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</si>
  <si>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</si>
  <si>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</si>
  <si>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</si>
  <si>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</si>
  <si>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</si>
  <si>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</si>
  <si>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</si>
  <si>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</si>
  <si>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</si>
  <si>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</si>
  <si>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</si>
  <si>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</si>
  <si>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</si>
  <si>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</si>
  <si>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</si>
  <si>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</si>
  <si>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</si>
  <si>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</si>
  <si>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</si>
  <si>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</si>
  <si>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</si>
  <si>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</si>
  <si>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</si>
  <si>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</si>
  <si>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</si>
  <si>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</si>
  <si>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</si>
  <si>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</si>
  <si>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</si>
  <si>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</si>
  <si>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</si>
  <si>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</si>
  <si>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</si>
  <si>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</si>
  <si>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</si>
  <si>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</si>
  <si>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</si>
  <si>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</si>
  <si>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</si>
  <si>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</si>
  <si>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</si>
  <si>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</si>
  <si>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</si>
  <si>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</si>
  <si>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</si>
  <si>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</si>
  <si>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</si>
  <si>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</si>
  <si>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</si>
  <si>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</si>
  <si>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</si>
  <si>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</si>
  <si>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</si>
  <si>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</si>
  <si>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</si>
  <si>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</si>
  <si>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</si>
  <si>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</si>
  <si>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</si>
  <si>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</si>
  <si>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</si>
  <si>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</si>
  <si>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</si>
  <si>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</si>
  <si>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</si>
  <si>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</si>
  <si>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</si>
  <si>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</si>
  <si>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</si>
  <si>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</si>
  <si>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</si>
  <si>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</si>
  <si>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</si>
  <si>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</si>
  <si>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</si>
  <si>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</si>
  <si>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</si>
  <si>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</si>
  <si>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</si>
  <si>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</si>
  <si>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</si>
  <si>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</si>
  <si>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</si>
  <si>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</si>
  <si>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</si>
  <si>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</si>
  <si>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</si>
  <si>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</si>
  <si>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</si>
  <si>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</si>
  <si>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</si>
  <si>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</si>
  <si>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</si>
  <si>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</si>
  <si>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</si>
  <si>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</si>
  <si>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</si>
  <si>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</si>
  <si>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</si>
  <si>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</si>
  <si>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</si>
  <si>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</si>
  <si>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</si>
  <si>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</si>
  <si>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</si>
  <si>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</si>
  <si>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</si>
  <si>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</si>
  <si>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</si>
  <si>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</si>
  <si>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</si>
  <si>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</si>
  <si>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</si>
  <si>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</si>
  <si>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</si>
  <si>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</si>
  <si>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</si>
  <si>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</si>
  <si>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</si>
  <si>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</si>
  <si>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</si>
  <si>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</si>
  <si>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</si>
  <si>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</si>
  <si>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</si>
  <si>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</si>
  <si>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</si>
  <si>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</si>
  <si>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</si>
  <si>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</si>
  <si>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</si>
  <si>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</si>
  <si>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</si>
  <si>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</si>
  <si>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</si>
  <si>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</si>
  <si>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</si>
  <si>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</si>
  <si>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</si>
  <si>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</si>
  <si>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</si>
  <si>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</si>
  <si>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</si>
  <si>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</si>
  <si>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</si>
  <si>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</si>
  <si>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</si>
  <si>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</si>
  <si>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</si>
  <si>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</si>
  <si>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</si>
  <si>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</si>
  <si>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</si>
  <si>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</si>
  <si>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</si>
  <si>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</si>
  <si>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</si>
  <si>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</si>
  <si>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</si>
  <si>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</si>
  <si>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</si>
  <si>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</si>
  <si>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</si>
  <si>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</si>
  <si>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</si>
  <si>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</si>
  <si>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</si>
  <si>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</si>
  <si>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</si>
  <si>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</si>
  <si>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</si>
  <si>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</si>
  <si>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</si>
  <si>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</si>
  <si>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</si>
  <si>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</si>
  <si>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</si>
  <si>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</si>
  <si>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</si>
  <si>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</si>
  <si>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</si>
  <si>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</si>
  <si>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</si>
  <si>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</si>
  <si>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</si>
  <si>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</si>
  <si>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</si>
  <si>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</si>
  <si>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</si>
  <si>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</si>
  <si>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</si>
  <si>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</si>
  <si>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</si>
  <si>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</si>
  <si>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</si>
  <si>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</si>
  <si>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</si>
  <si>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</si>
  <si>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</si>
  <si>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</si>
  <si>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</si>
  <si>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</si>
  <si>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</si>
  <si>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</si>
  <si>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</si>
  <si>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</si>
  <si>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</si>
  <si>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</si>
  <si>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</si>
  <si>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</si>
  <si>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</si>
  <si>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</si>
  <si>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</si>
  <si>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</si>
  <si>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</si>
  <si>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</si>
  <si>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</si>
  <si>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</si>
  <si>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</si>
  <si>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</si>
  <si>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</si>
  <si>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</si>
  <si>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</si>
  <si>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</si>
  <si>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</si>
  <si>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</si>
  <si>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</si>
  <si>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</si>
  <si>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</si>
  <si>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</si>
  <si>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</si>
  <si>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</si>
  <si>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</si>
  <si>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</si>
  <si>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</si>
  <si>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</si>
  <si>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</si>
  <si>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</si>
  <si>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</si>
  <si>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</si>
  <si>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</si>
  <si>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</si>
  <si>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</si>
  <si>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</si>
  <si>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</si>
  <si>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</si>
  <si>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</si>
  <si>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</si>
  <si>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</si>
  <si>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</si>
  <si>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</si>
  <si>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</si>
  <si>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</si>
  <si>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</si>
  <si>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</si>
  <si>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</si>
  <si>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</si>
  <si>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</si>
  <si>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</si>
  <si>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</si>
  <si>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</si>
  <si>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</si>
  <si>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</si>
  <si>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</si>
  <si>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</si>
  <si>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</si>
  <si>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</si>
  <si>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</si>
  <si>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</si>
  <si>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</si>
  <si>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</si>
  <si>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</si>
  <si>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</si>
  <si>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</si>
  <si>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</si>
  <si>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</si>
  <si>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</si>
  <si>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</si>
  <si>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</si>
  <si>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</si>
  <si>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</si>
  <si>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</si>
  <si>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</si>
  <si>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</si>
  <si>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</si>
  <si>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</si>
  <si>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</si>
  <si>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</si>
  <si>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</si>
  <si>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</si>
  <si>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</si>
  <si>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</si>
  <si>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</si>
  <si>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</si>
  <si>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</si>
  <si>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</si>
  <si>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</si>
  <si>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</si>
  <si>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</si>
  <si>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</si>
  <si>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</si>
  <si>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</si>
  <si>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</si>
  <si>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</si>
  <si>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</si>
  <si>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</si>
  <si>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</si>
  <si>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</si>
  <si>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</si>
  <si>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</si>
  <si>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</si>
  <si>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</si>
  <si>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</si>
  <si>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</si>
  <si>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</si>
  <si>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</si>
  <si>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</si>
  <si>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</si>
  <si>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</si>
  <si>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</si>
  <si>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</si>
  <si>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</si>
  <si>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</si>
  <si>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</si>
  <si>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</si>
  <si>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</si>
  <si>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</si>
  <si>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</si>
  <si>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</si>
  <si>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</si>
  <si>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</si>
  <si>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</si>
  <si>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</si>
  <si>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</si>
  <si>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</si>
  <si>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</si>
  <si>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</si>
  <si>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</si>
  <si>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</si>
  <si>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</si>
  <si>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</si>
  <si>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</si>
  <si>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</si>
  <si>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</si>
  <si>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</si>
  <si>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</si>
  <si>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</si>
  <si>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</si>
  <si>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</si>
  <si>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</si>
  <si>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</si>
  <si>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</si>
  <si>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</si>
  <si>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</si>
  <si>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</si>
  <si>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</si>
  <si>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</si>
  <si>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</si>
  <si>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</si>
  <si>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</si>
  <si>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</si>
  <si>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</si>
  <si>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</si>
  <si>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</si>
  <si>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</si>
  <si>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</si>
  <si>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</si>
  <si>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</si>
  <si>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</si>
  <si>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</si>
  <si>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</si>
  <si>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</si>
  <si>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</si>
  <si>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</si>
  <si>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</si>
  <si>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</si>
  <si>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</si>
  <si>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</si>
  <si>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</si>
  <si>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</si>
  <si>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</si>
  <si>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</si>
  <si>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</si>
  <si>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</si>
  <si>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</si>
  <si>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</si>
  <si>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</si>
  <si>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</si>
  <si>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</si>
  <si>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</si>
  <si>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</si>
  <si>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</si>
  <si>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</si>
  <si>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</si>
  <si>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</si>
  <si>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</si>
  <si>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</si>
  <si>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</si>
  <si>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</si>
  <si>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</si>
  <si>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</si>
  <si>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</si>
  <si>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</si>
  <si>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</si>
  <si>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</si>
  <si>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</si>
  <si>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</si>
  <si>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</si>
  <si>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</si>
  <si>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</si>
  <si>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</si>
  <si>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</si>
  <si>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</si>
  <si>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</si>
  <si>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</si>
  <si>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</si>
  <si>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</si>
  <si>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</si>
  <si>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</si>
  <si>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</si>
  <si>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</si>
  <si>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</si>
  <si>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</si>
  <si>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</si>
  <si>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</si>
  <si>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</si>
  <si>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</si>
  <si>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</si>
  <si>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</si>
  <si>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</si>
  <si>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</si>
  <si>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</si>
  <si>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</si>
  <si>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</si>
  <si>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</si>
  <si>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</si>
  <si>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</si>
  <si>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</si>
  <si>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</si>
  <si>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</si>
  <si>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</si>
  <si>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</si>
  <si>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</si>
  <si>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</si>
  <si>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</si>
  <si>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</si>
  <si>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</si>
  <si>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</si>
  <si>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</si>
  <si>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</si>
  <si>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</si>
  <si>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</si>
  <si>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</si>
  <si>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</si>
  <si>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</si>
  <si>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</si>
  <si>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</si>
  <si>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</si>
  <si>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</si>
  <si>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</si>
  <si>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</si>
  <si>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</si>
  <si>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</si>
  <si>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</si>
  <si>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</si>
  <si>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</si>
  <si>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</si>
  <si>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</si>
  <si>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</si>
  <si>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</si>
  <si>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</si>
  <si>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</si>
  <si>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</si>
  <si>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</si>
  <si>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</si>
  <si>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</si>
  <si>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</si>
  <si>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</si>
  <si>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</si>
  <si>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</si>
  <si>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</si>
  <si>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</si>
  <si>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</si>
  <si>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</si>
  <si>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</si>
  <si>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</si>
  <si>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</si>
  <si>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</si>
  <si>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</si>
  <si>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</si>
  <si>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</si>
  <si>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</si>
  <si>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</si>
  <si>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</si>
  <si>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</si>
  <si>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</si>
  <si>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</si>
  <si>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</si>
  <si>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</si>
  <si>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</si>
  <si>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</si>
  <si>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</si>
  <si>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</si>
  <si>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</si>
  <si>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</si>
  <si>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</si>
  <si>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</si>
  <si>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</si>
  <si>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</si>
  <si>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</si>
  <si>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</si>
  <si>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</si>
  <si>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</si>
  <si>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</si>
  <si>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</si>
  <si>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</si>
  <si>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</si>
  <si>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</si>
  <si>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</si>
  <si>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</si>
  <si>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</si>
  <si>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</si>
  <si>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</si>
  <si>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</si>
  <si>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</si>
  <si>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</si>
  <si>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</si>
  <si>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</si>
  <si>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</si>
  <si>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</si>
  <si>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</si>
  <si>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</si>
  <si>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</si>
  <si>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</si>
  <si>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</si>
  <si>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</si>
  <si>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</si>
  <si>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</si>
  <si>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</si>
  <si>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</si>
  <si>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</si>
  <si>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</si>
  <si>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</si>
  <si>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</si>
  <si>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</si>
  <si>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</si>
  <si>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</si>
  <si>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</si>
  <si>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</si>
  <si>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</si>
  <si>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</si>
  <si>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</si>
  <si>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</si>
  <si>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</si>
  <si>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</si>
  <si>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</si>
  <si>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</si>
  <si>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</si>
  <si>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</si>
  <si>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</si>
  <si>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</si>
  <si>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</si>
  <si>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</si>
  <si>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</si>
  <si>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</si>
  <si>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</si>
  <si>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</si>
  <si>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</si>
  <si>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</si>
  <si>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</si>
  <si>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</si>
  <si>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</si>
  <si>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</si>
  <si>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</si>
  <si>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</si>
  <si>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</si>
  <si>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</si>
  <si>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</si>
  <si>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</si>
  <si>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</si>
  <si>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</si>
  <si>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</si>
  <si>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</si>
  <si>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</si>
  <si>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</si>
  <si>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</si>
  <si>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</si>
  <si>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</si>
  <si>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</si>
  <si>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</si>
  <si>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</si>
  <si>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</si>
  <si>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</si>
  <si>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</si>
  <si>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</si>
  <si>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</si>
  <si>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</si>
  <si>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</si>
  <si>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</si>
  <si>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</si>
  <si>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</si>
  <si>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</si>
  <si>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</si>
  <si>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</si>
  <si>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</si>
  <si>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</si>
  <si>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</si>
  <si>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</si>
  <si>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</si>
  <si>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</si>
  <si>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</si>
  <si>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</si>
  <si>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</si>
  <si>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</si>
  <si>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</si>
  <si>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</si>
  <si>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</si>
  <si>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</si>
  <si>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</si>
  <si>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</si>
  <si>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</si>
  <si>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</si>
  <si>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</si>
  <si>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</si>
  <si>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</si>
  <si>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</si>
  <si>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</si>
  <si>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</si>
  <si>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</si>
  <si>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</si>
  <si>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</si>
  <si>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</si>
  <si>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</si>
  <si>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</si>
  <si>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</si>
  <si>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</si>
  <si>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</si>
  <si>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</si>
  <si>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</si>
  <si>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</si>
  <si>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</si>
  <si>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</si>
  <si>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</si>
  <si>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</si>
  <si>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</si>
  <si>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</si>
  <si>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</si>
  <si>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</si>
  <si>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</si>
  <si>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</si>
  <si>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</si>
  <si>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</si>
  <si>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</si>
  <si>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</si>
  <si>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</si>
  <si>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</si>
  <si>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</si>
  <si>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</si>
  <si>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</si>
  <si>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</si>
  <si>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</si>
  <si>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</si>
  <si>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</si>
  <si>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</si>
  <si>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</si>
  <si>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</si>
  <si>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</si>
  <si>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</si>
  <si>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</si>
  <si>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</si>
  <si>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</si>
  <si>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</si>
  <si>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</si>
  <si>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</si>
  <si>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</si>
  <si>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</si>
  <si>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</si>
  <si>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</si>
  <si>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</si>
  <si>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</si>
  <si>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</si>
  <si>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</si>
  <si>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</si>
  <si>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</si>
  <si>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</si>
  <si>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</si>
  <si>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</si>
  <si>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</si>
  <si>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</si>
  <si>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</si>
  <si>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</si>
  <si>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</si>
  <si>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</si>
  <si>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</si>
  <si>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</si>
  <si>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</si>
  <si>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</si>
  <si>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</si>
  <si>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</si>
  <si>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</si>
  <si>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</si>
  <si>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</si>
  <si>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</si>
  <si>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</si>
  <si>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</si>
  <si>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</si>
  <si>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</si>
  <si>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</si>
  <si>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</si>
  <si>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</si>
  <si>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</si>
  <si>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</si>
  <si>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</si>
  <si>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</si>
  <si>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</si>
  <si>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</si>
  <si>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</si>
  <si>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</si>
  <si>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</si>
  <si>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</si>
  <si>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</si>
  <si>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</si>
  <si>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</si>
  <si>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</si>
  <si>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</si>
  <si>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</si>
  <si>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</si>
  <si>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</si>
  <si>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</si>
  <si>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</si>
  <si>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</si>
  <si>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</si>
  <si>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</si>
  <si>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</si>
  <si>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</si>
  <si>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</si>
  <si>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</si>
  <si>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</si>
  <si>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</si>
  <si>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</si>
  <si>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</si>
  <si>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</si>
  <si>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</si>
  <si>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</si>
  <si>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</si>
  <si>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</si>
  <si>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</si>
  <si>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</si>
  <si>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</si>
  <si>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</si>
  <si>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</si>
  <si>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</si>
  <si>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</si>
  <si>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</si>
  <si>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</si>
  <si>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</si>
  <si>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</si>
  <si>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</si>
  <si>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</si>
  <si>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</si>
  <si>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</si>
  <si>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</si>
  <si>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</si>
  <si>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</si>
  <si>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</si>
  <si>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</si>
  <si>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</si>
  <si>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</si>
  <si>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</si>
  <si>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</si>
  <si>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</si>
  <si>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</si>
  <si>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</si>
  <si>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</si>
  <si>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</si>
  <si>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</si>
  <si>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</si>
  <si>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</si>
  <si>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</si>
  <si>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</si>
  <si>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</si>
  <si>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</si>
  <si>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</si>
  <si>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</si>
  <si>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</si>
  <si>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</si>
  <si>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</si>
  <si>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</si>
  <si>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</si>
  <si>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</si>
  <si>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</si>
  <si>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</si>
  <si>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</si>
  <si>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</si>
  <si>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</si>
  <si>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</si>
  <si>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</si>
  <si>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</si>
  <si>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</si>
  <si>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</si>
  <si>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</si>
  <si>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</si>
  <si>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</si>
  <si>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</si>
  <si>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</si>
  <si>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</si>
  <si>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</si>
  <si>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</si>
  <si>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</si>
  <si>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</si>
  <si>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</si>
  <si>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</si>
  <si>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</si>
  <si>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</si>
  <si>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</si>
  <si>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</si>
  <si>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</si>
  <si>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</si>
  <si>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</si>
  <si>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</si>
  <si>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</si>
  <si>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</si>
  <si>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</si>
  <si>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</si>
  <si>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</si>
  <si>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</si>
  <si>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</si>
  <si>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</si>
  <si>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</si>
  <si>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</si>
  <si>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</si>
  <si>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</si>
  <si>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</si>
  <si>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</si>
  <si>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</si>
  <si>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</si>
  <si>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</si>
  <si>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</si>
  <si>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</si>
  <si>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</si>
  <si>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</si>
  <si>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</si>
  <si>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</si>
  <si>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</si>
  <si>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</si>
  <si>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</si>
  <si>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</si>
  <si>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</si>
  <si>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</si>
  <si>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</si>
  <si>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</si>
  <si>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</si>
  <si>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</si>
  <si>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</si>
  <si>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</si>
  <si>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</si>
  <si>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</si>
  <si>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</si>
  <si>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</si>
  <si>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</si>
  <si>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</si>
  <si>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</si>
  <si>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</si>
  <si>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</si>
  <si>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</si>
  <si>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</si>
  <si>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</si>
  <si>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</si>
  <si>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</si>
  <si>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</si>
  <si>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</si>
  <si>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</si>
  <si>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</si>
  <si>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</si>
  <si>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</si>
  <si>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</si>
  <si>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</si>
  <si>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</si>
  <si>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</si>
  <si>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</si>
  <si>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</si>
  <si>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</si>
  <si>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</si>
  <si>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</si>
  <si>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</si>
  <si>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</si>
  <si>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</si>
  <si>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</si>
  <si>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</si>
  <si>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</si>
  <si>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</si>
  <si>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</si>
  <si>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</si>
  <si>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</si>
  <si>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</si>
  <si>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</si>
  <si>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</si>
  <si>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</si>
  <si>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</si>
  <si>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</si>
  <si>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</si>
  <si>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</si>
  <si>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</si>
  <si>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</si>
  <si>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</si>
  <si>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</si>
  <si>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</si>
  <si>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</si>
  <si>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</si>
  <si>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</si>
  <si>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</si>
  <si>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</si>
  <si>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</si>
  <si>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</si>
  <si>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</si>
  <si>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</si>
  <si>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</si>
  <si>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</si>
  <si>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</si>
  <si>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</si>
  <si>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</si>
  <si>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</si>
  <si>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</si>
  <si>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</si>
  <si>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</si>
  <si>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</si>
  <si>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</si>
  <si>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</si>
  <si>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</si>
  <si>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</si>
  <si>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</si>
  <si>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</si>
  <si>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</si>
  <si>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</si>
  <si>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</si>
  <si>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</si>
  <si>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</si>
  <si>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</si>
  <si>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</si>
  <si>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</si>
  <si>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</si>
  <si>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</si>
  <si>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</si>
  <si>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</si>
  <si>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</si>
  <si>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</si>
  <si>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</si>
  <si>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</si>
  <si>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</si>
  <si>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</si>
  <si>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</si>
  <si>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</si>
  <si>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</si>
  <si>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</si>
  <si>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</si>
  <si>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</si>
  <si>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</si>
  <si>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</si>
  <si>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</si>
  <si>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</si>
  <si>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</si>
  <si>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</si>
  <si>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</si>
  <si>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</si>
  <si>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</si>
  <si>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</si>
  <si>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</si>
  <si>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</si>
  <si>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</si>
  <si>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</si>
  <si>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</si>
  <si>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</si>
  <si>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</si>
  <si>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</si>
  <si>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</si>
  <si>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</si>
  <si>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</si>
  <si>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</si>
  <si>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</si>
  <si>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</si>
  <si>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</si>
  <si>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</si>
  <si>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</si>
  <si>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</si>
  <si>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</si>
  <si>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</si>
  <si>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</si>
  <si>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</si>
  <si>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</si>
  <si>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</si>
  <si>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</si>
  <si>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</si>
  <si>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</si>
  <si>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</si>
  <si>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</si>
  <si>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</si>
  <si>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</si>
  <si>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</si>
  <si>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</si>
  <si>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</si>
  <si>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</si>
  <si>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</si>
  <si>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</si>
  <si>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</si>
  <si>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</si>
  <si>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</si>
  <si>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</si>
  <si>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</si>
  <si>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</si>
  <si>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</si>
  <si>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</si>
  <si>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</si>
  <si>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</si>
  <si>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</si>
  <si>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</si>
  <si>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</si>
  <si>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</si>
  <si>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</si>
  <si>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</si>
  <si>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</si>
  <si>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</si>
  <si>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</si>
  <si>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</si>
  <si>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</si>
  <si>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</si>
  <si>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</si>
  <si>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</si>
  <si>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</si>
  <si>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</si>
  <si>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</si>
  <si>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</si>
  <si>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</si>
  <si>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</si>
  <si>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</si>
  <si>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</si>
  <si>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</si>
  <si>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</si>
  <si>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</si>
  <si>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</si>
  <si>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</si>
  <si>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</si>
  <si>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</si>
  <si>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</si>
  <si>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</si>
  <si>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</si>
  <si>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</si>
  <si>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</si>
  <si>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</si>
  <si>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</si>
  <si>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</si>
  <si>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</si>
  <si>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</si>
  <si>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</si>
  <si>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</si>
  <si>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</si>
  <si>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</si>
  <si>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</si>
  <si>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</si>
  <si>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</si>
  <si>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</si>
  <si>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</si>
  <si>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</si>
  <si>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</si>
  <si>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</si>
  <si>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</si>
  <si>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</si>
  <si>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</si>
  <si>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</si>
  <si>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</si>
  <si>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</si>
  <si>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</si>
  <si>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</si>
  <si>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</si>
  <si>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</si>
  <si>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</si>
  <si>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</si>
  <si>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</si>
  <si>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</si>
  <si>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</si>
  <si>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</si>
  <si>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</si>
  <si>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</si>
  <si>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</si>
  <si>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</si>
  <si>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</si>
  <si>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</si>
  <si>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</si>
  <si>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</si>
  <si>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</si>
  <si>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</si>
  <si>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</si>
  <si>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</si>
  <si>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</si>
  <si>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</si>
  <si>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</si>
  <si>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</si>
  <si>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</si>
  <si>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</si>
  <si>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</si>
  <si>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</si>
  <si>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</si>
  <si>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</si>
  <si>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</si>
  <si>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</si>
  <si>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</si>
  <si>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</si>
  <si>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</si>
  <si>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</si>
  <si>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</si>
  <si>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</si>
  <si>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</si>
  <si>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</si>
  <si>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</si>
  <si>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</si>
  <si>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</si>
  <si>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</si>
  <si>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</si>
  <si>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</si>
  <si>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</si>
  <si>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</si>
  <si>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</si>
  <si>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</si>
  <si>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</si>
  <si>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</si>
  <si>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</si>
  <si>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</si>
  <si>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</si>
  <si>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</si>
  <si>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</si>
  <si>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</si>
  <si>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</si>
  <si>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</si>
  <si>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</si>
  <si>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</si>
  <si>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</si>
  <si>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</si>
  <si>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</si>
  <si>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</si>
  <si>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</si>
  <si>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</si>
  <si>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</si>
  <si>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</si>
  <si>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</si>
  <si>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</si>
  <si>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</si>
  <si>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</si>
  <si>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</si>
  <si>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</si>
  <si>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</si>
  <si>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</si>
  <si>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</si>
  <si>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</si>
  <si>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</si>
  <si>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</si>
  <si>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</si>
  <si>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</si>
  <si>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</si>
  <si>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</si>
  <si>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</si>
  <si>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</si>
  <si>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</si>
  <si>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</si>
  <si>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</si>
  <si>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</si>
  <si>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</si>
  <si>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</si>
  <si>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</si>
  <si>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</si>
  <si>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</si>
  <si>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</si>
  <si>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</si>
  <si>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</si>
  <si>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</si>
  <si>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</si>
  <si>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</si>
  <si>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</si>
  <si>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</si>
  <si>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</si>
  <si>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</si>
  <si>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</si>
  <si>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</si>
  <si>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</si>
  <si>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</si>
  <si>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</si>
  <si>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</si>
  <si>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</si>
  <si>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</si>
  <si>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</si>
  <si>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</si>
  <si>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</si>
  <si>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</si>
  <si>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</si>
  <si>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</si>
  <si>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</si>
  <si>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</si>
  <si>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</si>
  <si>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</si>
  <si>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</si>
  <si>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</si>
  <si>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</si>
  <si>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</si>
  <si>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</si>
  <si>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</si>
  <si>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</si>
  <si>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</si>
  <si>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</si>
  <si>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</si>
  <si>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</si>
  <si>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</si>
  <si>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</si>
  <si>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</si>
  <si>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</si>
  <si>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</si>
  <si>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</si>
  <si>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</si>
  <si>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</si>
  <si>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</si>
  <si>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</si>
  <si>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</si>
  <si>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</si>
  <si>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</si>
  <si>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</si>
  <si>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</si>
  <si>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</si>
  <si>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</si>
  <si>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</si>
  <si>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</si>
  <si>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</si>
  <si>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</si>
  <si>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</si>
  <si>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</si>
  <si>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</si>
  <si>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</si>
  <si>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</si>
  <si>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</si>
  <si>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</si>
  <si>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</si>
  <si>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</si>
  <si>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</si>
  <si>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</si>
  <si>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</si>
  <si>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</si>
  <si>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</si>
  <si>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</si>
  <si>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</si>
  <si>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</si>
  <si>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</si>
  <si>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</si>
  <si>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</si>
  <si>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</si>
  <si>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</si>
  <si>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</si>
  <si>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</si>
  <si>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</si>
  <si>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</si>
  <si>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</si>
  <si>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</si>
  <si>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</si>
  <si>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</si>
  <si>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</si>
  <si>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</si>
  <si>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</si>
  <si>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</si>
  <si>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</si>
  <si>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</si>
  <si>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</si>
  <si>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</si>
  <si>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</si>
  <si>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</si>
  <si>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</si>
  <si>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</si>
  <si>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</si>
  <si>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</si>
  <si>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</si>
  <si>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</si>
  <si>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</si>
  <si>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</si>
  <si>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</si>
  <si>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</si>
  <si>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</si>
  <si>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</si>
  <si>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</si>
  <si>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</si>
  <si>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</si>
  <si>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</si>
  <si>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</si>
  <si>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</si>
  <si>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</si>
  <si>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</si>
  <si>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</si>
  <si>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</si>
  <si>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</si>
  <si>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</si>
  <si>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</si>
  <si>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</si>
  <si>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</si>
  <si>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</si>
  <si>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</si>
  <si>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</si>
  <si>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</si>
  <si>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</si>
  <si>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</si>
  <si>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</si>
  <si>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</si>
  <si>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</si>
  <si>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</si>
  <si>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</si>
  <si>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</si>
  <si>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</si>
  <si>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</si>
  <si>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</si>
  <si>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</si>
  <si>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</si>
  <si>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</si>
  <si>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</si>
  <si>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</si>
  <si>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</si>
  <si>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</si>
  <si>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</si>
  <si>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</si>
  <si>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</si>
  <si>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</si>
  <si>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</si>
  <si>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</si>
  <si>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</si>
  <si>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</si>
  <si>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</si>
  <si>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</si>
  <si>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</si>
  <si>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</si>
  <si>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</si>
  <si>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</si>
  <si>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</si>
  <si>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</si>
  <si>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</si>
  <si>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</si>
  <si>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</si>
  <si>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</si>
  <si>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</si>
  <si>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</si>
  <si>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</si>
  <si>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</si>
  <si>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</si>
  <si>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</si>
  <si>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</si>
  <si>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</si>
  <si>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</si>
  <si>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</si>
  <si>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</si>
  <si>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</si>
  <si>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</si>
  <si>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</si>
  <si>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</si>
  <si>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</si>
  <si>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</si>
  <si>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</si>
  <si>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</si>
  <si>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</si>
  <si>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</si>
  <si>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</si>
  <si>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</si>
  <si>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</si>
  <si>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</si>
  <si>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</si>
  <si>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</si>
  <si>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</si>
  <si>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</si>
  <si>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</si>
  <si>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</si>
  <si>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</si>
  <si>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</si>
  <si>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</si>
  <si>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</si>
  <si>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</si>
  <si>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</si>
  <si>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</si>
  <si>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</si>
  <si>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</si>
  <si>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</si>
  <si>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</si>
  <si>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</si>
  <si>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</si>
  <si>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</si>
  <si>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</si>
  <si>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</si>
  <si>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</si>
  <si>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</si>
  <si>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</si>
  <si>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</si>
  <si>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</si>
  <si>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</si>
  <si>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</si>
  <si>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</si>
  <si>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</si>
  <si>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</si>
  <si>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</si>
  <si>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</si>
  <si>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</si>
  <si>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</si>
  <si>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</si>
  <si>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</si>
  <si>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</si>
  <si>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</si>
  <si>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</si>
  <si>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</si>
  <si>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</si>
  <si>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</si>
  <si>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</si>
  <si>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</si>
  <si>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</si>
  <si>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</si>
  <si>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</si>
  <si>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</si>
  <si>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</si>
  <si>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</si>
  <si>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</si>
  <si>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</si>
  <si>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</si>
  <si>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</si>
  <si>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</si>
  <si>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</si>
  <si>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</si>
  <si>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</si>
  <si>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</si>
  <si>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</si>
  <si>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</si>
  <si>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</si>
  <si>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</si>
  <si>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</si>
  <si>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</si>
  <si>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</si>
  <si>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</si>
  <si>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</si>
  <si>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</si>
  <si>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</si>
  <si>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</si>
  <si>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</si>
  <si>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</si>
  <si>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</si>
  <si>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</si>
  <si>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</si>
  <si>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</si>
  <si>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</si>
  <si>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</si>
  <si>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</si>
  <si>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</si>
  <si>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</si>
  <si>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</si>
  <si>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</si>
  <si>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</si>
  <si>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</si>
  <si>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</si>
  <si>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</si>
  <si>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</si>
  <si>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</si>
  <si>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</si>
  <si>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</si>
  <si>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</si>
  <si>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</si>
  <si>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</si>
  <si>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</si>
  <si>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</si>
  <si>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</si>
  <si>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</si>
  <si>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</si>
  <si>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</si>
  <si>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</si>
  <si>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</si>
  <si>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</si>
  <si>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</si>
  <si>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</si>
  <si>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</si>
  <si>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</si>
  <si>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</si>
  <si>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</si>
  <si>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</si>
  <si>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</si>
  <si>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</si>
  <si>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</si>
  <si>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</si>
  <si>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</si>
  <si>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</si>
  <si>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</si>
  <si>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</si>
  <si>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</si>
  <si>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</si>
  <si>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</si>
  <si>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</si>
  <si>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</si>
  <si>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</si>
  <si>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</si>
  <si>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</si>
  <si>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</si>
  <si>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</si>
  <si>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</si>
  <si>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</si>
  <si>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</si>
  <si>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</si>
  <si>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</si>
  <si>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</si>
  <si>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</si>
  <si>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</si>
  <si>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</si>
  <si>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</si>
  <si>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</si>
  <si>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</si>
  <si>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</si>
  <si>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</si>
  <si>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</si>
  <si>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</si>
  <si>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</si>
  <si>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</si>
  <si>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</si>
  <si>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</si>
  <si>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</si>
  <si>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</si>
  <si>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</si>
  <si>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</si>
  <si>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</si>
  <si>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</si>
  <si>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</si>
  <si>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</si>
  <si>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</si>
  <si>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</si>
  <si>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</si>
  <si>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</si>
  <si>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</si>
  <si>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</si>
  <si>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</si>
  <si>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</si>
  <si>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</si>
  <si>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</si>
  <si>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</si>
  <si>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</si>
  <si>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</si>
  <si>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</si>
  <si>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</si>
  <si>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</si>
  <si>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</si>
  <si>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</si>
  <si>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</si>
  <si>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</si>
  <si>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</si>
  <si>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</si>
  <si>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</si>
  <si>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</si>
  <si>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</si>
  <si>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</si>
  <si>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</si>
  <si>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</si>
  <si>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</si>
  <si>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</si>
  <si>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</si>
  <si>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</si>
  <si>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</si>
  <si>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</si>
  <si>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</si>
  <si>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</si>
  <si>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</si>
  <si>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</si>
  <si>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</si>
  <si>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</si>
  <si>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</si>
  <si>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</si>
  <si>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</si>
  <si>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</si>
  <si>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</si>
  <si>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</si>
  <si>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</si>
  <si>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</si>
  <si>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</si>
  <si>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</si>
  <si>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</si>
  <si>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</si>
  <si>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</si>
  <si>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</si>
  <si>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</si>
  <si>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</si>
  <si>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</si>
  <si>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</si>
  <si>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</si>
  <si>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</si>
  <si>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</si>
  <si>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</si>
  <si>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</si>
  <si>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</si>
  <si>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</si>
  <si>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</si>
  <si>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</si>
  <si>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</si>
  <si>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</si>
  <si>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</si>
  <si>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</si>
  <si>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</si>
  <si>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</si>
  <si>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</si>
  <si>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</si>
  <si>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</si>
  <si>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</si>
  <si>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</si>
  <si>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</si>
  <si>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</si>
  <si>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</si>
  <si>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</si>
  <si>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</si>
  <si>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</si>
  <si>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</si>
  <si>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</si>
  <si>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</si>
  <si>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</si>
  <si>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</si>
  <si>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</si>
  <si>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</si>
  <si>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</si>
  <si>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</si>
  <si>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</si>
  <si>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</si>
  <si>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</si>
  <si>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</si>
  <si>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</si>
  <si>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</si>
  <si>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</si>
  <si>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</si>
  <si>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</si>
  <si>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</si>
  <si>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</si>
  <si>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</si>
  <si>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</si>
  <si>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</si>
  <si>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</si>
  <si>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</si>
  <si>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</si>
  <si>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</si>
  <si>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</si>
  <si>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</si>
  <si>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</si>
  <si>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</si>
  <si>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</si>
  <si>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</si>
  <si>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</si>
  <si>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</si>
  <si>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</si>
  <si>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</si>
  <si>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</si>
  <si>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</si>
  <si>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</si>
  <si>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</si>
  <si>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</si>
  <si>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</si>
  <si>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</si>
  <si>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</si>
  <si>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</si>
  <si>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</si>
  <si>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</si>
  <si>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</si>
  <si>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</si>
  <si>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</si>
  <si>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</si>
  <si>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</si>
  <si>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</si>
  <si>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</si>
  <si>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</si>
  <si>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</si>
  <si>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</si>
  <si>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</si>
  <si>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</si>
  <si>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</si>
  <si>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</si>
  <si>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</si>
  <si>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</si>
  <si>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</si>
  <si>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</si>
  <si>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</si>
  <si>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</si>
  <si>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</si>
  <si>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</si>
  <si>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</si>
  <si>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</si>
  <si>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</si>
  <si>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</si>
  <si>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</si>
  <si>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</si>
  <si>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</si>
  <si>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</si>
  <si>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</si>
  <si>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</si>
  <si>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</si>
  <si>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</si>
  <si>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</si>
  <si>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</si>
  <si>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</si>
  <si>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</si>
  <si>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</si>
  <si>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</si>
  <si>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</si>
  <si>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</si>
  <si>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</si>
  <si>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</si>
  <si>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</si>
  <si>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</si>
  <si>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</si>
  <si>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</si>
  <si>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</si>
  <si>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</si>
  <si>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</si>
  <si>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</si>
  <si>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</si>
  <si>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</si>
  <si>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</si>
  <si>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</si>
  <si>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</si>
  <si>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</si>
  <si>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</si>
  <si>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</si>
  <si>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</si>
  <si>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</si>
  <si>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</si>
  <si>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</si>
  <si>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</si>
  <si>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</si>
  <si>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</si>
  <si>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</si>
  <si>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</si>
  <si>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</si>
  <si>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</si>
  <si>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</si>
  <si>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</si>
  <si>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</si>
  <si>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</si>
  <si>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</si>
  <si>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</si>
  <si>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</si>
  <si>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</si>
  <si>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</si>
  <si>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</si>
  <si>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</si>
  <si>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</si>
  <si>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</si>
  <si>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</si>
  <si>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</si>
  <si>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</si>
  <si>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</si>
  <si>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</si>
  <si>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</si>
  <si>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</si>
  <si>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</si>
  <si>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</si>
  <si>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</si>
  <si>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</si>
  <si>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</si>
  <si>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</si>
  <si>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</si>
  <si>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</si>
  <si>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</si>
  <si>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</si>
  <si>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</si>
  <si>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</si>
  <si>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</si>
  <si>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</si>
  <si>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</si>
  <si>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</si>
  <si>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</si>
  <si>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</si>
  <si>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</si>
  <si>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</si>
  <si>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</si>
  <si>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</si>
  <si>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</si>
  <si>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</si>
  <si>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</si>
  <si>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</si>
  <si>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</si>
  <si>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</si>
  <si>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</si>
  <si>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</si>
  <si>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</si>
  <si>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</si>
  <si>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</si>
  <si>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</si>
  <si>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</si>
  <si>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</si>
  <si>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</si>
  <si>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</si>
  <si>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</si>
  <si>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</si>
  <si>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</si>
  <si>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</si>
  <si>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</si>
  <si>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</si>
  <si>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</si>
  <si>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</si>
  <si>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</si>
  <si>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</si>
  <si>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</si>
  <si>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</si>
  <si>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</si>
  <si>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</si>
  <si>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</si>
  <si>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</si>
  <si>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</si>
  <si>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</si>
  <si>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</si>
  <si>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</si>
  <si>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</si>
  <si>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</si>
  <si>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</si>
  <si>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</si>
  <si>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</si>
  <si>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</si>
  <si>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</si>
  <si>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</si>
  <si>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</si>
  <si>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</si>
  <si>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</si>
  <si>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</si>
  <si>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</si>
  <si>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</si>
  <si>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</si>
  <si>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</si>
  <si>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</si>
  <si>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</si>
  <si>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</si>
  <si>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</si>
  <si>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</si>
  <si>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</si>
  <si>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</si>
  <si>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</si>
  <si>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</si>
  <si>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</si>
  <si>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</si>
  <si>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</si>
  <si>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</si>
  <si>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</si>
  <si>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</si>
  <si>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</si>
  <si>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</si>
  <si>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</si>
  <si>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</si>
  <si>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</si>
  <si>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</si>
  <si>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</si>
  <si>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</si>
  <si>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</si>
  <si>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</si>
  <si>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</si>
  <si>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</si>
  <si>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</si>
  <si>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</si>
  <si>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</si>
  <si>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</si>
  <si>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</si>
  <si>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</si>
  <si>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</si>
  <si>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</si>
  <si>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</si>
  <si>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</si>
  <si>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</si>
  <si>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</si>
  <si>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</si>
  <si>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</si>
  <si>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</si>
  <si>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</si>
  <si>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</si>
  <si>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</si>
  <si>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</si>
  <si>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</si>
  <si>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</si>
  <si>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</si>
  <si>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</si>
  <si>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</si>
  <si>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</si>
  <si>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</si>
  <si>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</si>
  <si>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</si>
  <si>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</si>
  <si>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</si>
  <si>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</si>
  <si>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</si>
  <si>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</si>
  <si>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</si>
  <si>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</si>
  <si>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</si>
  <si>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</si>
  <si>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</si>
  <si>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</si>
  <si>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</si>
  <si>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</si>
  <si>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</si>
  <si>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</si>
  <si>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</si>
  <si>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</si>
  <si>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</si>
  <si>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</si>
  <si>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</si>
  <si>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</si>
  <si>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</si>
  <si>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</si>
  <si>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</si>
  <si>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</si>
  <si>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</si>
  <si>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</si>
  <si>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</si>
  <si>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</si>
  <si>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</si>
  <si>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</si>
  <si>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</si>
  <si>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</si>
  <si>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</si>
  <si>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</si>
  <si>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</si>
  <si>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</si>
  <si>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</si>
  <si>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</si>
  <si>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</si>
  <si>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</si>
  <si>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</si>
  <si>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</si>
  <si>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</si>
  <si>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</si>
  <si>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</si>
  <si>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</si>
  <si>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</si>
  <si>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</si>
  <si>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</si>
  <si>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</si>
  <si>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</si>
  <si>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</si>
  <si>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</si>
  <si>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</si>
  <si>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</si>
  <si>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</si>
  <si>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</si>
  <si>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</si>
  <si>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</si>
  <si>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</si>
  <si>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</si>
  <si>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</si>
  <si>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</si>
  <si>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</si>
  <si>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</si>
  <si>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</si>
  <si>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</si>
  <si>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</si>
  <si>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</si>
  <si>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</si>
  <si>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</si>
  <si>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</si>
  <si>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</si>
  <si>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</si>
  <si>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</si>
  <si>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</si>
  <si>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</si>
  <si>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</si>
  <si>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</si>
  <si>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</si>
  <si>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</si>
  <si>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</si>
  <si>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</si>
  <si>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</si>
  <si>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</si>
  <si>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</si>
  <si>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</si>
  <si>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</si>
  <si>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</si>
  <si>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</si>
  <si>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</si>
  <si>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</si>
  <si>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</si>
  <si>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</si>
  <si>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</si>
  <si>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</si>
  <si>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</si>
  <si>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</si>
  <si>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</si>
  <si>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</si>
  <si>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</si>
  <si>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</si>
  <si>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</si>
  <si>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</si>
  <si>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</si>
  <si>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</si>
  <si>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</si>
  <si>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</si>
  <si>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</si>
  <si>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</si>
  <si>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</si>
  <si>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</si>
  <si>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</si>
  <si>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</si>
  <si>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</si>
  <si>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</si>
  <si>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</si>
  <si>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</si>
  <si>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</si>
  <si>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</si>
  <si>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</si>
  <si>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</si>
  <si>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</si>
  <si>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</si>
  <si>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</si>
  <si>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</si>
  <si>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</si>
  <si>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</si>
  <si>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</si>
  <si>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</si>
  <si>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</si>
  <si>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</si>
  <si>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</si>
  <si>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</si>
  <si>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</si>
  <si>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</si>
  <si>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</si>
  <si>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</si>
  <si>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</si>
  <si>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</si>
  <si>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</si>
  <si>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</si>
  <si>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</si>
  <si>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</si>
  <si>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</si>
  <si>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</si>
  <si>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</si>
  <si>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</si>
  <si>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</si>
  <si>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</si>
  <si>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</si>
  <si>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</si>
  <si>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</si>
  <si>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</si>
  <si>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</si>
  <si>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</si>
  <si>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</si>
  <si>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</si>
  <si>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</si>
  <si>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</si>
  <si>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</si>
  <si>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</si>
  <si>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</si>
  <si>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</si>
  <si>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</si>
  <si>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</si>
  <si>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</si>
  <si>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</si>
  <si>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</si>
  <si>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</si>
  <si>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</si>
  <si>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</si>
  <si>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</si>
  <si>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</si>
  <si>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</si>
  <si>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</si>
  <si>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</si>
  <si>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</si>
  <si>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</si>
  <si>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</si>
  <si>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</si>
  <si>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</si>
  <si>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</si>
  <si>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</si>
  <si>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</si>
  <si>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</si>
  <si>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</si>
  <si>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</si>
  <si>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</si>
  <si>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</si>
  <si>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</si>
  <si>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</si>
  <si>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</si>
  <si>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</si>
  <si>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</si>
  <si>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</si>
  <si>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</si>
  <si>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</si>
  <si>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</si>
  <si>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</si>
  <si>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</si>
  <si>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</si>
  <si>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</si>
  <si>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</si>
  <si>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</si>
  <si>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</si>
  <si>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</si>
  <si>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</si>
  <si>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</si>
  <si>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</si>
  <si>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</si>
  <si>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</si>
  <si>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</si>
  <si>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</si>
  <si>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</si>
  <si>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</si>
  <si>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</si>
  <si>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</si>
  <si>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</si>
  <si>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</si>
  <si>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</si>
  <si>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</si>
  <si>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</si>
  <si>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</si>
  <si>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</si>
  <si>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</si>
  <si>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</si>
  <si>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</si>
  <si>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</si>
  <si>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</si>
  <si>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</si>
  <si>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</si>
  <si>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</si>
  <si>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</si>
  <si>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</si>
  <si>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</si>
  <si>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</si>
  <si>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</si>
  <si>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</si>
  <si>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</si>
  <si>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</si>
  <si>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</si>
  <si>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</si>
  <si>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</si>
  <si>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</si>
  <si>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</si>
  <si>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</si>
  <si>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</si>
  <si>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</si>
  <si>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</si>
  <si>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</si>
  <si>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</si>
  <si>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</si>
  <si>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</si>
  <si>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</si>
  <si>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</si>
  <si>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</si>
  <si>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</si>
  <si>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</si>
  <si>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</si>
  <si>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</si>
  <si>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</si>
  <si>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</si>
  <si>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</si>
  <si>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</si>
  <si>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</si>
  <si>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</si>
  <si>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</si>
  <si>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</si>
  <si>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</si>
  <si>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</si>
  <si>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</si>
  <si>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</si>
  <si>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</si>
  <si>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</si>
  <si>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</si>
  <si>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</si>
  <si>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</si>
  <si>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</si>
  <si>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</si>
  <si>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</si>
  <si>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</si>
  <si>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</si>
  <si>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</si>
  <si>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</si>
  <si>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</si>
  <si>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</si>
  <si>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</si>
  <si>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</si>
  <si>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</si>
  <si>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</si>
  <si>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</si>
  <si>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</si>
  <si>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</si>
  <si>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</si>
  <si>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</si>
  <si>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</si>
  <si>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</si>
  <si>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</si>
  <si>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</si>
  <si>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</si>
  <si>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</si>
  <si>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</si>
  <si>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</si>
  <si>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</si>
  <si>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</si>
  <si>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</si>
  <si>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</si>
  <si>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</si>
  <si>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</si>
  <si>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</si>
  <si>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</si>
  <si>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</si>
  <si>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</si>
  <si>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</si>
  <si>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</si>
  <si>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</si>
  <si>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</si>
  <si>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</si>
  <si>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</si>
  <si>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</si>
  <si>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</si>
  <si>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</si>
  <si>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</si>
  <si>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</si>
  <si>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</si>
  <si>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</si>
  <si>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</si>
  <si>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</si>
  <si>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</si>
  <si>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</si>
  <si>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</si>
  <si>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</si>
  <si>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</si>
  <si>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</si>
  <si>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</si>
  <si>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</si>
  <si>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</si>
  <si>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</si>
  <si>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</si>
  <si>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</si>
  <si>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</si>
  <si>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</si>
  <si>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</si>
  <si>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</si>
  <si>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</si>
  <si>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</si>
  <si>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</si>
  <si>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</si>
  <si>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</si>
  <si>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</si>
  <si>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</si>
  <si>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</si>
  <si>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</si>
  <si>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</si>
  <si>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</si>
  <si>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</si>
  <si>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</si>
  <si>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</si>
  <si>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</si>
  <si>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</si>
  <si>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</si>
  <si>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</si>
  <si>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</si>
  <si>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</si>
  <si>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</si>
  <si>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</si>
  <si>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</si>
  <si>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</si>
  <si>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</si>
  <si>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</si>
  <si>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</si>
  <si>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</si>
  <si>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</si>
  <si>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</si>
  <si>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</si>
  <si>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</si>
  <si>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</si>
  <si>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</si>
  <si>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</si>
  <si>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</si>
  <si>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</si>
  <si>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</si>
  <si>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</si>
  <si>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</si>
  <si>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</si>
  <si>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</si>
  <si>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</si>
  <si>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</si>
  <si>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</si>
  <si>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</si>
  <si>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</si>
  <si>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</si>
  <si>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</si>
  <si>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</si>
  <si>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</si>
  <si>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</si>
  <si>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</si>
  <si>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</si>
  <si>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</si>
  <si>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</si>
  <si>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</si>
  <si>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</si>
  <si>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</si>
  <si>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</si>
  <si>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</si>
  <si>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</si>
  <si>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</si>
  <si>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</si>
  <si>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</si>
  <si>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</si>
  <si>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</si>
  <si>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</si>
  <si>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</si>
  <si>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</si>
  <si>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</si>
  <si>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</si>
  <si>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</si>
  <si>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</si>
  <si>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</si>
  <si>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</si>
  <si>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</si>
  <si>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</si>
  <si>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</si>
  <si>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</si>
  <si>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</si>
  <si>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</si>
  <si>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</si>
  <si>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</si>
  <si>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</si>
  <si>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</si>
  <si>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</si>
  <si>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</si>
  <si>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</si>
  <si>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</si>
  <si>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</si>
  <si>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</si>
  <si>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</si>
  <si>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</si>
  <si>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</si>
  <si>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</si>
  <si>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</si>
  <si>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</si>
  <si>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</si>
  <si>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</si>
  <si>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</si>
  <si>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</si>
  <si>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</si>
  <si>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</si>
  <si>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</si>
  <si>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</si>
  <si>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</si>
  <si>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</si>
  <si>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</si>
  <si>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</si>
  <si>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</si>
  <si>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</si>
  <si>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</si>
  <si>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</si>
  <si>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</si>
  <si>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</si>
  <si>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</si>
  <si>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</si>
  <si>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</si>
  <si>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</si>
  <si>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</si>
  <si>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</si>
  <si>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</si>
  <si>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</si>
  <si>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</si>
  <si>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</si>
  <si>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</si>
  <si>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</si>
  <si>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</si>
  <si>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</si>
  <si>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</si>
  <si>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</si>
  <si>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</si>
  <si>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</si>
  <si>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</si>
  <si>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</si>
  <si>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</si>
  <si>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</si>
  <si>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</si>
  <si>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</si>
  <si>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</si>
  <si>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</si>
  <si>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</si>
  <si>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</si>
  <si>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</si>
  <si>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</si>
  <si>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</si>
  <si>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</si>
  <si>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</si>
  <si>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</si>
  <si>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</si>
  <si>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</si>
  <si>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</si>
  <si>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</si>
  <si>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</si>
  <si>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</si>
  <si>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</si>
  <si>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</si>
  <si>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</si>
  <si>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</si>
  <si>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</si>
  <si>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</si>
  <si>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</si>
  <si>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</si>
  <si>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</si>
  <si>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</si>
  <si>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</si>
  <si>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</si>
  <si>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</si>
  <si>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</si>
  <si>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</si>
  <si>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</si>
  <si>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</si>
  <si>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</si>
  <si>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</si>
  <si>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</si>
  <si>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</si>
  <si>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</si>
  <si>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</si>
  <si>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</si>
  <si>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</si>
  <si>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</si>
  <si>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</si>
  <si>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</si>
  <si>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</si>
  <si>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</si>
  <si>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</si>
  <si>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</si>
  <si>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</si>
  <si>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</si>
  <si>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</si>
  <si>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</si>
  <si>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</si>
  <si>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</si>
  <si>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</si>
  <si>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</si>
  <si>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</si>
  <si>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</si>
  <si>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</si>
  <si>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</si>
  <si>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</si>
  <si>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</si>
  <si>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</si>
  <si>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</si>
  <si>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</si>
  <si>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</si>
  <si>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</si>
  <si>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</si>
  <si>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</si>
  <si>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</si>
  <si>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</si>
  <si>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</si>
  <si>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</si>
  <si>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</si>
  <si>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</si>
  <si>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</si>
  <si>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</si>
  <si>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</si>
  <si>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</si>
  <si>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</si>
  <si>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</si>
  <si>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</si>
  <si>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</si>
  <si>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</si>
  <si>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</si>
  <si>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</si>
  <si>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</si>
  <si>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</si>
  <si>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</si>
  <si>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</si>
  <si>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</si>
  <si>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</si>
  <si>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</si>
  <si>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</si>
  <si>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</si>
  <si>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</si>
  <si>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</si>
  <si>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</si>
  <si>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</si>
  <si>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</si>
  <si>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</si>
  <si>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</si>
  <si>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</si>
  <si>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</si>
  <si>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</si>
  <si>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</si>
  <si>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</si>
  <si>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</si>
  <si>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</si>
  <si>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</si>
  <si>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</si>
  <si>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</si>
  <si>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</si>
  <si>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</si>
  <si>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</si>
  <si>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</si>
  <si>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</si>
  <si>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</si>
  <si>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</si>
  <si>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</si>
  <si>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</si>
  <si>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t>
  </si>
  <si>
    <t>sales</t>
  </si>
  <si>
    <t>Sum of Quantity</t>
  </si>
  <si>
    <t>Count of Order ID</t>
  </si>
  <si>
    <t>Sum of profit margin</t>
  </si>
  <si>
    <t>qunt</t>
  </si>
  <si>
    <t>orid</t>
  </si>
  <si>
    <t>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</si>
</sst>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Microsoft YaHei UI"/>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6" fontId="0" fillId="0" borderId="0" xfId="1" applyNumberFormat="1" applyFont="1"/>
    <xf numFmtId="166" fontId="0" fillId="0" borderId="0" xfId="0" applyNumberFormat="1"/>
    <xf numFmtId="167" fontId="0" fillId="0" borderId="0" xfId="0" applyNumberFormat="1"/>
    <xf numFmtId="10" fontId="1" fillId="0" borderId="0" xfId="2" applyNumberFormat="1" applyFont="1"/>
    <xf numFmtId="0" fontId="0" fillId="0" borderId="11" xfId="0" applyBorder="1"/>
    <xf numFmtId="0" fontId="0" fillId="0" borderId="3" xfId="0" applyBorder="1" applyAlignment="1">
      <alignment horizontal="left"/>
    </xf>
    <xf numFmtId="164" fontId="5"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211">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6"/>
        </bottom>
        <vertical/>
        <horizontal/>
      </border>
    </dxf>
    <dxf>
      <font>
        <b/>
        <i val="0"/>
        <color theme="0"/>
      </font>
      <fill>
        <patternFill>
          <bgColor theme="8" tint="-0.24994659260841701"/>
        </patternFill>
      </fill>
      <border diagonalUp="0" diagonalDown="0">
        <left/>
        <right/>
        <top/>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210"/>
      <tableStyleElement type="firstRowStripe" dxfId="209"/>
      <tableStyleElement type="secondRowStripe" dxfId="208"/>
    </tableStyle>
    <tableStyle name="PRG" pivot="0" table="0" count="10" xr9:uid="{1E50AB51-F983-4B61-8077-6F57B7A82250}">
      <tableStyleElement type="wholeTable" dxfId="195"/>
      <tableStyleElement type="headerRow" dxfId="194"/>
    </tableStyle>
    <tableStyle name="PRG 2" pivot="0" table="0" count="10" xr9:uid="{5140EB9F-FA69-4BCE-B461-17C6AD4D3142}">
      <tableStyleElement type="wholeTable" dxfId="193"/>
      <tableStyleElement type="headerRow" dxfId="192"/>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PRG">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PRG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Sheet2!$C$3</c:f>
              <c:strCache>
                <c:ptCount val="1"/>
                <c:pt idx="0">
                  <c:v>Sum of Profit</c:v>
                </c:pt>
              </c:strCache>
            </c:strRef>
          </c:tx>
          <c:spPr>
            <a:solidFill>
              <a:schemeClr val="accent2"/>
            </a:solidFill>
            <a:ln>
              <a:noFill/>
            </a:ln>
            <a:effectLst/>
          </c:spP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E8E-4AD2-AB9D-30C540E6977A}"/>
            </c:ext>
          </c:extLst>
        </c:ser>
        <c:dLbls>
          <c:showLegendKey val="0"/>
          <c:showVal val="0"/>
          <c:showCatName val="0"/>
          <c:showSerName val="0"/>
          <c:showPercent val="0"/>
          <c:showBubbleSize val="0"/>
        </c:dLbls>
        <c:axId val="947904080"/>
        <c:axId val="947902160"/>
      </c:areaChart>
      <c:barChart>
        <c:barDir val="col"/>
        <c:grouping val="clustered"/>
        <c:varyColors val="0"/>
        <c:ser>
          <c:idx val="0"/>
          <c:order val="0"/>
          <c:tx>
            <c:strRef>
              <c:f>Sheet2!$B$3</c:f>
              <c:strCache>
                <c:ptCount val="1"/>
                <c:pt idx="0">
                  <c:v>Sum of Sales</c:v>
                </c:pt>
              </c:strCache>
            </c:strRef>
          </c:tx>
          <c:spPr>
            <a:solidFill>
              <a:schemeClr val="accent1"/>
            </a:soli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E8E-4AD2-AB9D-30C540E6977A}"/>
            </c:ext>
          </c:extLst>
        </c:ser>
        <c:dLbls>
          <c:showLegendKey val="0"/>
          <c:showVal val="0"/>
          <c:showCatName val="0"/>
          <c:showSerName val="0"/>
          <c:showPercent val="0"/>
          <c:showBubbleSize val="0"/>
        </c:dLbls>
        <c:gapWidth val="219"/>
        <c:overlap val="-27"/>
        <c:axId val="947907440"/>
        <c:axId val="947904560"/>
      </c:barChart>
      <c:catAx>
        <c:axId val="9479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904560"/>
        <c:crosses val="autoZero"/>
        <c:auto val="1"/>
        <c:lblAlgn val="ctr"/>
        <c:lblOffset val="100"/>
        <c:noMultiLvlLbl val="0"/>
      </c:catAx>
      <c:valAx>
        <c:axId val="9479045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907440"/>
        <c:crosses val="autoZero"/>
        <c:crossBetween val="between"/>
      </c:valAx>
      <c:valAx>
        <c:axId val="94790216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904080"/>
        <c:crosses val="max"/>
        <c:crossBetween val="between"/>
      </c:valAx>
      <c:catAx>
        <c:axId val="947904080"/>
        <c:scaling>
          <c:orientation val="minMax"/>
        </c:scaling>
        <c:delete val="1"/>
        <c:axPos val="b"/>
        <c:numFmt formatCode="General" sourceLinked="1"/>
        <c:majorTickMark val="out"/>
        <c:minorTickMark val="none"/>
        <c:tickLblPos val="nextTo"/>
        <c:crossAx val="947902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PRAGATI.xlsx]Sheet4!PivotTable3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Sheet4!$B$3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88-49E7-95E0-ABEF2B963A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88-49E7-95E0-ABEF2B963A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88-49E7-95E0-ABEF2B963A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CB3-4465-9B6A-645F06C7AB32}"/>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PRAGATI.xlsx]Sheet6!PivotTable7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Binders</c:v>
                </c:pt>
                <c:pt idx="1">
                  <c:v>Tables</c:v>
                </c:pt>
                <c:pt idx="2">
                  <c:v>Storage</c:v>
                </c:pt>
                <c:pt idx="3">
                  <c:v>Chairs</c:v>
                </c:pt>
                <c:pt idx="4">
                  <c:v>Phones</c:v>
                </c:pt>
              </c:strCache>
            </c:strRef>
          </c:cat>
          <c:val>
            <c:numRef>
              <c:f>Sheet6!$B$4:$B$9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5DA-4806-A31F-EDD4FE47A3A4}"/>
            </c:ext>
          </c:extLst>
        </c:ser>
        <c:dLbls>
          <c:showLegendKey val="0"/>
          <c:showVal val="0"/>
          <c:showCatName val="0"/>
          <c:showSerName val="0"/>
          <c:showPercent val="0"/>
          <c:showBubbleSize val="0"/>
        </c:dLbls>
        <c:gapWidth val="182"/>
        <c:axId val="1155085536"/>
        <c:axId val="1155081216"/>
      </c:barChart>
      <c:catAx>
        <c:axId val="115508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081216"/>
        <c:crosses val="autoZero"/>
        <c:auto val="1"/>
        <c:lblAlgn val="ctr"/>
        <c:lblOffset val="100"/>
        <c:noMultiLvlLbl val="0"/>
      </c:catAx>
      <c:valAx>
        <c:axId val="1155081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08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68562401263823"/>
          <c:y val="0.26217228464419473"/>
          <c:w val="0.82622432859399686"/>
          <c:h val="0.58801498127340823"/>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1BC-4421-B3F6-F2A4749B9986}"/>
            </c:ext>
          </c:extLst>
        </c:ser>
        <c:dLbls>
          <c:showLegendKey val="0"/>
          <c:showVal val="0"/>
          <c:showCatName val="0"/>
          <c:showSerName val="0"/>
          <c:showPercent val="0"/>
          <c:showBubbleSize val="0"/>
        </c:dLbls>
        <c:smooth val="0"/>
        <c:axId val="1155078816"/>
        <c:axId val="1155087456"/>
      </c:lineChart>
      <c:catAx>
        <c:axId val="1155078816"/>
        <c:scaling>
          <c:orientation val="minMax"/>
        </c:scaling>
        <c:delete val="1"/>
        <c:axPos val="b"/>
        <c:numFmt formatCode="General" sourceLinked="1"/>
        <c:majorTickMark val="none"/>
        <c:minorTickMark val="none"/>
        <c:tickLblPos val="nextTo"/>
        <c:crossAx val="1155087456"/>
        <c:crosses val="autoZero"/>
        <c:auto val="1"/>
        <c:lblAlgn val="ctr"/>
        <c:lblOffset val="100"/>
        <c:noMultiLvlLbl val="0"/>
      </c:catAx>
      <c:valAx>
        <c:axId val="1155087456"/>
        <c:scaling>
          <c:orientation val="minMax"/>
        </c:scaling>
        <c:delete val="1"/>
        <c:axPos val="l"/>
        <c:numFmt formatCode="General" sourceLinked="1"/>
        <c:majorTickMark val="none"/>
        <c:minorTickMark val="none"/>
        <c:tickLblPos val="nextTo"/>
        <c:crossAx val="115507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8069381598793"/>
          <c:y val="0.22522522522522523"/>
          <c:w val="0.83408748114630471"/>
          <c:h val="0.50450450450450446"/>
        </c:manualLayout>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F62-43F8-AA94-9DA7A76602C2}"/>
            </c:ext>
          </c:extLst>
        </c:ser>
        <c:dLbls>
          <c:showLegendKey val="0"/>
          <c:showVal val="0"/>
          <c:showCatName val="0"/>
          <c:showSerName val="0"/>
          <c:showPercent val="0"/>
          <c:showBubbleSize val="0"/>
        </c:dLbls>
        <c:smooth val="0"/>
        <c:axId val="182475504"/>
        <c:axId val="182475024"/>
      </c:lineChart>
      <c:catAx>
        <c:axId val="182475504"/>
        <c:scaling>
          <c:orientation val="minMax"/>
        </c:scaling>
        <c:delete val="1"/>
        <c:axPos val="b"/>
        <c:numFmt formatCode="General" sourceLinked="1"/>
        <c:majorTickMark val="none"/>
        <c:minorTickMark val="none"/>
        <c:tickLblPos val="nextTo"/>
        <c:crossAx val="182475024"/>
        <c:crosses val="autoZero"/>
        <c:auto val="1"/>
        <c:lblAlgn val="ctr"/>
        <c:lblOffset val="100"/>
        <c:noMultiLvlLbl val="0"/>
      </c:catAx>
      <c:valAx>
        <c:axId val="182475024"/>
        <c:scaling>
          <c:orientation val="minMax"/>
        </c:scaling>
        <c:delete val="1"/>
        <c:axPos val="l"/>
        <c:numFmt formatCode="General" sourceLinked="1"/>
        <c:majorTickMark val="none"/>
        <c:minorTickMark val="none"/>
        <c:tickLblPos val="nextTo"/>
        <c:crossAx val="1824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60956175298807E-2"/>
          <c:y val="0.18518518518518517"/>
          <c:w val="0.85391766268260294"/>
          <c:h val="0.62962962962962965"/>
        </c:manualLayout>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137-43F2-9695-1568A8E2F3AE}"/>
            </c:ext>
          </c:extLst>
        </c:ser>
        <c:dLbls>
          <c:showLegendKey val="0"/>
          <c:showVal val="0"/>
          <c:showCatName val="0"/>
          <c:showSerName val="0"/>
          <c:showPercent val="0"/>
          <c:showBubbleSize val="0"/>
        </c:dLbls>
        <c:smooth val="0"/>
        <c:axId val="241029680"/>
        <c:axId val="947903120"/>
      </c:lineChart>
      <c:catAx>
        <c:axId val="241029680"/>
        <c:scaling>
          <c:orientation val="minMax"/>
        </c:scaling>
        <c:delete val="1"/>
        <c:axPos val="b"/>
        <c:numFmt formatCode="General" sourceLinked="1"/>
        <c:majorTickMark val="none"/>
        <c:minorTickMark val="none"/>
        <c:tickLblPos val="nextTo"/>
        <c:crossAx val="947903120"/>
        <c:crosses val="autoZero"/>
        <c:auto val="1"/>
        <c:lblAlgn val="ctr"/>
        <c:lblOffset val="100"/>
        <c:noMultiLvlLbl val="0"/>
      </c:catAx>
      <c:valAx>
        <c:axId val="947903120"/>
        <c:scaling>
          <c:orientation val="minMax"/>
        </c:scaling>
        <c:delete val="1"/>
        <c:axPos val="l"/>
        <c:numFmt formatCode="General" sourceLinked="1"/>
        <c:majorTickMark val="none"/>
        <c:minorTickMark val="none"/>
        <c:tickLblPos val="nextTo"/>
        <c:crossAx val="24102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B19-4F5B-B720-C42F27DDD8B5}"/>
            </c:ext>
          </c:extLst>
        </c:ser>
        <c:dLbls>
          <c:showLegendKey val="0"/>
          <c:showVal val="0"/>
          <c:showCatName val="0"/>
          <c:showSerName val="0"/>
          <c:showPercent val="0"/>
          <c:showBubbleSize val="0"/>
        </c:dLbls>
        <c:smooth val="0"/>
        <c:axId val="1240466912"/>
        <c:axId val="1240474112"/>
      </c:lineChart>
      <c:catAx>
        <c:axId val="1240466912"/>
        <c:scaling>
          <c:orientation val="minMax"/>
        </c:scaling>
        <c:delete val="1"/>
        <c:axPos val="b"/>
        <c:numFmt formatCode="General" sourceLinked="1"/>
        <c:majorTickMark val="none"/>
        <c:minorTickMark val="none"/>
        <c:tickLblPos val="nextTo"/>
        <c:crossAx val="1240474112"/>
        <c:crosses val="autoZero"/>
        <c:auto val="1"/>
        <c:lblAlgn val="ctr"/>
        <c:lblOffset val="100"/>
        <c:noMultiLvlLbl val="0"/>
      </c:catAx>
      <c:valAx>
        <c:axId val="1240474112"/>
        <c:scaling>
          <c:orientation val="minMax"/>
        </c:scaling>
        <c:delete val="1"/>
        <c:axPos val="l"/>
        <c:numFmt formatCode="General" sourceLinked="1"/>
        <c:majorTickMark val="none"/>
        <c:minorTickMark val="none"/>
        <c:tickLblPos val="nextTo"/>
        <c:crossAx val="124046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chemeClr val="accent1"/>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3D-4A4E-93A4-860532B4C003}"/>
            </c:ext>
          </c:extLst>
        </c:ser>
        <c:dLbls>
          <c:showLegendKey val="0"/>
          <c:showVal val="0"/>
          <c:showCatName val="0"/>
          <c:showSerName val="0"/>
          <c:showPercent val="0"/>
          <c:showBubbleSize val="0"/>
        </c:dLbls>
        <c:smooth val="0"/>
        <c:axId val="1240470752"/>
        <c:axId val="1240455392"/>
      </c:lineChart>
      <c:catAx>
        <c:axId val="1240470752"/>
        <c:scaling>
          <c:orientation val="minMax"/>
        </c:scaling>
        <c:delete val="1"/>
        <c:axPos val="b"/>
        <c:numFmt formatCode="General" sourceLinked="1"/>
        <c:majorTickMark val="none"/>
        <c:minorTickMark val="none"/>
        <c:tickLblPos val="nextTo"/>
        <c:crossAx val="1240455392"/>
        <c:crosses val="autoZero"/>
        <c:auto val="1"/>
        <c:lblAlgn val="ctr"/>
        <c:lblOffset val="100"/>
        <c:noMultiLvlLbl val="0"/>
      </c:catAx>
      <c:valAx>
        <c:axId val="1240455392"/>
        <c:scaling>
          <c:orientation val="minMax"/>
        </c:scaling>
        <c:delete val="1"/>
        <c:axPos val="l"/>
        <c:numFmt formatCode="General" sourceLinked="1"/>
        <c:majorTickMark val="none"/>
        <c:minorTickMark val="none"/>
        <c:tickLblPos val="nextTo"/>
        <c:crossAx val="124047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686800225921125E-2"/>
          <c:y val="0.15800524934383203"/>
          <c:w val="0.82622432859399686"/>
          <c:h val="0.58801498127340823"/>
        </c:manualLayout>
      </c:layout>
      <c:lineChart>
        <c:grouping val="standard"/>
        <c:varyColors val="0"/>
        <c:ser>
          <c:idx val="0"/>
          <c:order val="0"/>
          <c:tx>
            <c:strRef>
              <c:f>Sheet7!$B$3</c:f>
              <c:strCache>
                <c:ptCount val="1"/>
                <c:pt idx="0">
                  <c:v>Total</c:v>
                </c:pt>
              </c:strCache>
            </c:strRef>
          </c:tx>
          <c:spPr>
            <a:ln w="34925" cap="rnd">
              <a:solidFill>
                <a:schemeClr val="bg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E89-4C2C-9E13-80452A56918D}"/>
            </c:ext>
          </c:extLst>
        </c:ser>
        <c:dLbls>
          <c:showLegendKey val="0"/>
          <c:showVal val="0"/>
          <c:showCatName val="0"/>
          <c:showSerName val="0"/>
          <c:showPercent val="0"/>
          <c:showBubbleSize val="0"/>
        </c:dLbls>
        <c:smooth val="0"/>
        <c:axId val="1155078816"/>
        <c:axId val="1155087456"/>
      </c:lineChart>
      <c:catAx>
        <c:axId val="1155078816"/>
        <c:scaling>
          <c:orientation val="minMax"/>
        </c:scaling>
        <c:delete val="1"/>
        <c:axPos val="b"/>
        <c:numFmt formatCode="General" sourceLinked="1"/>
        <c:majorTickMark val="none"/>
        <c:minorTickMark val="none"/>
        <c:tickLblPos val="nextTo"/>
        <c:crossAx val="1155087456"/>
        <c:crosses val="autoZero"/>
        <c:auto val="1"/>
        <c:lblAlgn val="ctr"/>
        <c:lblOffset val="100"/>
        <c:noMultiLvlLbl val="0"/>
      </c:catAx>
      <c:valAx>
        <c:axId val="1155087456"/>
        <c:scaling>
          <c:orientation val="minMax"/>
        </c:scaling>
        <c:delete val="1"/>
        <c:axPos val="l"/>
        <c:numFmt formatCode="General" sourceLinked="1"/>
        <c:majorTickMark val="none"/>
        <c:minorTickMark val="none"/>
        <c:tickLblPos val="nextTo"/>
        <c:crossAx val="115507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8069381598793"/>
          <c:y val="0.22522522522522523"/>
          <c:w val="0.83408748114630471"/>
          <c:h val="0.50450450450450446"/>
        </c:manualLayout>
      </c:layout>
      <c:lineChart>
        <c:grouping val="standard"/>
        <c:varyColors val="0"/>
        <c:ser>
          <c:idx val="0"/>
          <c:order val="0"/>
          <c:tx>
            <c:strRef>
              <c:f>Sheet7!$E$3</c:f>
              <c:strCache>
                <c:ptCount val="1"/>
                <c:pt idx="0">
                  <c:v>Total</c:v>
                </c:pt>
              </c:strCache>
            </c:strRef>
          </c:tx>
          <c:spPr>
            <a:ln w="34925" cap="rnd">
              <a:solidFill>
                <a:schemeClr val="bg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DE-47A0-9345-C1C1E9348CAF}"/>
            </c:ext>
          </c:extLst>
        </c:ser>
        <c:dLbls>
          <c:showLegendKey val="0"/>
          <c:showVal val="0"/>
          <c:showCatName val="0"/>
          <c:showSerName val="0"/>
          <c:showPercent val="0"/>
          <c:showBubbleSize val="0"/>
        </c:dLbls>
        <c:smooth val="0"/>
        <c:axId val="182475504"/>
        <c:axId val="182475024"/>
      </c:lineChart>
      <c:catAx>
        <c:axId val="182475504"/>
        <c:scaling>
          <c:orientation val="minMax"/>
        </c:scaling>
        <c:delete val="1"/>
        <c:axPos val="b"/>
        <c:numFmt formatCode="General" sourceLinked="1"/>
        <c:majorTickMark val="none"/>
        <c:minorTickMark val="none"/>
        <c:tickLblPos val="nextTo"/>
        <c:crossAx val="182475024"/>
        <c:crosses val="autoZero"/>
        <c:auto val="1"/>
        <c:lblAlgn val="ctr"/>
        <c:lblOffset val="100"/>
        <c:noMultiLvlLbl val="0"/>
      </c:catAx>
      <c:valAx>
        <c:axId val="182475024"/>
        <c:scaling>
          <c:orientation val="minMax"/>
        </c:scaling>
        <c:delete val="1"/>
        <c:axPos val="l"/>
        <c:numFmt formatCode="General" sourceLinked="1"/>
        <c:majorTickMark val="none"/>
        <c:minorTickMark val="none"/>
        <c:tickLblPos val="nextTo"/>
        <c:crossAx val="1824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12788487645934E-2"/>
          <c:y val="0.18518581916390886"/>
          <c:w val="0.85391766268260294"/>
          <c:h val="0.62962962962962965"/>
        </c:manualLayout>
      </c:layout>
      <c:lineChart>
        <c:grouping val="standard"/>
        <c:varyColors val="0"/>
        <c:ser>
          <c:idx val="0"/>
          <c:order val="0"/>
          <c:tx>
            <c:strRef>
              <c:f>Sheet7!$H$3</c:f>
              <c:strCache>
                <c:ptCount val="1"/>
                <c:pt idx="0">
                  <c:v>Total</c:v>
                </c:pt>
              </c:strCache>
            </c:strRef>
          </c:tx>
          <c:spPr>
            <a:ln w="34925" cap="rnd">
              <a:solidFill>
                <a:schemeClr val="bg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E93-4304-8FB9-E763A334DCC3}"/>
            </c:ext>
          </c:extLst>
        </c:ser>
        <c:dLbls>
          <c:showLegendKey val="0"/>
          <c:showVal val="0"/>
          <c:showCatName val="0"/>
          <c:showSerName val="0"/>
          <c:showPercent val="0"/>
          <c:showBubbleSize val="0"/>
        </c:dLbls>
        <c:smooth val="0"/>
        <c:axId val="241029680"/>
        <c:axId val="947903120"/>
      </c:lineChart>
      <c:catAx>
        <c:axId val="241029680"/>
        <c:scaling>
          <c:orientation val="minMax"/>
        </c:scaling>
        <c:delete val="1"/>
        <c:axPos val="b"/>
        <c:numFmt formatCode="General" sourceLinked="1"/>
        <c:majorTickMark val="none"/>
        <c:minorTickMark val="none"/>
        <c:tickLblPos val="nextTo"/>
        <c:crossAx val="947903120"/>
        <c:crosses val="autoZero"/>
        <c:auto val="1"/>
        <c:lblAlgn val="ctr"/>
        <c:lblOffset val="100"/>
        <c:noMultiLvlLbl val="0"/>
      </c:catAx>
      <c:valAx>
        <c:axId val="947903120"/>
        <c:scaling>
          <c:orientation val="minMax"/>
        </c:scaling>
        <c:delete val="1"/>
        <c:axPos val="l"/>
        <c:numFmt formatCode="General" sourceLinked="1"/>
        <c:majorTickMark val="none"/>
        <c:minorTickMark val="none"/>
        <c:tickLblPos val="nextTo"/>
        <c:crossAx val="241029680"/>
        <c:crosses val="autoZero"/>
        <c:crossBetween val="between"/>
      </c:valAx>
      <c:spPr>
        <a:gradFill>
          <a:gsLst>
            <a:gs pos="0">
              <a:srgbClr val="002060"/>
            </a:gs>
            <a:gs pos="100000">
              <a:schemeClr val="accent1">
                <a:lumMod val="5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002060"/>
        </a:gs>
        <a:gs pos="100000">
          <a:schemeClr val="accent1">
            <a:lumMod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Sheet7!$K$3</c:f>
              <c:strCache>
                <c:ptCount val="1"/>
                <c:pt idx="0">
                  <c:v>Total</c:v>
                </c:pt>
              </c:strCache>
            </c:strRef>
          </c:tx>
          <c:spPr>
            <a:ln w="34925" cap="rnd">
              <a:solidFill>
                <a:schemeClr val="bg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99F-43AE-9DE6-02233F18123F}"/>
            </c:ext>
          </c:extLst>
        </c:ser>
        <c:dLbls>
          <c:showLegendKey val="0"/>
          <c:showVal val="0"/>
          <c:showCatName val="0"/>
          <c:showSerName val="0"/>
          <c:showPercent val="0"/>
          <c:showBubbleSize val="0"/>
        </c:dLbls>
        <c:smooth val="0"/>
        <c:axId val="1240466912"/>
        <c:axId val="1240474112"/>
      </c:lineChart>
      <c:catAx>
        <c:axId val="1240466912"/>
        <c:scaling>
          <c:orientation val="minMax"/>
        </c:scaling>
        <c:delete val="1"/>
        <c:axPos val="b"/>
        <c:numFmt formatCode="General" sourceLinked="1"/>
        <c:majorTickMark val="none"/>
        <c:minorTickMark val="none"/>
        <c:tickLblPos val="nextTo"/>
        <c:crossAx val="1240474112"/>
        <c:crosses val="autoZero"/>
        <c:auto val="1"/>
        <c:lblAlgn val="ctr"/>
        <c:lblOffset val="100"/>
        <c:noMultiLvlLbl val="0"/>
      </c:catAx>
      <c:valAx>
        <c:axId val="1240474112"/>
        <c:scaling>
          <c:orientation val="minMax"/>
        </c:scaling>
        <c:delete val="1"/>
        <c:axPos val="l"/>
        <c:numFmt formatCode="General" sourceLinked="1"/>
        <c:majorTickMark val="none"/>
        <c:minorTickMark val="none"/>
        <c:tickLblPos val="nextTo"/>
        <c:crossAx val="124046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002060"/>
        </a:gs>
        <a:gs pos="100000">
          <a:schemeClr val="accent1">
            <a:lumMod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PRAGATI.xlsx]Sheet7!PivotTable13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34925" cap="rnd">
              <a:solidFill>
                <a:schemeClr val="bg1"/>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F4D-43D6-BB08-E008FD2C8028}"/>
            </c:ext>
          </c:extLst>
        </c:ser>
        <c:dLbls>
          <c:showLegendKey val="0"/>
          <c:showVal val="0"/>
          <c:showCatName val="0"/>
          <c:showSerName val="0"/>
          <c:showPercent val="0"/>
          <c:showBubbleSize val="0"/>
        </c:dLbls>
        <c:smooth val="0"/>
        <c:axId val="1240470752"/>
        <c:axId val="1240455392"/>
      </c:lineChart>
      <c:catAx>
        <c:axId val="1240470752"/>
        <c:scaling>
          <c:orientation val="minMax"/>
        </c:scaling>
        <c:delete val="1"/>
        <c:axPos val="b"/>
        <c:numFmt formatCode="General" sourceLinked="1"/>
        <c:majorTickMark val="none"/>
        <c:minorTickMark val="none"/>
        <c:tickLblPos val="nextTo"/>
        <c:crossAx val="1240455392"/>
        <c:crosses val="autoZero"/>
        <c:auto val="1"/>
        <c:lblAlgn val="ctr"/>
        <c:lblOffset val="100"/>
        <c:noMultiLvlLbl val="0"/>
      </c:catAx>
      <c:valAx>
        <c:axId val="1240455392"/>
        <c:scaling>
          <c:orientation val="minMax"/>
        </c:scaling>
        <c:delete val="1"/>
        <c:axPos val="l"/>
        <c:numFmt formatCode="General" sourceLinked="1"/>
        <c:majorTickMark val="none"/>
        <c:minorTickMark val="none"/>
        <c:tickLblPos val="nextTo"/>
        <c:crossAx val="124047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002060"/>
        </a:gs>
        <a:gs pos="100000">
          <a:schemeClr val="accent1">
            <a:lumMod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PRAGATI.xlsx]Sheet2!PivotTable1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marker>
          <c:symbol val="circle"/>
          <c:size val="6"/>
          <c:spPr>
            <a:solidFill>
              <a:schemeClr val="tx2">
                <a:lumMod val="50000"/>
                <a:lumOff val="50000"/>
              </a:schemeClr>
            </a:soli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Sheet2!$C$3</c:f>
              <c:strCache>
                <c:ptCount val="1"/>
                <c:pt idx="0">
                  <c:v>Sum of Profit</c:v>
                </c:pt>
              </c:strCache>
            </c:strRef>
          </c:tx>
          <c:spPr>
            <a:solidFill>
              <a:schemeClr val="tx2">
                <a:lumMod val="50000"/>
                <a:lumOff val="50000"/>
              </a:schemeClr>
            </a:solidFill>
            <a:ln>
              <a:noFill/>
            </a:ln>
            <a:effectLst/>
          </c:spP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8CB-4DA3-BB86-82FCA29DEC88}"/>
            </c:ext>
          </c:extLst>
        </c:ser>
        <c:dLbls>
          <c:showLegendKey val="0"/>
          <c:showVal val="0"/>
          <c:showCatName val="0"/>
          <c:showSerName val="0"/>
          <c:showPercent val="0"/>
          <c:showBubbleSize val="0"/>
        </c:dLbls>
        <c:axId val="947904080"/>
        <c:axId val="947902160"/>
      </c:areaChart>
      <c:barChart>
        <c:barDir val="col"/>
        <c:grouping val="clustered"/>
        <c:varyColors val="0"/>
        <c:ser>
          <c:idx val="0"/>
          <c:order val="0"/>
          <c:tx>
            <c:strRef>
              <c:f>Sheet2!$B$3</c:f>
              <c:strCache>
                <c:ptCount val="1"/>
                <c:pt idx="0">
                  <c:v>Sum of Sales</c:v>
                </c:pt>
              </c:strCache>
            </c:strRef>
          </c:tx>
          <c:spPr>
            <a:solidFill>
              <a:schemeClr val="bg2"/>
            </a:soli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8CB-4DA3-BB86-82FCA29DEC88}"/>
            </c:ext>
          </c:extLst>
        </c:ser>
        <c:dLbls>
          <c:showLegendKey val="0"/>
          <c:showVal val="0"/>
          <c:showCatName val="0"/>
          <c:showSerName val="0"/>
          <c:showPercent val="0"/>
          <c:showBubbleSize val="0"/>
        </c:dLbls>
        <c:gapWidth val="101"/>
        <c:overlap val="-27"/>
        <c:axId val="947907440"/>
        <c:axId val="947904560"/>
      </c:barChart>
      <c:catAx>
        <c:axId val="947907440"/>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7904560"/>
        <c:crosses val="autoZero"/>
        <c:auto val="1"/>
        <c:lblAlgn val="ctr"/>
        <c:lblOffset val="100"/>
        <c:noMultiLvlLbl val="0"/>
      </c:catAx>
      <c:valAx>
        <c:axId val="94790456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sz="1000">
                    <a:solidFill>
                      <a:schemeClr val="bg1"/>
                    </a:solidFill>
                  </a:rPr>
                  <a:t>SALES</a:t>
                </a:r>
              </a:p>
            </c:rich>
          </c:tx>
          <c:layout>
            <c:manualLayout>
              <c:xMode val="edge"/>
              <c:yMode val="edge"/>
              <c:x val="1.3290802764486975E-2"/>
              <c:y val="0.3709773106874037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7907440"/>
        <c:crosses val="autoZero"/>
        <c:crossBetween val="between"/>
      </c:valAx>
      <c:valAx>
        <c:axId val="947902160"/>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2"/>
                    </a:solidFill>
                    <a:latin typeface="+mn-lt"/>
                    <a:ea typeface="+mn-ea"/>
                    <a:cs typeface="+mn-cs"/>
                  </a:defRPr>
                </a:pPr>
                <a:r>
                  <a:rPr lang="en-IN" sz="1000"/>
                  <a:t> </a:t>
                </a:r>
                <a:r>
                  <a:rPr lang="en-IN" sz="1000">
                    <a:solidFill>
                      <a:schemeClr val="bg1"/>
                    </a:solidFill>
                  </a:rPr>
                  <a:t>PROFIT</a:t>
                </a:r>
              </a:p>
            </c:rich>
          </c:tx>
          <c:layout>
            <c:manualLayout>
              <c:xMode val="edge"/>
              <c:yMode val="edge"/>
              <c:x val="0.95219287780415029"/>
              <c:y val="0.3475613327259712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7904080"/>
        <c:crosses val="max"/>
        <c:crossBetween val="between"/>
      </c:valAx>
      <c:catAx>
        <c:axId val="947904080"/>
        <c:scaling>
          <c:orientation val="minMax"/>
        </c:scaling>
        <c:delete val="1"/>
        <c:axPos val="b"/>
        <c:numFmt formatCode="General" sourceLinked="1"/>
        <c:majorTickMark val="none"/>
        <c:minorTickMark val="none"/>
        <c:tickLblPos val="nextTo"/>
        <c:crossAx val="94790216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PRAGATI.xlsx]Sheet4!PivotTable3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chemeClr val="tx2">
                <a:lumMod val="95000"/>
                <a:lumOff val="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solidFill>
                      <a:schemeClr val="bg2">
                        <a:lumMod val="50000"/>
                      </a:schemeClr>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0.31833589056185962"/>
          <c:y val="0.21195434452272413"/>
          <c:w val="0.38474177612166788"/>
          <c:h val="0.7880456554772759"/>
        </c:manualLayout>
      </c:layout>
      <c:doughnutChart>
        <c:varyColors val="1"/>
        <c:ser>
          <c:idx val="0"/>
          <c:order val="0"/>
          <c:tx>
            <c:strRef>
              <c:f>Sheet4!$B$3</c:f>
              <c:strCache>
                <c:ptCount val="1"/>
                <c:pt idx="0">
                  <c:v>Total</c:v>
                </c:pt>
              </c:strCache>
            </c:strRef>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620B-461B-A8B1-6274E145105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620B-461B-A8B1-6274E1451054}"/>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620B-461B-A8B1-6274E1451054}"/>
              </c:ext>
            </c:extLst>
          </c:dPt>
          <c:dLbls>
            <c:spPr>
              <a:solidFill>
                <a:schemeClr val="tx2">
                  <a:lumMod val="95000"/>
                  <a:lumOff val="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solidFill>
                        <a:schemeClr val="bg2">
                          <a:lumMod val="50000"/>
                        </a:schemeClr>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20B-461B-A8B1-6274E1451054}"/>
            </c:ext>
          </c:extLst>
        </c:ser>
        <c:dLbls>
          <c:showLegendKey val="0"/>
          <c:showVal val="1"/>
          <c:showCatName val="0"/>
          <c:showSerName val="0"/>
          <c:showPercent val="0"/>
          <c:showBubbleSize val="0"/>
          <c:showLeaderLines val="1"/>
        </c:dLbls>
        <c:firstSliceAng val="2"/>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43F6C"/>
        </a:gs>
        <a:gs pos="0">
          <a:schemeClr val="accent5">
            <a:lumMod val="50000"/>
          </a:schemeClr>
        </a:gs>
        <a:gs pos="83000">
          <a:schemeClr val="accent1"/>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PRAGATI.xlsx]Sheet6!PivotTable7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87614519883131"/>
          <c:y val="0.11217948717948718"/>
          <c:w val="0.76209281355168024"/>
          <c:h val="0.72597541893801731"/>
        </c:manualLayout>
      </c:layout>
      <c:barChart>
        <c:barDir val="bar"/>
        <c:grouping val="clustered"/>
        <c:varyColors val="0"/>
        <c:ser>
          <c:idx val="0"/>
          <c:order val="0"/>
          <c:tx>
            <c:strRef>
              <c:f>Sheet6!$B$3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5"/>
                <c:pt idx="0">
                  <c:v>Binders</c:v>
                </c:pt>
                <c:pt idx="1">
                  <c:v>Tables</c:v>
                </c:pt>
                <c:pt idx="2">
                  <c:v>Storage</c:v>
                </c:pt>
                <c:pt idx="3">
                  <c:v>Chairs</c:v>
                </c:pt>
                <c:pt idx="4">
                  <c:v>Phones</c:v>
                </c:pt>
              </c:strCache>
            </c:strRef>
          </c:cat>
          <c:val>
            <c:numRef>
              <c:f>Sheet6!$B$4:$B$9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63E-4220-8D13-A8393BB024B9}"/>
            </c:ext>
          </c:extLst>
        </c:ser>
        <c:dLbls>
          <c:dLblPos val="inEnd"/>
          <c:showLegendKey val="0"/>
          <c:showVal val="1"/>
          <c:showCatName val="0"/>
          <c:showSerName val="0"/>
          <c:showPercent val="0"/>
          <c:showBubbleSize val="0"/>
        </c:dLbls>
        <c:gapWidth val="77"/>
        <c:overlap val="-15"/>
        <c:axId val="1155085536"/>
        <c:axId val="1155081216"/>
      </c:barChart>
      <c:catAx>
        <c:axId val="115508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55081216"/>
        <c:crosses val="autoZero"/>
        <c:auto val="1"/>
        <c:lblAlgn val="ctr"/>
        <c:lblOffset val="100"/>
        <c:noMultiLvlLbl val="0"/>
      </c:catAx>
      <c:valAx>
        <c:axId val="1155081216"/>
        <c:scaling>
          <c:orientation val="minMax"/>
        </c:scaling>
        <c:delete val="1"/>
        <c:axPos val="b"/>
        <c:numFmt formatCode="General" sourceLinked="1"/>
        <c:majorTickMark val="none"/>
        <c:minorTickMark val="none"/>
        <c:tickLblPos val="nextTo"/>
        <c:crossAx val="115508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DB97603-F1F3-48F7-A214-E06D3E209ABC}">
          <cx:tx>
            <cx:txData>
              <cx:f>_xlchart.v1.1</cx:f>
              <cx:v>Sum of Profit</cx:v>
            </cx:txData>
          </cx:tx>
          <cx:dataLabels pos="outEnd">
            <cx:visibility seriesName="0" categoryName="0" value="1"/>
          </cx:dataLabels>
          <cx:dataId val="0"/>
          <cx:layoutPr>
            <cx:visibility connectorLines="1"/>
            <cx:subtotals/>
          </cx:layoutPr>
        </cx:series>
      </cx:plotAreaRegion>
      <cx:axis id="0">
        <cx:catScaling gapWidth="0.850000024"/>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B18DC0E-8CC7-4CA1-A425-26CBA29FF119}">
          <cx:tx>
            <cx:txData>
              <cx:f>_xlchart.v5.5</cx:f>
              <cx:v>sales</cx:v>
            </cx:txData>
          </cx:tx>
          <cx:dataId val="0"/>
          <cx:layoutPr>
            <cx:geography cultureLanguage="en-US" cultureRegion="IN" attribution="Powered by Bing">
              <cx:geoCache provider="{E9337A44-BEBE-4D9F-B70C-5C5E7DAFC167}">
                <cx:binary>1H1tU9w4s/ZfSeXzY1aSZVk+dfZUrWzPCzBAIIFlv7gmQGz5TbYlv/760xMgAd+zdzi13PXUzG5V
djNopq1L3X31pZb477vhv+7yh23zYSjyUv/X3fD7x8SY6r9++03fJQ/FVh8V8q5RWn0zR3eq+E19
+ybvHn67b7a9LOPfCML0t7tk25iH4eP//Dd8WvygTtXd1khVfmofmvHyQbe50f/mvb1vfdjeF7IM
pDaNvDP4949XqjXJh2CbKbP9+OGhNNKMn8fq4fePr37y44ff5p/3L9/9IQfzTHsPYyk9ojbD1HFd
7/vL/fghV2X89LaFEToiNqIeZvT5W8+2BYx8qz3frdne3zcPWsNDff9zPvrVE8CbwccPd6otzW72
YpjI3z9+KaV5uP9wZbbmQX/8ILXyH3/AV7vH+HL1/bl/ez3///Pfs7+AmZj9zQuI5tP2q7f+BaE/
8u3XbfGO4NjkyGWMEoY89P1lvwaHsyNOkW0TRB7B815D9AaD9qPzY+AMmD9ODxKY4CHf9tvm4Xl2
/rnb2N4RQtxlxHZ+zPxLt3GdI8o4ozbmj+87z9/96DxvsWg/ND9HzrAJwoPEZtlsy/sPnyGo5c9T
9Hfw/Cddt5GTKt/TdekR8WxCOKaPC2AeVzE+Atd2POaw766Nn5/+cYH88WuD9q+PHwNny+OPvw5y
eXx+GLYQ798r3dkY/NLmlGNIbLsXTPtLv/W8Ixviqee6TxGVP3/3Iyy/NGc/KE/DZpB8/vMgIXnm
JB/Utw++ytviq3xPx+FHHqIuxzbwjZfQuO4Rwox4AN+jR834yP/VrP1I7f+UGXCBf5DAbeRdIuNt
+byk/y7OviZRv2CP3KWuB3A9YgLu8hIz7hy5NvKAWj69z56/+9Gd3mLRfpx+jpxhs1kfJDbr+22i
nifnXYABN0EuofuBwZgeMcezXUTJ87c+QvJLQ/bj8TRsBsb6QIl8k21L/a55hx5B1OLIxk98ceYo
HoEyzMOO4/DHvDTji3+8waL9wPwcOcPmj8uDdJSN1Hr3b1XJ54X7z91lV2gR4PP8mc1DIfUqjnng
LYyAs5BHeP4ljr3JqP0IvXqiGUgbqGsPsBIGWqCa7f07BjQbaIHHHQcgeERgRtwwco4coA02gxr5
kS0+xrO3mLIfl58jZ6D45wcJys2DNh+uZRPL8p0JG0gUDlCAJ8o8q3Q4OmLYdm0PPVHuGUBvNms/
SrPhM6hurg8SqvNEvqPvUHREIbXY1HMffQcQeBXdIPohz3Y4eSILMxnpV9bsB+Zx1AyP89VB4nH2
8LXZ6uwdyxyKjxzigl+4j+U/Ahr2EhMoRDkG/rYjDd9fM0LwFov24/Jz5Aybs8MUkE7em6rxI8op
zLz75C2zTOPxI5sjDFzuiSxAvHuZcH5tz35cnsfNUDk5UAawzeU31bxvpnGPiEMZg2JyPwfAQNOw
C271XPW8RsZ/k0370Xk5doaQ/8dBxrSbUcEGU/w8Rf+cRFMCFM1jhP1NjQPh7MhxMKUOQo9qwfN3
PzK1Nxi0H5sfA2fA3NweJDC+KsuHOyPvWvM8Qe8ADuQb18GObcPs716zqOYCB7A5yNVklmjeaM1+
ZF4NnqHjfz5IdM4e+g/HD41+GN8RHHSEgR97jv1EkWdkwAWxBmpT2Gt+9BtvJn2+zab9EL0cO0Po
7PggEVpA7Snv35GrEX7keBC5iD2XBUC14a5NCbcfnWpW2rzBkv2g/Bg4Q2RxmPuvX8w2eT9vgb1X
m9gu8OKfBOwldca7rTWXE0LYTKb5lR37wXgcNUPiy2FGr8sE2iU+rHUOm67vhwgUM4xw4jlPOzPe
TN10IflgztFuv/P7a+Ynb7VqPz6vR89wulwfZAw7e+i27xnCdj7jMAptPE+Rapb+MWagcDr2Lsw9
04OXRc2v7dmPzfO4GSpnhynLrMt7uX3XLgHvaLcz5kLuf3q9VgGgwQcoGTiO98TaZon/DQbtx+XH
wBkw67ODdJflgwJZ8x1TPmwIMAp0mD/3AcxFTfuIUmq7FD3JM7OI9gaD9gPzY+AMmOUfBwnMzVYn
UGQa9Z6bzi7ImdgGxflvWhYJgjoT4EN0byx7m0374Xk5dobQzWEitM5zWSqp35ENQDUD+84UNmse
g9qMDXDvCFPOQG9+3m17/u6nHeg3WLQfnZ/PMsNmfZi8ebNtxvdlarttNNCdQbp8nWhcBlsAsIFj
e0/tarN49hZL9mPyc+QMk01wkBFtrfp3zDOgmSGXMsel9EcF+bKW8eyjXeZnGD29P6tofmXNfkwe
R83wWB9G/Pr3u+Ev+wRf/eT/sS0e+LIDAr+LHJjwV4BA4y/mNmSWn8XnS6I861P/e3v2IzMb/uoR
DqMJ/j+wwQyyMYQmxL39PuLyIwabNZw+twbMFMy3WLQfjZ8jZ75yfRi+8spqOEJyAsuxvcveUbm0
ARtIJwSa3V/7CXT+EQ47aJSyRxIwq1zeYsp+UH6OfPV48HS3B5lQPj+A3K/1w8MzC/rnYr/twLkQ
2DpGoLl8f830ZCgrbWrDXtrzuRJ4/2UQe5NJ+9F5MXQGz+fDLC13+vitarLnGfrn6Oz2yWyP0N25
ne8v4FovUwycHYFWM8g8z0cHZjn/LRbtB+fnyBk2Z4fpOqeqlfqdFRl05EHjBeLODBUPQwcnBlWZ
P1U1s4D2Jlv2w/Ji6AyX08PMM5utLN8xnFEHwtXusMyLjouXDsO8I4LBW4BJ7801vzRnPyxPw2aQ
bMKDzDJnqoHTo/62UVDuv2MBA6kGVGPb9fAsx7hQ5YMTccaeGpzmUezNBu1HZ/5AM5jO/IOEabPV
enuXtPrBGP2uKQf6YkCuhNMY3194lnJgAwdBwWPzWTPTm+3ZD9Js+AyjzYFGN7kjbO97CntHyDwM
RwCeCNsMH48eYQ82meFA4fOieNTKNm+x5W+w+Tl0jsthMrVdH71qG/k8Q/+cqYFaZjMXjmQ8Ccn/
0qQJ+/+uCy3nzxufsxj3Fov+DpznZ5ljc5i951ffLy/4D6QfG04LgmhJns9zzlgbNJ/vZAM47vnU
OjND6O127cdpPn6G1tWBZiFVmnfd56RwdhM6z7AHG2b7Sh6MoHOTgsrDdqc+X5aim1+bsh+ZHwNn
kGw+HyQx2JVuq21RwXbae95jQO0jxqHShO7/vcDsOjegRR3Ut6eW21n+ebNZ+0GaDZ9BdbY6WKg2
D4O8e8cjHDZc00LgtACmT2x6FucwYkcYcWgi5EAdXjrQbop/bc3fw/M8do7N5jCx+V51vPslOrAj
DdcKwNzbe9s4QE+Aawd210E8N3DOMHqjVX+D0qvRc5yCg8TpPMvhPPS73qUDhSrs28Be22OgmzdA
e6BkgwMh9HwRkvcao7dYtB+fnyNn2JyfHCY2zUP8rv0cwOFAJ4COgKetApj5l/IO/t7PARTOnoW2
818a8jeAPI2bw3F5kHBcwP6BHvNu+65nbeDMIPcY9ATsxNDda5Zw4DYObnO+OyT1o8njZdp5q1X7
EXo9eobTxWHKBtcPTQFk9jmq/PPqFK5uQ65D4J85NtC8BsdwPAZ84PtrviH6a0v2w/LjEWaIXB8m
p76R+k6VWr5nbxqc1IBJd2y4su3x9TqWQe8T7JZCl623/8TAm0zaD86LoTN4btb/fwLb39/X9eNO
mWBrtuH3qwxf3Lb379/9/vRwyeJs6IfH6LPXrR7fWt///tG2oS/tRS/I7kOeRj4Kaq8ueHox4mGr
ze8fre/9OB4cBMEQHEH6ofTjhx7O1cNbOwrOgOK5QAOJx6F59OOHckfN4FvZEYWDccQl0IINNxh4
oLKCVLV7i8BWre04cOJ0d58cXNnCftwieaHyERLtj9l4+v8PZVtcKFka/ftHUAyhIKsef3BnrYPh
ABecR/F2N78gqKYJJNPqbnsJTZi7n/9/yFhWVyuF1n1NmpvOoq7Q+XjHB5KfTdiqw8TCWgyFyi7d
nm+0rro/WZfWV5WyrmrU6ON2ZImouTttqGqt9RjZLFp2Kk0u2rK2tq3rKuExheoV5ZGbCMchsb4o
XWe0P1EqM1IIq8yxu55ww8mZRyekvui8Jm0qrGxS9rLKTFVteNUgN/VR10/DIDKvMwUVUZSldDFN
MXI7UfVNU3/JeWmcQbhlkePjxBsYETWJPBO6CaJ6keSUVMeGxjInIi0zUFjFQMbRC2WRTvjYVSO5
pmOs60xMCivHNzQa+JITd3TWrVQOikQ2Sjf9HI2W1XYCu1lXB4ly1DYtI34fszR2g4noQddhkyjU
MZ9rV6KrYWrSKjBggl5mgyIncGp40n7LvOQkSvHU+b1xHb3oUJp24aTSkQdcpasiVtXtAFdeFiIv
bbNKrYGHPWxK3o6dQwW342QFO59XcZ5XAFabbmpSqlVK+utUSXuZmj4VuPDiVdbHySTqIk5u5CD7
OBw7uXb5sFG0OUn6tr3RcVH6ba4v7GJIYlF2XiW6mN2ZIepF0/a3U+pon9Senw32Oh6y66EzpRg9
nB5zTr/C/ZxNaEdZezXxVotysoplC1Nq2aUSjlv1S+0m7oKTcgktCZfdJK9ZTr7BPpQ5mbTqhZfF
Z1NSu37RmltV6OOiU+UqM7IKXGkHw1QQoceKnVQVwoumni6SuFAiI9l1hSwZtI2lwqzoHpgs2aZg
U3TRe4oJjQZLeG0bCW1HQTa22ZJ2FIth6s5JarOg67rBj3GU+7TvktOozZsNNz0JXeiMWLtKykU5
TI5orTjxJ13zr7Il3bLoHPmVJ/VwPDTjGFa1Y13G1UhFmcYPkR2pc8cyV46Rw1VZjPkSVYUUpazk
qswYE61ETNhqdCxROu3CcIeuIS4ki6Yh3iIuHOo7ieUtO9Y/KCcr1iYxKoggdogsbmXpR4P8qmyq
/M4pizCOm1h4qNCBUnYhdGlG35ksJhzU5SG2tBScDJ+xUyLR5Nm1lUfraSp7UeiqFo6xbpwxQsLO
hvQ4qR3Ptyoqv9mt0/zVTq6fYiPSrKeZ0F3NqGhHlJ0WXdaeMGbA49uG14FNJ+ubMqy0Rcc5doSC
01lx0KTdNPpjMVgrkqH2csRd717lNKsuGCJFKeqokWcVJ2xhK8nDyI1c7eO8TT9rVhjfIDzFS5kq
cly2cVP4o23g22BhZZOIenPX5rXto6jrLtI+w37XwbKIvS7Hgg/DeF9XEFTD2KXjcWtkuSKmH3tv
aWBpDb41MjT4NVibCaV78w3XdS9F3EfVgg1tm3wbU+2Br/VePQmK6qo/I9zRt9qB1UJEQpNpgbsC
nSSlVyx7ySs/qS2yRETBk2X92h1TtnQTBVFi6ImvUGyFjt21wq6mWKCqtsPIm/JlHUdSED79OUDD
x7Urq+EsT60tuNQNmSQSZZ6psKjNsbFqepYikgVNTtKT0pL3keZNIEklr4smzZVglSM3pBk7LIp2
soMJF/iiLqIvdU4yLjxoPDmtaK6OsWcWcClLd9q1srqEjSfrKqPa3ZLCkUGcebU/FV6TijZOwI37
gZAwUuWwGPMRbVg0qtBERgexMeYs14kK4XPKhbLQuGx2XpvRiH0qps5eRLUzhFadJ0s37y7yhMpQ
jnrVY5QQEZlpl0smLsaIlZ96e7wtW+WsaFd4dw3Rn9yBJr3Qmd2tbG7+ZGNaCImQFRK7W9Mc8yBr
sW0LgyvzLVKUhqllrJOxdZIF71oclGjywkoNUowxjxcRxRAP+Hgme56dTxbqNqP0UlGOrRvIciBi
0Cm4lkva0FASLxOPDgL1hPtemraiws1ytOIGYrDZeC1ErckeR+FB67SPzFCuTUYdwfrGETHuL1s+
EZFxlYWKFpmAZ/NW9TAsrbH21g3qIl/hAQmXecXdWKkuRJZt/BZbVlDprA7SQuWR8DjRnz2ZeoHN
szGoae4F2tRrz/Ji0VjVt6F2vxTSVeHk9e0C6Ur6/ehNvkWpCpNySBZtWwzHVlbfd9m0yU3UnuAh
z8XUO7WfE7c8J8BMTskAwJZoTBe9NGg9wTGKleW4nqirMhNdWUqfx1kuLA7P3GZpLkiRQbyr2V/T
hEZRcheHSWb+IirLTpwqigQey1xEdj+KakzxKawBvdSSJn6fZd9alnuLoZr+iiv41GzyIJaloxNt
IoUjIroUQn/mxV+LCvc+yk1zEWUk8pMO67Oe8g6SO6kEQ/Gtws63yqsfqJH5IneAMHQDvSmaNvGL
TNfXOYePmhraiKodzLempcRPdZoFFIKocHWfXCgnTz95RFVrxMl02mUGpsHN/mqLCAUQTBVEbdnd
8FFBwjD2lZSs9Lt4aEU6cIjrTOZfSWmIX5BRrVtasEXauaNfela50OlUnBJM+tCME/U7e/yqk2gU
HWGu6D2woU+yLEReza81ItNFZmsFEzp5DhOJ2w4lTFgF5ncmS2/B7TOzMX3JP9euA2NtNF41bbRm
+dD7Vu7Fn1qd9xeOidJbN2VXDmM93GcVn1Gi9MpueWz7Q5JWoaMjmOhEJvSL52S9PzisEaPhIZ0i
RvxauzEg3fVjMNXFKCTrPOzHitw75VA6wQg4C1Jhdd7hyazQNLgrd3D4X32m0W2Lhru0isz5hGwr
Dbsu6VZpZexzp2BdiKd0KCGyVqYTTjL6Hum8RESOAysCFZc195zLfkQa+RA1LaAYpCK+Q3X+TTdw
hevOUWPAFG5pUWJ0G7asKuyAy5TMqFWjvan1WwJpfoztq0qOre8adAodkemfmnnoaxnXx3mfRFOQ
qiT269i+z5l2rkomyR2OU6vwJxBtM2HJdlhXvWpqIbMkbYPBGYc7lPM8qFSrr6a+qdcRBM9Nl1j5
0ivZxcTKk0i5xg06SAfDCltTCsuZde59FLuFnxDtnnvGkTdO1dANbqUTNEWfh460K79S1ZQHTe0W
oTK2umxs2kh/hKk4GzLCE4Ei5QjXVG0cTA03RdANejwvucyXMW7SReT2ZoFdTMIK7FqahlnL1Emj
Ylm7ubyBaJbdQIpr/8z7AV1lqYlWKHXlGjk9MN6oZsd12VmpkJaOMjGyPr+OiUzHk84aC+FNSXPs
WQQcIkF9FlYy945J3XR+Ugw4EwMtq4B1MQonpJtPZhrMDeJTe+9UfbfiWnknKk3NOY2T5ouynSYD
/1OpCeyaBVnhJJUAdjVde40pVArlg+4/xxgirA91UusFk1fZTNC8GrtQpuAPJx6nRRHyKGdf+ohP
7M84s+QUdHyAzMpb6oEjNoMRY8OGOKQZZWfMzpLbzu2ZBWSlvcqncsSBTkprk5eDvI0Kp1w0ES9o
UExDvm7bEgUpT2MuKM0sLnTRFzcoGqJPHfzoaiggvDaFd9UXwI11Wbdfy6JUgZW46YKZKT5pSqCk
ednVRpiiKz7jpE+EDTc8LXteZKep0vViLEwSqLjO/cqaci2cpnIWPS77Tzl1miZwpqgQaSezsEtx
e1qUUysoSctV6w7xBansaLzkbtqo8yFOBifw4gHVLPN3F5UDWSiqxBs1F21LSKXvgW5K3sYic+ue
XikTs0xDGBsVdxu9Sr2k8ESfjt10kg/U8plOcRjXumgCijOIowPPB6BOzF6ZhDk3hMuiDaY+rtxV
k4EvfgUBKgqQlUbxqew6WQtYwk0aEh73ASNtV/mZ5fYQfUyjTjtjVatWe/hyqA3UAri2lpPDkqAz
o3Vc9021bmBNBq2x5WmVOtKPSOt+KxpF71CZ0Uk0sjHpciiqzzrzInkLd5y2fkG9fmPAHwXX0+QE
THP+oHgVr1hbAAXHJrH8Wjbu9ZT2KJQMonPo6TxbaKKnLQJifdKPlSNyqI+VW6Glgo89nkhtPsEV
lNWfyUCLy77HzvFUyd4nBa0CJ8F2JXBS2GGcaSMUioAd1JleDlmH/aZJ1RmldRHYYOMXDSwyNMPg
+VOJ0zCGXAfkvB7DgTQmbHN3bVVlFygo3C9NLL1FkyGydehAV0XWVCLKIDLlquLClSpZytjugkY5
/NSWBQN4ddJ/zT2rW+aEnttD4t2jsjnvwBLRGET8ipBxVeO8BirVxqcZlLSDwB7tQ1g39aLyBies
xwzqG1iUSOBUJmEfFUno5ZDGo8HK/tLA6YXy3GJlycgOrB4ySdmzkgsOv/rCt5A1+jS17YWKaCFK
z7XOjT2Nl1WfrNohyzdD1pa+E5d2AwzcysN8TJKHqmJ0E0VSQqCt41WkLPBdDYG/rVJ/zJPcn5q8
CJvMdJB0+vFTYpB31g1xFqalZKuMSSckOYKAqZU6lghfcF50Qms9KL+t4q12yzQo1WgyIHY1P8us
uvGHAmUhziMq0tyzb2MPu8LudVn4hUyKW6vSt7XtZiLp+JI6A0ZCVd09GiCxcomm9Vg0Ocxf20rR
OaYVQxnn/pjZoD64MQvYlG9B/kvCDtASpBz+rDgUETEPxqm+L9P8T512u/XWIhW2psyUGGw7ZBwR
kUsvOk6ldraZHiJRxIj5wJkx8q1ySPOwIZDzYjrUp4qlJawW7S4xylyfNFSe5nGcXYD+gFDQ0qHl
YVeh7kwb4Nsp6khQ7+Sfgetq7dV1Hk59N63ilKOHvoQSLTVptyqoaYPeqsmn1LigCFTNnUkGc+wW
MhWIZ+4x6FpBkozVmleshgRsZcfELbpPU5bEi1jWX6FeAyo2lnIM6JQW67KtusyPOz3edCbSAvSe
jW0X0TVQqc/SqmvfbYx7kjC79+thAuKoknXUT7UWSWs1Qdm1f3m43vR4tEWSkuvSgpCXdpQuKtZw
v4cm1JtkwIWw66YMYIe880kbOZ8nlTnCmTJyUo7JqbTKW1O5ejXq5Kph+Bv0QgL/G4EdlXFVXiWK
3NoJztd2V9J77eRNgOLGDiqruB7g3tFvVVVY0yIuOTMCVA8g30PVJmJixSUfDYqFilMcmIpHf3Wo
zToxdF0DAsXYX9YYT0rkPIpAdjJ9v3A0HSWQ/wJDjTM4y6y1vUvQ/RwjKttRDB4vclvBm8RY4AlF
yFDWHJMSqOQk4wFKnSgAqCp3k6VOdd4xCsQaZ5YSZMokFoxMeRl2PMc6bFFSnUH/NF/Df8BbWcm/
kZhc0lRB8OAyOfYqlB2PDiRXbPd3UVa19TKzsjgcWEuF66ZF4OTD8STdDFwdXzeQkvwcm0q0ZKcF
VmXsj17rChezbucTwPIkdpbEASYcawIhgQ1N169S1a7crv4r5tPxAAvez2WF1llsbSJPA9fJnTpM
a/e4wp1Z9Hbmhm7G8uPKAfmv9pD2S6D6PjBT4ke0Pm3i7pOX6ntUSFjx0eiE3lB+qmlVBiDMuOuS
ZkS4lkmWULuAgDgV1nlP6I3EVJ+YyKqCvmHSj3O7XCaoikOpCrwaUijOGqfV69LECJQLowTKnPuq
j7xPrYVAhot66Sdq/CuLMShnZrQXbtZIkRr7a+R0+KrnThawYewbP21V/+Bot7uC2EcEY07ju6hu
j5saxCiEUx9HFt3kDbdAZ5GShA3KspXHyg01ufajyaZtQGTvtaEb48IVKUqy4xryI/YmtcjkWG01
VurW4dQugsyapruMJNHg4zGztooVzbmLcmuVQsJrBFxIOax4ljanbgYlkuvxNAkGGR83Fo1DuxjH
r8CzwLXiqtjKFPNz1dvRZjJJe2dJ9i1u8FgJL7H0cQ0y9KdpoJHvSLcv/Uqi/gsfnPaCkIROZ83A
VSV6t1BLUEGLRHjGroJp8tgCK4ndgGVyCCoiy8aX01gtZEUSqBci6wzLxul8B5LBSkbd5zF2vgBD
cK7qKFaLuB7NCvxgDFmjMRRX/LrnDCJ8UpKrGOWVrxP7nGMdbYuhtPy0iLgP7dFEBjkU6dZJT4DU
nOYlSKu16ZIT4BBmWMSsUX6TStYe0xLij2AGVekyjvphJxLliehBCwNOUzAsSihugN71qnJ8l6nm
uqlofVLXnHciUXDfh2gRaHxjlUb+CHHhlqnBs8966aDPHXwAC3jdTjdtZnIBbhyBaAQCdSLictQb
u63aUxdWT+2jqjfLvi7l6VRVVRNAwvKEadoYGNPYG4GJKQyk+R0TgihzW2TM/Ys2CQfXblOzqnii
RG0NNZBW+K0YpYitvPMpt4crp60MiE8oq5iAMowDEpZ3nRMd3ztJnMZBGUfxEICmNl6OWTdkvg2O
Fk71MEog9FB4DwRSNFDQogo6u/rWA70OYYvg02gBrZ80Q8dVxkzgVG2/jGVUfxrijtykKTDwwKEQ
sKfGwRe6VliKvO74pXYayKcQy9RFPlndjUVle2wnNegyxeTxTTNa5iarLHSGin5ckgp+LQEUr9r+
pB3uXnpWBOVLgyPvxLIS8nXMZXZsNO+uCLFBDB0IdA8LVUJYFYXDSwKcMUkC6egUnLKnkLHaHlRB
YTdenJ6Bwm8gn3iNnZ+kmIzOwrDeAaSLNIxME6fBkOmLKdY0FWysSGiDDPUZTW58nFIIlWWejN/y
qsC3EdZA1CZmeABKR3OWeJ6MRZzK+qZljlr0FmTdWFFIZrCkAih2ZIhinS4rq+dIgDR60kSDu+56
ZMJKs+y0wtAUAMweo1M1qf6LSUszQJSVRZBYPfVZQyMIJ8b6VGV1deaMPV8VCY5D3U3VsteI+naV
wSqxmt5seF7Yf4J6a0ES66vPCPjdaaPqftEaYP8gZ7qg0ljJ5Ziknc+9uAPRXqV+XOli0xrvzuow
lA64iFYscUxgjRPeeB24hp2SJJS1vVYJ5hflwIZ1PzrdMbPcqRcsygNqoOpogTH6oDc3xzrx2o3V
uNkpZ97Xkg847KIRLVI+buOxSHxCM6gMeAqyIo4K0Mqa8dqSdrRwG5yEFZns0IKFvky6SvtdM5J1
Bq38oM5m5UhAaJuCxB5wAAfu/5e9L1uyE9fSfiL1D0gIuPkvYI85z077RuGhjACBJEahp+8P21Vl
5+nj6nPfERWV4Z0DIKSltb5hKcnHWCOXDXz/vlJsLVAq+NPaO+6xkQ3TXZpo4MBhptSui6NZPbhY
VrtVYrOp40Y3wLPm5ookdrfEoG+2/v7INLQ8hE3q80z7m7jx+DwQ9wN16+0ydsCB5+YlG6JXWiJY
x6TbV4z6HZCSj1nX8zwrQXgsiyx3A1HBrkuIPkRhw04La4+srB98alAqoPdGkU2Bz8vS31JZ0VzV
9p0ZbH3Hy+kkSHRCYjUeZ8/mD8SBBokoeaXo0H0IPDJkZ0l1NDM2apdOH9ustvfLZO8nHak1D3SK
rT00Xb+TitxCZLAWIojk2XZBdMVm8oWRZLrWUdfnPeJ/XoEGA9CTsddxiae8bN3VbIw798q++/nY
tl8Iz8/arH1Vyh8n5/31z///pFv89+0ct78/3A7e+/tfOByk/3Zi329/Cq12Ns53ePtDG239198C
+/qDxt6o4l/+8S+89b9hpr8fAPhvvvm/o60jBo3u72jrX6VQGxP841d+8NZbfy+AWShlQD5T0NQg
p//krSP2XzEO1UlBRMF+gp/6i7dmaD+1nbiDDlVBgrMrtt6gP3hrtHyDvmFzP+CUM3SwCLL/hLem
EXT4P9PWQczQn2xTswQ4Ug2lTvArbd0Mk2+WKavu6iajdVagU6azeV82/DYThrF7xm0/HLVCbXsQ
Avx8nC9zxYtGzHpxNxaHHJo8aUDyDmPVjPRBpooo9y5OZ9IEBW/6Njdz15xK3wXL3ahs8KXF9hos
2My6Ki0QPxBroynUpcy1BJ0yH3WGpKjFBnTR1h1KhrLDdpptTCGJEIeQw5YXyKNsrnXpCzcm6iFO
F3EsvfY7mqngtmkqPRcd5dME1roHR+CVAXmAtI48JwH5lDpgIEAqQFHQLLnhEvxt5X195RoGJneO
pw9LPUUIIybjed9x+dAnaSN3g3br3Tx5kWHnXlpwtAZPDDjMA90drDIohaS8tKI5lHNVFmO58E/V
Mo/Pw8xlfRNHjuxwzkZyW/UBW/K1crIqFF9BkCdSIofPXIZiOhir9TGJx20vFGZ9BTfU5STIQHSt
TpSPCaMiywFmi6aAcmA+V1zIS78498qqrQzgzAVnlP7zPgMC1RVIetvwkIwcbDSoJPMOMbcvytLW
A5Csub0gQwfIl8SpQVYjfHqbNguqIapQ+Oa1r6I6T5wcAOzGw9DvuErW9+O0Wn6HJ4mCImrm1u2Q
sbldFUx0PwSIrC2p5dekV2wvy6o5gaKYDksJ+Di21bSbtEzurWcOBLlsyl20jvq+Qe58sWom8gDJ
1T2Js2XfIXu7ECxZSd73Mf+ymCzcOSyamyQKvcklui7LJi9XuIwPtiPmipVBvV4H3RQk5iJq2AIi
MYs74FR7DAQzRTvLztyxxkp99h2Kkzyg1Vp2uUwrgPVTO7CrRTQdsiTZoc3ihmUwugGXGD3wACXe
lQ/n5LE1XbXsEuIy86L6OQH9q4cAO1bGRd4H0NsW1LlkADhXDvqi1qLPrrgp5ZfWJqspapU0CcrU
tSVX4MBLVB+p0zcDSauruRvlJRfdAgZRcgPUaZn2q0GddXblKuNi+LYfEMUDeVprFekTjvkCUzuG
6xgWiy8J6IO+TQ44e7S6q9waevCps6xz3YsWK1ukiQB1ulYjiGU9LYURZp6vvK8mu4sIo4WWeJs7
M7fA2IKO9D6vSZeVd7wLqqHo26lNrqEmWEBYxsGxbxIgFSUtV8w4RuaiTky6UySpbojWaj7MQiCp
Rz9E3u9alS6vEU4dPY6Zs+UFC4YH4Nq1v88m8pn4rMOaIkjiizQGgXUzajr4w2hlOx5KQKqvTugA
ZPI6ySfv00gfmTB9d8SHNeh70o3jCZFofWQ2c/ocxXy0RaVUxI/AryKQybWgZ6pN/3Uh7Dme+Abv
xYN/nJtoNqelkaE+92J1u9SQ8JIOQ3DtRR3ds27BehQsq9t9XSKaxVPQQc9i66N3NL2oweU1u3Qh
zl25cNGXCR06v8OVmmOaimGvwlKQosK7QmllfL2LPKP3xKzBfKCTVDue1dGl5l22p2lNsj2pTCt3
DJDLk/Gs2gVURXjPDdKTTyA16o81REjPtFfze0g05n4PCJdhrTE370iNBK0NORnPfVmyQtGpHvZc
DmV/iR9gUx4SQ1QeR9ysZc5T38oLNpA4gjqAJbEJwB8qhgR04kgGUWOUORitkkLXYmYkPT3VSM7b
pQQqG7cTg03ITIApO6GeQjBFL1AbvWOYwmNeDa7Bu0FSc+LpktzzuApBeIt1N0bSnpOsS4J958do
r0gsykK7xT10YmA3qgW6nbd90obXS681ymPP62NqNX21o3stnZtRpvHKh7uwEiqFdCEYB5QqtZuu
W5QEN34Nh4e21qg8NPav8j50swBAUDO1+vXUUpBLcV0wIkpxYQdEjRuWNuHh//Kpf38w8t8yQGQH
v02n/j406+3v/MinoOOEX42jMWfG0Po2g2zvz3wKXl3U7xkUuJiPW487SAT/1gHG+JUIfQqQ5qB9
5N/5FKXoKwXDfJZuZvpv6sE/M8Zf0mIIH3/8+2cdII5u+TWfgh0S/9EgTkKc/II7xU38LAO0lY2Y
iSZ2jlWaFlNM5pu+G+ejF9JdqNLGJ48qfS30sqxfsE0kVzHymDKHDH950HoCgDEY8lElKrhukDje
+E7QJ17XKFy54d0OZW9yI8H2P6xgrJ5aIKaAMZG8tCUPP2gj0r2qE0jIIg5KfLCf5qGuT46kKMGr
enF9PkzGfw5Mg+AjSnDRAuTnYz+gZs86BX41oeo4UVTjbuyudRxVRaZEixCCkBDOw3LuqrYFaE84
xf5QJhetnQy0CMrdgixRR6PS7GodyhnpAnfRvSNTdpNUTXAdrlVwvdKVAK3U1B5wooQ6hjoqX8Os
ym5C0tyFwD6vRRQ+ATrUu5ADoeksy0gOoRD9CkkI4KB2hQ4wnLsIe08/3mUrtu6wTuiegjYYoMaq
pmOsAvNlWXAR2tMmBxOljlCJNM+W1RyQhGKo8ltXn7JhHHcLW9pdkKxhMYbR9E6nlbgdJ7ncj7ry
nwElr69dP9H7sknXE13rHjxn7e5xdFlVBAC4DlbE02XguP3U0snt5q5MDmZW8zEJGzwGAlPOmk6d
5g68nG3Y9AWS1xxo21rQzFxGXXlmgrj9VIEJagLd7QaoNdrGtGeSkrNqkmZXWo0QOvf2aO0cfy2z
WudDPVaXI2fLEZWCOCNHaO9Cn/jokJG6uZDrIMDw+3q6NGytX0poct4nlmPLqri5EIYvj2Ze7FMm
WHXtAx5cA6Nwcz71tHonRjZc1VOgHplm5tiicSuYS6uDU+xUUueNovTer0l1jS3FH9YkgfKFGCBC
UOWFc96NNsW5nxBD8aUK7iBCSS50OXJR1J6pz5Nz5kZwrk6rm+glH406toZX76c0qV6tkeENGIL4
vk2VPzm5upuAzPQyWmLIECZd3o5MD0/Y2DJQS4M6t2Q6GyCI0PV0cXoTWRO977KQX9uSNecqVOYE
DAygOIQr6rAwGd8qs1xGcmGYjrY/EaA8kyzRVH1KIbpZXRPuIyOSj5YCS7auPZerwf6ztvFZW8EO
SYrMZk266IWy5vO6UFMWpGTR+yTtnvRM/cswmBUoeBfca8lBljopyEVMBnBn8OYEN1DcxMjSCLcf
B9HXd0nZWJWjhVH2uRKpPHYzfqn0lXoGBdZC3kL6fTA37WVd4iUulFZnPimgmky1j8gwxk84nnLu
kRWET2gOey6jhV/oxR478CeF5wnUgZWqm3swpKiZhDpxwJkXXPjuzJpW7wYzNfmEYPl+1BnqoLgV
h7WidpcMALoE2LAHAxTrD++sLmhTQ8Ap1yavTdy8oqxyz0lnAH5FrS7wQhNoI2UDBgxF4h3p3WFR
HHBtP6d1kWWHeKzboxiW4BqOFwj21D1yw/mVCIBxDafhfR2U9ITcGxSEWsCpdcHcf6YjSAXBgt0S
uAS08eL2kCZOZC9RNL+OyWpNbgKvKmDgm+zKr+UtBLHNkbjRQ662xknRz45nRUoWCBvFCiDMDwNU
ytOUAnicn0u/AlxUTWZ2qi+3NHioVI4jef2lBqh7vXYi2Ichea2jpk83NIjuodZIckSAoMhQLRaK
VO+adAnOKhiCvQ5qm0d1oz8pLj00LDK7j9uUn4chdgBkkaXfAzVsdkkCvhYI+UdeJ+5YB3F6Fwyb
aNO0NLiZUx0UqWg9BGKp4vuW6uwlw65x45mU7/oUbCTEgR8yP/ITdkRfAFYFFVmyClNpqa+GGtoq
EP/ZFXK0/m6shb2ug8W+EFGpm6FpzV6HQ3kIMw1eKJKbkMnSd83SIlkb8ZTQbuiDdHX0B/DW6XqJ
M/ORgQDE5jJ59ipbVT2PUTirnFdNdgCkUB4nL6HTW0soqEIh78KwQhDPIOebS+segwlD38nY79Z1
NPvBRellyrIYMK/S8pYm9YKJBp1aRlhs8WYnf0RCOR27yo3nJvPmWU3iWIWm3jergMJrpmyPEiYw
EFwFvi4m0rE8Lt2BWz3fhHMZXWRh2XyAUr/ZLRFP8znEdlthiV8OUEOdkhD1V97YPnsPZXG1a7sl
eFWiFydEJpCkY7RbIx7f+akmnw1LALiPKTm0ZTLchlWnzjHyxwNn5XCvgAA/l0sqDmFgg0egDAEu
lyDzX1cCfa5M+pt+tZ+6wa+fAz8h/E/96Icc2pDy6OgS7jxNaR4N5BJS42ge866vUI+D34pb6CxQ
31aIaFVwD5Nlj72/rsunCcU1SvbJKsjkaDbeW4hfTlpiSefOJNCW+aFfujwRqf2a9aY5zwqqUeYW
clVF7X5Nu/Zu3lCbMZ7ex31c5oi14EnSaZk+NSN/H1fyYyCmr4ny71ON/Dz0bUH8YnA92577Lln3
va2eIluaCyOT5Gk2TfTS1Ev3mWbcvesFfnHuOMFUr9axby5MiaeYLowd7DweFXfW82ukWl3Jcw+h
c7yvIj2yPdeVvHI4GRGsAdj2OzvalUN7Jr5O1UrTk5oXvDiyysgcyAwvAEpEKOeR9RxbafR1ZSzR
7w0CKHKvbN6FDlCNbdayvUhJ0++GpY52SPKay7BcuwtwF8n7eI3thyARZX0nnFSXiYzD/mmSXoqj
8g1kToUbFq+HvBzj+ksq3UCeYysg8QjlLLpck6rRZwvkYNeRTcyb6e4w8+EdhICwA7hS7YIVb3Is
2TtHouXEgRBB4z1ON/hJd8hUgnRSyYuqZ1dTBq1PHhCo1ZoSuwxJZnJCLvLcean2kkfJBXYQ8ihJ
VV65REFZ2IXrzSxLe9PjbV74cclHWS0fWZOtF30GtdbAyHQMOwdt5LSlW9RHUw7DVX9ZVedGHJqE
r7tZi/GUKsqKxqbVcYDpt1gFgyBZDrvakvLsWTlC6iYEVFtRdQF+/oqHShVBEporKUBLrWViP0yU
qwKc5Xqs7FxBAzGgvi0Dse8rpaGCYQYSKAk11CjAJ8R4zacpMFE+qqg9wjgSfGWTQBptGgP7BfgF
Gn7hacfTd0MwdcnweWKJbeJnYRkyjqKyqmpV/n9F3P+miEsxmL/DxHd/qI/Lx7+7ZWyo+Pff+VHE
odFiAFYCvn0GZUICnPuvIg7fQnt5HoNlQl85vgHff9ZwOJiR4oMkQxb/DRT/CxNHuyCGzvQo8XiM
I4GigP4nmDh6cPxaw6FIBOofwhkWpigLkfT+WsM1NdCx0Gf2tPJVvo71uOkuDV0gOfLIa1zSA30y
dr1TOvJLoeRcwN6eFUgKDBSRVQcWlvrwVVQT2PcO7pSiyoLlDzdyskvxx7GFoyZR5XjXpQSA5qQ+
MNKnOwrPAHC6bDiuNCj3vcv4mmMQqxN0k/Ej3EfdlUMSAx9DjBWcgok6JXYQrBA1IFOQaw0QVeFy
kgBhGyX0a4i1/aWzcBzwliI7d3F9XHBzEchWbs6Jr8RZk358AKDHLlAFfqgTS14r1ZKn0nbQg1rX
HRFwyj2kCTQ3kDHdejeAUXXD/ZyCtCYNHhK6NQjzAItFa3PIMuDka0xJXpfdeAzK5qtBQbHkQQbL
DZwD4z42lT9A7GcO1uPqco7uOYViv0rG61FbColLdF+F6ZOYp2swy0BlXfe4WB9eucVsuVk3Iwda
tv+1V3ptr1hqXkULytGHo7tAOP8A+PW8bfn5Vqc0a/PBxltNqvUjtCb+faOgPTUUTHQDxPswBetc
VPABYQo+OSpgm6lhDRJ8uwWb8xh/OrOOHhOfBLe0IeQwzo1+LIdMveh1Yi+hg6CFdhBCwHpCDxxZ
BGqg0ULO234dvLnDQT3+JBi5GNlqP2qGLcRkUGnLSkQUxLDaL2lk7tQSnyC3BXoWj/Z2nWX/ypr0
iQ+VPmrXV8dwWBFWBXQ6Hg0CT5nl6b5X6bPyhlhUD8tzyQTA1Bb4QpGUQ3sfZQI6kgBCrSKxAb0f
I0Vv2srKEAmQdCmCrfV7JbtHSkK3p33Xy12k6cOgxuwwpKLbUSp5IbBy8rqaq42inAvg/TY79hac
9rk0YZiX1arzOozTfExnrqF/ctNliewWoH9P4ueELdUlFPzBB2g/5t2wjhXUfzUkIjHGUh/CtBcQ
y7g1gDrUxuNZIwWGVLke16+kg//qmAL3E1/XLFmuVdTTTbrBmr3CxtrnoSqRJ9fh4/8F+p8C/Wc9
dWO/PvwBR+FfluzvVCbQq//3Jxz2L5bdNz3T/0bsYGmB2/7jN3cu5/8F4pPyeDsi/FtM/zPWgxL9
s7/4ZsTl6d++XXQ/ojF6Jm586c/kZ4hTFNA+Gc1cQkBD8Nom/0mgp7/G+e2KaHGR4ZDsCD6g7RDG
X+O8Cuu+C5cm/iMNxThlqPUZMHBof+bKv8TQ6TQfEZZhI+3sOqwM8DSUCHC4aRF8KrueQeOkIwdt
ZibjddpBqtHZ05K1arhWcWvImuvGxeZTDMeLg2YdUEdNizJJWPhH4hAyHkCVJeojGGIjPtMWOv2b
klcAuvI2rCBEKJiJ+/ZWhgEi/65UkPRDDoy8v70KUebilktIGdfLqKVd/ZUMs8bv/PRK/wdEEw7p
n/hhkNIBOibDCwMfNV5fFLzBM5OwrSbJZfoHavKutid4hRU7gQkY+uTkh3KENttXBofSqkBUkfgO
lIPp/58B1a2b6a/XB9O99TlHjYM3hZv59R35mqYgG3j1pQ4bCuoXBFCMRZ9lEbH1oXdL2YO3kkib
ZU4Y8aa7Wxhdh6gImecLvQDd2Q2wImJP6cMbHKVm8b3fj9GvHDrKO0opDlbJQHWjmSSm5a/3CPqW
RLKn5Asn/RxEuxKlcWIPKoWbCUqvfuT8Q4OkdUS/gL+W2z+/m+26SKMgoAN5jwz37XUN+K9EEwqj
9Io5x3NUvGp4lUwAToTDoJqq205IOAlzCZVtxL/nv//23WyO9r8d79tjJyzFiTIRSnX0Z062YfnJ
8V7Gc0UCJ+kXZBsJDKPxEvD4IxYSSCYN0aq6qUiow2va2HV6bCCPhngIfdYUBuX3AxEi//zpVtAQ
ANMzw51QNEzJeBy+uZUuGKWonck+BzUovg+MwtLwGPEmhhOhp20ZneYFxWZbBC3rIwhmezVAaa58
ACHpSDuXPMOlMJHvG8e/HSFkqz/dFkYIdBlLQUZwIMFR/K1nwE8jBCIKFDR0/5/hR+3i/qitaYE2
EfCu2Xpc095htvx+KP71paCbAUe3JbTL3ho0vsldZSKFqmEH+cL4guhzWEPuw+YQ98s0sH2VCsY/
ADyNIpsP6LTAP2ikPX22ieYhyviHCRq+ibAYAJDNWL0IIMAdAWi+mSIZPO6ZGcknCSdIS05ulNtC
bZ2WA5wCS82gVK7aYY1M7tD+AXcVV4GcQKlzVHcdCfvuMQOoDYG5jXUfPbRIr4dPvx+zLc7/PJHR
4SjY+kPEIU7qxSp+E+MmeJv6wHr3yfVjj8kJFXmAwQrcQjF/XA+X3KOJGrst5nHR25fKlNN/OljQ
CkHQQwHLQTH8r9RRaqMBhA3XnzoFgRr0s4iqUOvNazCu8SUVMfajoZz65mNbxx0iPRSRfRifUlKT
GRSHxC6w7UirxG91lVfzJXONgfrg98MVvp1j6OlJeQIDJVo1oFTajqD4eeEDlOpM1nn6CWAZJ+AS
xsGo6c56tBaAndKuFjdHYE7A9/RqW73u0sav5HExRpyHrFd1WbSbsfUSGp9uFHCuBFzAnxsHRD1w
9FcAmBTRzCFUR6Rew+4i8BlkRUVTicXa/yx8IIIiFUcA4QFON+MxJuuvD4SZ2dkZRPaHJNZxHRcG
HSEwFYWYoEItwKcQbDli/R7VFSyugN++hTkTihTfcstI4eiZFlQw/7Sg2dvdBb050QYyztBhBJqv
f2EUG4hdWyG1+WB6rCK7p0OTsusolHSFHAHyG5tnYlb+pZVuXZN8kv1iZYGNaOEPpfWCnPqW1f6l
J9PAb6Bt2RIXBye4ysAcxtvr0QPNMIXWOYnnB9PXjX/xijdLkwdKbZtphdHHC9JdJvEhhYLQv6Qt
alFIRyDMwJfBByV0tiYe6HDgybS9u8aVFRIf++3yWVqSFUWrdmgqgHoDeCiMn6TbcpbRxG3z0Q28
s+YA/iKcHxnVfrzq+wb1gFJtDyECKUXrTpArLOX7DsoC9jIHc4hJlqQl8p/Zdhqp0+8n+9sQjtGH
Bg+AL2WAJejbnQXOvw4eSaM+wPE/wOzhIsiJhnzRtYZlZbILAsXvr/g2GoGlZkEUfkNAkFO8veLQ
BzCWtXR5T/20TcYFjmeEPzhbYSg88NligxM14DmbL9E0DuX1N5Cl/4dVvkEtv0RFmoBKT7BxxVEQ
QZn+ZlF4dFSwJOPtS8u6dkQnAA02+w9tpUU0khCUhSAD0Mzjbh7SEhHHyFiX+zIdo1nnOKJmUXM+
RqW9VCLljw66lHTNhwVWlQeA5UFV2Ng7fYlJBDKsDpioTI7mBuG22GWAeahniaznLOpm3Fb+jHMK
bnH4cGJWdNXoqZuPvx/4t3EtRRt2kLXbU+NpKfCnX8NAA/1ct8CZ/TzDlYrkGtbQCMn17Ld5y5D8
sZME24Rp6yCWxJdy/JZxE262KQ1JzRKJR+H4NqUjW/m2P8FbQbcQaWEPgzBNQR5dwX+5Nlh1Ymm3
XD9c0xarMwktltHvHyn6NTFCd6MYkgaUTBydjkDpBW9CtaVdC8V4Fz2no6RYWyNAHNzASOi0Ld1v
6xhnoqy4NwgUtiWOWLmFlN5YbDREhigvQuC0+EjDaNl8VFmdwB2yqG0c7LpofiOsw09Vkm6PCBid
DwcYUHt6MGk/06FYsV/gcf/h0d5UJng0HKrLohBLBSpW5KG/vq0R7GyiJr0+03LeItXYW0wtr3yl
P4+wzEXopQMkyb8kUbftjy3RIV6I460q172HGWQsDxkl0/KM7LnHcCxJTTH76OwRTbqKZJhibFFm
i24TwuapisyCsDYiI8EFq1EE+BdqP7Q4gWeQYShGSDjJWMTotYIlIbMIXTOK7+OzhcLm4+8H4c0a
TZEuILtKIrgsQkhb3qbg4QIn/cotgbcl0YgO39PuSKYO1j9UvLLs/iksvNmOtktCMgw5J7Yl4FVv
C8IA6kXGjUuehinEDBlXHKhQHbH3Y3xYbZiO92IhGjoMrigsm6BjRIeUBUEPo7T0To13CQeiBDv9
iFYTD6iOovmhR2dK7AAtwcJHuw9sVD9eW2mXDkPp0I0KawWraHsdZeO2F0HqKsSXbK2z+SHQgLuq
Ywzlr3+B/2Wrn38/2uwNMozlxLdNAEEC/mFkQW8rLqSDA1gKtz7BicnRQGScGvQVEEsg6ht4/1i/
7q0EroqOMFGUwanUgwOzF4GaqItzyPcsuezLFsYz4KUJLeyiXfk5gOjjtIiJwaafdFp9YbXy/UO7
ecg+Lj5Uyy2bocv2u7TushjwIvLHAYjaAmnjTW9hOkOHmjZowytQgGG267oe3SRqN069yLVLra8h
YZ17hrZMcEpjMcy+X1aVOxLXrD5kUTixR67GlZVF4EKQfEeTLTIUyN8ECJ1RgttXReLV4j3KbUxF
c3ZgWyGuHkzND3OWlHQHQtL5p4XrqHqZmIJZkrIxCgsIdDI03eAlaJ5dVkULfKmxKk84OmPcQU+y
gBGHHjA4hgsw5ENJhlQGe9Polj3DtoKuA8+ZDpx7cqNDexgyjB15wI6RoPdBz3n/7JO5RDsdo3Uo
h/vMedUcRQXU5eDh7kH3oqzRNJJwvPpNRB62ddp9AT+oZwehwbjaP7JpXJagaNQyhPVpFJ2N0x3q
gFjxo2hJw2+g8SdNg/ZRJhqU/EOmaCCGUXYhTdFqwlM9Y0qj9dpg5D3lwcghYuyYMcl5gmteqqsu
do0t9/Vcjst8tUDaiEZYRDNd8Yd47Ht95jWDX/mAuYI2ClDN+wDppxpSuBBhIIMSf9xJ0ft6PS/l
QGSF7kgtdpuiyRaGADubaopfNYG3aThjcixEwNiEtCW8mQyyLkgjwY86fovGNAm+jN8/JDCC43sB
iBdcDhwms5/8ZLNovqh5b1A8h46QBGwk7DdTcnRdHYJMi+FIwb4YxATi9quSouUV/egE2j9lRR3L
LC5v18UsJrmrBakXBa8mJZE5NxM02vMtr2lcoQFOlm1YSdKPsWxeklII4i8ZUwNGCs18ELKvEbWt
jC8JFX2irsLKQspzV9dLnYr9ghZQQ7mHrZHi3hGytltaZ3h4Iji55FrZHZRuNbiVbgxI3L3Cgdvh
ei0s6NnzVKawQfeogzGyUTpV2EGKkMvtj+D+kbLkFrph5PRMDnj6ApokWAoOtVy2EaNqbPBFD3AL
oyVZsoV8No9lmhTZMmpMAN8h34C0GT1Istx8f1Q5xh7DZ2vAGgn2kkHgakrCBfYIqfn2ekLDZBS/
CxXM1SrvIDEGxkXgycarIGi0J9kf1qKgsYe+qpBpFUsargl0zamMJ4I3yCY7vcCahtZRGC8ivT5K
qDNCd53WyXbLFd608Y8cMwtXoPiW/QT52TbBeE+2Nx+vBJ+prN2GZp5hY66wxaZ22bAU9PbEM/54
nr6n1H4CECjxWeyM5o8QLgr0bWJLBmAqN4kMMRY/Zo/wQ4Y/mdRkeziBrj34YifMmr74keNmsY+3
f9EhbiAAqHry+GOoyfcf/3OQv/8ckIKouU4i0+IGwo7I+VMDdVvVH6sOHn6HHn7e4SJlREv0DkQB
Xuosj7+/KO3nEVMNlffUl+cuzFYRw9Et55XfZu2EjjGPc9Qq/EgExwHuCjCHgMi4CdYt6UVbuQgf
qqQM7Kfs+whqgxWEuPb9mWRUoUZD75mOL+FpndKtOg++v9rv0wNEDtT7ew7TJb7Eidoe3oF6xDxF
25ntMmiKxvHhqm2QyGdPYKIYL/CkdBve7xPJQ+GAu8RDbn8FRt4Bv4eTVilm1zDK7da/DyhEGugH
haZFVLNkT6CvaOr/Zu7MmuM2ti39i3AD8/DSD6iJVSSLM03qBSFKMmYgE0Bi+vX9ZVHuI+ve9okT
/dIOhxmWSNYEZO7ce61vHVcGr7M4pLqjZe6mHHXJeBMVqe589KgoP/IxsOWH5acNlw+uz1q/+G6k
2L3racnpX2iP+os7piFfmK3p26FePf38G+Wn2fSiqrRKgf+lIb83k46Fuqvsl8Aarp3PayUv+mgI
Dj/f8gi8DE9nzp2SX8IO0PLghchL9vnRQh5ivlC5FeEIx8LA5bcx+zThwb0iazkyDRWMpGNFw4CW
DR9TpoAP4pu1t4r9lT+DXegX4b6kWJyXkwOeZG6vUBWayFuryK1w7CU9w6ujFVmK788G2fOFotGr
zqhe+e9STzTRPBNQiQFwDVXWGcBVQlNg6goe3crSdnz1G3Ae9S5ZmCqjNkXbTPN6djAmVRo2UMGM
qGq22Ho3Gw2e/KMXsVXN76Y/F6w3adXCg7r62eYuhioDRoRFgPPut8XtkQteiSLj7Tg4l3tGtkgm
+diTqUzWVycL22l4QcSYTf7V8PnS5yjteYscMa8lr6hMp97b+fRDWeWGztVvnzULfdXQr9KX+Gdf
N+xLmFixpWz9egd887rDygXO98ucVqiBvHCl3x25dtlEqP/yxa9vHdy3fIe/WPoMi7eq57r6bLKs
FsiHZI9/uUvsY5rIld+xfrbeEo7ldA2lp2Uqh8QqOfrWNWcnNGwVjQnvGt+1vp8GxooMB5DnDiyV
cFMX9rx+YaUp9pz19Juncke3CmwVlswI8EKn/Dgx4LzK94nyDF3mlPQd4ER8cLpJ2Sq2u9ugBMM6
PDCvrZdkNycFuqK9Pwmv6gGcGBboxoAmED3nFB+fBGo1wSCJV8NdeVU+Ph3e0NpL9OXW2Z3Fxff5
ThZDS4fcyc3cGU/Tis4yeChXNRlPkDgHugqrkJH/hfWW68uYxMo7UCBZ0JeRAMUh9xwvdZeqyqlX
qayjGg/xFz9aMml9uHPlV2ffl2JJ9q7d9oPx55RbxZzs2NGcyov7ir68sQFVEXSvdCSncng28YKl
KUPexcnmxymgtpHfozEfpf3eJyGtCdw9aqyBWdprX76urrLdNlbsDmiGB8tqqSmDwIuUBc0kqovI
3oz8IfqkGFIB9ScIm8sr+fwspShoEIOfQhLOy7osN1U16vUvWlK9mlD965s372v9Hc1lqoD7Rv8Z
BiKD71jSRX9j4tCdqKElNnrmkleJ4FZOqRaT8zosltgV3Kj6roxq/Tc/L1lqSlaiiCgW/uqzH66X
UyPddPPSOUFs2Z0Z3qsMkRa0RrOhe+4uWP/sI3AAfZenxqrbgT3zK76g+GO1kPC5jCfXZC5ypm+p
n3mZMwH98vOBvC5iS8MKzIf9eWJr8mINUNHimXEfys8Fq/xsNELS1M1oo5K6Cdl3OMyxoKW1bJM4
kz4zCyBngtc8TEwXx1Nup7qMy9yZxwjGSj8tdbnhjLZkHwEEp/RNLmw9/tw206yvySBBYZeDiwPH
U++youJu3H++IfSB9aJXhr4usdzeMorrzHbQo/2bxtdvB3p6OawPXME2ixtOjt/bytnADIF+tQ0S
pvV51kGaztwNE/zAszRcfQdVI42XLIZ5pZ/7vznd/b3fpR/e14MTE0o4qZa/TwE6NbfG1Ae0qj6X
xoIeMM+CcwB30j8/1G8NdO4mbL0mj0XLiv/6+lj/y1wIQqYME0rJv64RE4Zxu5FA5dy7IGKWxors
Z/pDVXnBJwxT2OUj+7k4/vNz+XsLwTOhZvOvDoxkTM91bv/9uSSjY9O+LdKniGmf/yX3LF2P932I
nwKSz79/n//7A4IjpnHghxEmZy/6ra9YZp1pVbWZPCIsYqNIS3Z8mK7oC2lrXu7sf36Blm7b/Wu8
o18hvVvtyLFD22Ic9dsDzlXhokKqOGR9rhhTtuqm/eI7i2Yiuj28S2iKa/egJrwd21qhlf85QzT6
1WU/+jfP6O9XOs+Io5QOtcVx5Lm06H5rNC4RpIdgceRj9XlTTdR13OOzQm0k93k45nwEmQsT2N5G
DpsDpYWR6SdSCAd+yWaUnOz3HvJvD+g2S8uyYamXfDv3R2Kd0cHajtxMn/Ms8bnM/vOL+P1j5INz
TdS3TEwsxHK/t57Yd+WAk3k8Z32pVyb8n3yCovcaBYgEOODNf/54nskHqf/R4aZ/v04DzCJ8wKY6
/9z2IPFJ0FgtK2sbo1tL/6PWmoceNcTTy+tDNm26/205cKaETvSYF+fPbYkiWX8aQVlxXzS91BvG
P79APWX85TLlgmD8pI396GRcOpq/9TOnZZ3zbvXKqwCLbQnepq4D54vfccP8Z0sdv5oHALNl+6HL
ST/4famrE7teVOqnV5+lyAhVg7VmtmXNl39+VT8lIr+8MHqFPBQEZHSZLCHh7+u6aTKXQTbfH7rV
NrN+Z3uzVkkogP2qRRfXMNDetH1KbzWK8Z1zWgQRkg5Wfc1ujcUbC2gp6Pzc2C69B/O+Trw0ba8W
agOvPYPtLq0ZVIbNyOm9l7LmGNQVttvIXV2p1R42Zmv6fb0NO49W2w0cktbxsY1d5nmlz2HEuUsa
yIjzbZlmY4SUR41+DuPGLJCQXHHQCAC8VEaBtXj7s0AJDH4si8vPsoIKPWSz8C/L2OdRo7wICqas
tlm6ORrqMmAabYOCtrVDzgmNrVjbKbF8FZydvtLFnPG5AgqGo9ztJqAdHCtlP9TWGjd9FzX51hdB
BZjnr5aHZNsExPdZyFwqKCZrE+/vKkO9iQdydDDVmrSwwJaGLQ9ZwySnUgBXmsAnqDBPcZ6in18V
1YtD2QswyV+GyBXHwjcN3Qzox44+Kz4gfQ6LpqXHEJSVqqbtSgcmYMoQF9kQtsnGwJg1mXUsAV94
9n0kIxFM4C1xdcpnb4nGtX1m3qAnWtSApu2f26FniPAMkQzDBP4XFznBPuugKhXQKik6/1w4evbh
yfPBfX+xvBmM7tmtAYo/NFFUlDZUwt4wOQmzcMzDhmgIZuk78IN8tlsQ22sHXAVqHEAISjPEiVia
l2S6KfH+9fAtq2LKOU1HYcdcNM/M/uDCRJ4+fLMul2ybYClvmrgmCKF7a+i8GBDitK6ZZtlnCS6Z
h6f+TQgqmgNHk1U+vMCfdRaNb10nLs2gN53PS6O6VINNUJUc2boIpQ7RAJ3p15Aj+7QNeBp2CUNt
Ko0xemYRb8MnAe642te5l3pxlqbTk7fkeGSWHOxF7o7OVY5k/1h383hFJ6N9DDqsnXPkZVgvh8qk
Zzx2z+Dhois3xXcac/dlH0UnqrfUzNvtHMHrhyrpDAcOu7SU7Ma7DoX5pS25HZtJ+NrER3IAPiM+
XdPo9hiUoIK3ubpbi2owd+zdwy5csKVzxfr1t0yoJ9tyxXXnGul1Pfaofnta0AhR0quxhTibRVP4
EIhMMtcX+fe8l8m2ykQaL27TbL0kkic43/V+SRqmwI3wXH51uDQwL5tgP/ErjyHnsY9ubtUB3UPy
XUYldtjZqlaCFApvnxVm+ySwEq/IrU3QhobTpi/TvIZfK/SkHOVV/YzoFu6TPZjgB6IMUpVhODcu
bbp9N/REEhdB8kDzMEdHNTjRd4tRD+cZS1iPo11k+V4sjbGz+np47EeXhgNLAcrWGYRW3+GN8+op
3CRBlGThWz7a0XJEgaC+9bYLgqmFBsYxJ68zmNUQWn6Egxdgtk2M7lRHyBG2rjUUD/PolJyT6vba
6wdLAojI2q9m0QvsHa553ftwqVg7PT1DTceJBAU135rkaRzpfhunvHQyexuy+n23pslpYlgJFgpx
9I7vk5DTD2kYsIpya/3ag2kH2JQIZI3r2nPlZhXuXpRcndqKdSrnk69SHMumJfLzYgUsxBypNuPk
VM7JDeHAnbpZdntbKPvaq+o5ptP76k3Ym/CFnF2L22fs1bCltYjhJZ3rMdh6S+vs3GBoziJzu/dF
zNRkJuPtFPd+iQai3AR56onYUI77lck00HC7gvNAoyC2zXp4mK2mfOgzkKObchjSF5kt8q2bBUxM
Oat5k1gdsnGomxUT15CeGzfenK0bdw6n+8juQao16whEoRZrzJCnfm1aPFRCjNZDxBDhKGygl6oz
k5ObN+7XPvTnm4J+P3EpNFx50GSIE2VITqTQXv3QaKGrWWX0tTMoarYg7KhXvKKX9/7kl3sWet/f
RPkaXA1Wm92j00HbMWXdCzkH4jCq2ToUYvS/dk7yMnFOfgEUvoYHKdwlLmSd/lh4Qw7ZECi1owxc
noYu8uCNuJKJbQmHwczG8QhoW0Cnjjy02UEfvUTNEH04s3Ceiy5pP7BHrT8UF/h2DFr71kVYcDDZ
KbZylsMT9aURe1Mz3hhdX35Z8SUfnMpKUGbRTj5ni+myl82sSGaRh/SDvNK/ChjMbETfFIfSU90L
2i6H5z/aJ8tsnH3hO/07fTl5HzVZd2UtVfRU1916DXYNSGrAkssxuM7PjWsOp065032DM/a5IxLl
m1OOLA62XMazu9TcPPS07ixnUNdzF0zHfJqdlr5N2BwSH8I0x2OUn7Q9ouNqdMlNkmTdwwro+yVk
3X6Xazg8s+FDwIV8drtaxoCGyc/3VZR4N0y4LWcz1FG1DdeFBA4TLdoeo2Z7X9KCv0/nVsgNyhBz
302FfBeDclMO1+t600WuukaoBI7GqNtnHFpRzZpdo6sPyvDKYua3GUF43IVj6tCZ74zvRmKjQbtZ
PHfNIx3tQa27DRQt7fCm9JwxGHZm25XVEFeRSG4mQ6T3dFmqs+EuzSsA/6/8TEqjN7de+5oKplBB
cZ6jAlmoJ6z8FLXC/qKMBL5LlWG4ReqjXnJ7HOUhwwvgbqLMCq7dpO3CPaknTXSqs1BsmeNCgB6Z
d2/DaNUUzHUATlQ7SXNuDeb914shA95r35yG7kZGI4Mea+4sKAGurMEiu8ZD0ES52IAiJc4ii0T3
WKQ5aGZGvgsQSHxx+dboGrxgS5JYxiEY+359xIJIyMBBlx7mFt9FW7Ul71o7peWp5EzeVbAlqVw2
0EaS8ZZuCRgjR1np8xSsLYAFs/JvkOslOBwsSkRc8sBfXvEtrmHHOtKJAQp2bKYNsqKrcfCDE2Qm
symeCZ5I7BH7tzQjdbJZ7Mxj6DIRwKC8aDjb2HvqKTLSskCBk1YRODZwIRWQVjean3IH1UwMibN6
aBcA9YeJgyZxS4G0zZspgs2/sTv6+LdBxXK6RSAHFYbO1qmwMUP4hCARSLIA4b+rcIhGK9kvdWPO
NZZEuy61SkvYXn03DG4R4qbzC1J/aLD3LfdDyHhzo6wFC6dr4Ra8KTOms3Hd0ObdrIPGUYIaZfAT
qKK8anLXa3cpg8LbMqdNui3mfL5yUpf0DyixWUBLrOgsQLE4RGOhvGCJ7Ynptz/Ywxks0wxPvICE
Hwdu6dCKo2f3agmj+z5q+67TicU+4NawwHWPma1IGfDnzGg3zOaRogEAy/zHxXDbgMJMhUtebVhJ
B76hJX+IoF8WIRn6u0xUAv+utOaIPKLACjRwcG4979YyRl+9MMwFgVjI0P2ajiOJGVn6kmbiSxoJ
r4g5JtRPE9qOXRIm3cFk84AsrfyO8VcAg30BQI45Se3x2UQbIQU0qQCZpojr2qufugZ7fddhxFJh
7rK+jkP9bUiTdR+04A5kOie3TBiB6lo4QOV2ZbNx7yNQqMC7uo4UmZFeD9cDF0yMHm76brWifBAS
EtWuD4L0pm+b9knJfkh3ClInnqUGJ3Fs1HN0BNSP+7yR1b4EMfHUlKa1i4asvS4Tz7i1y9m9tgVD
yzYlzoFEj7Td2nZCZqUKFBwi265iM2AT3sINk/1OWHhy0A9Ow1F0GpSA956wnjKFeOP3o4gjYJJo
SBFEqmPv8+J2C03up5VAoe8Jc295KJivbTtuyilel7I7s8uz+ed+WW3zgvqCp5A8suvke4Xzb6Ma
kb0CL7G+0Hmb94h2IuBMUb0PRFDcG4XZYSLyszezqV8qELtM6dxmH9jka7STDQLYc2DsOmbSnZTt
YG1LurkIQTgpF3wF0LES1+jezWcAma7t3BUcS07jZOXfyswJvpRJar2VljPdjExut56Q7dGhZfxK
8x3zN2vaLGKnMCXZO4lD3criqC9C9xs0BA7DS1PrXXu2+492DI18V/k5g1Caya1/bLwmbzc9duyB
WdPa0iwMpsLaOBXrSOwbeeHdkiNmf0B1g4RuVzwH2OdBFm5Kfu+G9hfXBExv71j7IJ0JNEPI2VFr
lempFu3wh+DUlkEDdxzzCxvv1IG0wvN2ZQylD/K6MK5y6dkvWjewt6BiqjhfDHHneXPxocZQsD1w
8ty3KkEN1Saec8PorrsWC6ISIH+UNDczOJiP0h7mfNPTZhzjfKzmb8OwcK9wU3JOU4Iu5veRqdUY
M5Ebd00xOiea1CmSKRiUFPPIRn+4SEiTfR1kw7W7cH6LDcqRYVsl0vB2hqzR/Jrr6L0OfVW9BwI2
Ztk7/bYyDWme1RRYT0zXwghVkMbG+8OUVYeJourE6tdMu1lmMMvkHFF6ouIw2rOTTZaxUYlW4i21
6YldB2gw1YoULqKNm9VZ4ZYjFD6fUUoNu7ykSOt2+hiLKXyRuU1N7TTJ+tb0qinvbFgS/ZZTRVKy
pBG1t4pNZ6m0Wg6GCXvbvfOVk4Rxacnc+VohGzUIqjHCuUj2DMzKGWRP1vpttOG0PbsiBnxQ9+Sj
sOF6yzZjfhVWsULN7S7g1ZekLq+XEOufuekVBzCcfyPdISeekXlHat8pIfM34PJ4mLcTtwpjFFxC
DvzPEfyGDwKNWq05qkwZGAxlP48eKUFlXjc7TzJrewIfyuzlIBBKgRHsFtcwi/tCiZLPwTWQSxEN
SATHxPRm7nj5P2ojAr7Vib5olm0kCLt4wy9uZ0+fzVpD6IHDUEVMTQzbSmZxDa1Sj+7RC+g5CPfh
GnzHfQgL54CueuV+k1YfAXUhk8DAKBrS6DI42SbF5LNFsBwPryqjoRDeDBSUQF6KyFxccPu9kuWB
oC6wgkwrPJhdwE0UIECo6INammtH8fLWGFebbfcbRC/Q7Z+cAWupDyRAZrlzMpWSS3tB8lLjcHZI
CV4QYcF6bGBFLVEh3dqIuSjdRcSKuQBI6IfQPeRDAJNb0IUd6aTmGyRVqprcXdrMbl7txITiJqJ3
0LThzUrpR8oaDL6EKdiYRAKcmisjdxcsq+MemPvVryJU1YuBumaI7RZYfuwq7p0dapOa3Aids4H6
PesAZfh9RDpHh05ljlcssg8YmdRyUdmf4BeP9x7q2Cv6wPnNJQCjtH11W1jLUu+EUyPWGiMGwcKo
noponoIjFDNAwk6jo/TmZiqbwyWeYphDAQICCXX5XawmgTRJ59ZJ7LOPqu0lRqLPDeAq6URwBBUo
J8SkgAl/6HyXbJykDucPY03mBWhtOknrMSzz0ttOedN860wG2NCJCFwwSS6EWkFCCaBgyomuv1KZ
V47fU8IX6bhQUdvN5hJjgH9sTOBoKOT6L8qWEaF8ptu2O3cx+yurb4P3aqxcPDtBYqdQw1c79zih
Bkt/BqZiAmw3PTW8IX1ANhF3ApXdBk2HhEWkLBtdEc2tc8rJu45dSR1+OzNwm4l5+gt5bwBoRMqu
PMwVaOtEjXTDXlS/DRsvYiT1f6D2K8kwRuygrbuSopJARmiYfawIFrg2kp/AevgQhN5ZYr5f+LC3
bpSE0e5CpjcQL9E8LER6Y7AM9184XE7ZQ1AAt6Pqcuz8igrGP3WwzvIPlkhnOTijWzxeqPDIJNPv
n0T4kBBP5GpkLIJFXvM5/hcNfupwpp8F9jqmw/+iwc+lFz1+guAhSE1Hi6YF7GO0MX9MDnTBT/x7
4xYF8sTO+2S/D3Zjvvka+x4F6BCzrlpR6PfrEuN/Ws54PbHw2qofMZtdAO9RPkbjMdVsd6TiGMbh
7PwGdBcwQuw9EyLmrEBwc1LvRmdk6TXwO0DC+B/x7ClsmXBreqkIoEZU4nmagwHV8QB2JEYN8BeF
vaYAv/sVwE5NDT/dL5MIOUopcwKBoBChvKJdck8mnw3/xxfC35UjArut8y/meuohp0M28itu3U76
eTMN3vIesFqM16DSOlhBcvwLpj4YHglwnyD12m5vnSohpTQD5IVM6H/Apc/En9yj1SOXIA/tr7hi
VMOcIYABDY7yN046qQVDAqoqDyvW39846UaSiflM56p0aAa0hItdWOh5hOIhvmDQWxQm5i6YvIVD
QWTjapCJ6dXwIYvsufTmbtqwb1LVUZ+D7e5kqN83/w5IOm1ox26T84VcLlFZpPGoqnenr9u3bmhJ
rsobeo8oKhFKwSt3o6p7T40JXGTZz8bmgijvFPaenr7LlyYl6JaAxZFYrrwMYK4N7WnwJF4PzSKn
LxBcGYkZvtIxzgOs3qn/IWwwRLMGhY7/wowXI6glqjWzRjrT0OIJ+j686p2s8cm1Miic6jyaD7/w
xDuaW9uu7F13Ix1P7ShffmLE62Ky3siQm9+iZLBi0SsTS6dX7gCRJX8iKzYJt3OHl5By/2C5ifXR
okB/M/kRD8DCT+g3npvw9u+8bwTKw71Q5pLE4dCaFhKh9R7yODTMzoIz/snzVmHvbMMAcQo/fTNJ
u/ujoNmxDXWSsCSgeIUiZrWvRli5T0XmuPXmkhcsRGMxCkNpWTrOt0XR/e92BMm4svtggyrrccsM
HBfTGyfathaPndsDNL8bikyyysPF1dqkTuLLRiQwEwgpmTUwcGzv3AUpzXKYbLwa9tZpzXnIjqbK
yPk9IuRehpcknyfvm9e4bUnaSFgPICnczhw074Jcz47Fq0TNwkwLfUQRWblvbhHeWStlI6y1fNOV
fmfOR7XMdDFj3569vQtiNfziNyAUhlgSZDhXrGNeZnqwaBt0CgDv/TRF0OKisUKOTBmPqmrBo81N
g4wdwhTwBNH+MKWxaPwubf0ArZ+YllKze/O0RC0kUmIC7A3XoGQMQgDDasqHkVBMjjC5M/td99qG
UzIWWwaxIec+LEP5XJyLou0VwLTJD31rZwpH9fJDwaa3FiIGUpLxNlPrUpLFq8hYGQA/cCrW0LFF
vxLXT02YZ1k6Awz+gyjc1fZimG8lf4cWHnLitTH0HJivCyB+lb+ZzQhK8/6fx3N/n+Iy+4MS7eNR
BeTDkI6ZzN+nqrm3YAFK8+B72Qo90CCBVgss6jKq+MCNlrHUvxkI/n32rR8RGzd+Xe0dZrSqUQG/
ah9ozoWDiS/hR/35iOOnesXxmo4ROJHGrkJsNpIxjLUiLxgKfr7kn7T4+8/J42d49680+V/h8v/r
/4ag/9s3/b8A7/9/ZNlbnmn/cnX8N57Dbc6cj3+JVwPfcAFEXCgQnz/3F4A1/C80FLgfbIfRv4U9
7C+egxFZsFlRtFyIDX9Re7jgmNBewtjN/7IQrwBvYICHaMgL/xN4AzfRb/NyZDpwILiG8MDogTlP
5NcLKQ84+paEuR6h+a63gBPXvWH3DN7WGiqjN2Tm1SBRs8Q2Rh9Suy9RayO15g2S++VlTRTnRvom
NuEbLD4VvY+l7eDa2/N9l7ug+DhKv6+ipMqkkgVvd53kwaLYlXXmiDWst5geYGFG4FGZkuC1hbDV
jD+CInTURuYAbroMUWlccA8+6iWImJtkPoTTNN8j91r3wGcW2p1ucmq92aA6IfvzhkQ4D7A0nqmv
Di7bPUbvctsowzkuiqTX2M9coxFX1YIFuXuyklUZp3DmLBwvhhkG3+kpp/5+IgvOfiUIN813tUpn
AEBlZnjvmRktDCaiiS7SNSmYJWy5CRvadC/tgFitIA0nYsNJHQn3bblY6eNEGNrerMpakjiR1ma4
tynzTCIYTcc7Wq7+ztTKouBtBk/RHCAg+jS+0WUwDudAw+QFxtnWmkJAdhur9C0S4+PaT8zAj2WT
ftQa0DhqVGN7oTb2F4KjlcrwbVXzYOyAdMy7qZHBQfnrduD/0AIDgvQKOZ6DsIAOWWpQZKWRkWDq
2+2kMZJd9QDeCaZoV4Oe7SHT0l0QF/bkqDGUiPL30pXiXmYgKr0LrXIgl54iJSJ+0l/ml1JjLU0N
uAyqJttQJ9C85JDzQ8fCPYYaiYk/QG6ZzTKzRr5/HDQ6s/D03AHowjYPuuZI6TWcXFib2Iqqx0zj
N0cKRvB70HPJ85MHw5p8Et6a4xwtz0FDe43uSdR/eMT1PtZlFmxnjfosU6CfNNrra5KlejYy9v5M
w0FbjQmVhpUdGEtE3/wLRRSSTnE/arRoOlpQRmfQ4udoCaEwEP5inJrM56cWDSfFtML2LjHLMVV7
Lgxhv/t+Cs2U2Jdvue1br75GnbocEPYJCX7HlHKCkyJI1A42apL04deV3t4uEvAEYkBzw1eaNDtC
A5jxZABWSzFdjxfkqoavYrEjU91PE5SYGs7aakwrwa7W+4xAl+NEQ3PSpkvJeL9ikrBEGwWAEM8Z
2FdHA2BLGiHXk4bCkhe7XtUpoFihkbFqFMWbbLLinU+0OswaLavatbpSTSPOpQbPilQzaBONo807
Z72HMzTe1AOw2vrCrU00wnYpBsT1TIJZVpw5vw3Rgz5EIHJp+nNLXFVzlxixCHOkA37q3KlQ9Tcj
jeQ/5gtBF929SWN4zG+HrJTPqlSTTjYWJ6dMm50xA+JtNZK3G/3hmkScyED/BbfZvNB7LQ3yRaqY
HAVa6MOAuXpLYyTcdxL0rzcCAcavvPwBiBMwcGQcG40KHmAGVxoenKjMROpKQLgFWdiGMLwwIdxg
yoiFhg/T8gEApoHEpkYTN54AUsxB8NDlDNbtzJzpYwMzFhesMfnte4J6GE407vRQtJ48ZxqEzETY
ecC9srwpjUn2Emt84A1J7hiNqT9WjVMeNViZ+2TYthq2PF2wyxcCM96K8gWTRnXgY+duMSa5j4JS
fHcMfzismMv7eE5MSn2fqBupQc/Bhfk8avxzYY/AKHvP/hNIqcYValD0opHReNmeBSa32yyp74na
ic62Bkxrxc0BW4lEdq/509Sc5i2IUvM2GsqIZILafljmkX4YcK3oBiMZicMQrasL29riRj0R4ulu
VzfCHJBMw3xEdpSeBO7abRoSZ8eb0dwqYmjhIbHUaJS24XvFyZau9eTDDLY31MPJppf+8i27kLin
C5VbaUA3YnX5wfF1N5twm9lLol0iW/tLoUB7k6sAHZdUj2dSiPvHNBiCs60puIaSoGDVUsqXHmzj
efaC9XbsAYiToIyIVEPFq7ylZcrdE9w0E9BxnRK20DYHRd403nQy0noEwmuN5xH6xcmu7GYf5lK+
Tpx772dvSbaLO64Hit7sgZ1NvPuRaj/CoQn+XEh8gfSKCR0iT/odcUCxc/M1wtcj9lMbqmsGWd42
AGAENonniRCqN46hBQc0Nvtq/MqE06o2o416YOOvRnEiyF6+Jsi4d20g2mPo1TlBd35R/tngUtr3
zDH+wO7v+zu6ovWHk6bhoZEMYRQy/OsxbAzQqWt3xDt+FamSAQjTMCniili/8+Ca0V0R1v1tSTzG
jqNWe5KtMdwmg8H4yy2981TRZTXGRv2BA5k5nojGns44vSpE3pN6EGlPx8+Ilh+moyoQmcivG1Kn
ZHpdTYOBM9Tz32XesvSQC+niDjOKRi/axL2ta5Ls8Ca3d0HZOOfcTIgYphEMgK5a4KolXngIhhaY
ruqn3NnYEXKC2spgDrZB+LU0aSfhF/jqMu27NdLGewpTBBKWiTZuov/EMrjY9wwUTbTCDXBej7TA
yrEOdCg3I9GgWxKn7FsVDgVk6Jb+QNaAvccz9BKEw8j4HYmRlK13MIg5ZRrkOzsS/uxtVdKd4TQg
jgva9geODO438IKMo61BrFs1jdGT5RXAC2Vv72ljWs9eUmTupjaEe18mUk/Axjl6qNImOEwZm+xk
OjfM4yY+9to1b6Vp3Q6uP5+iwSaghXzSH5nK7SHGixddJYMk/xz93aavetQHydLfk+Ut7stFyKsi
s+2rmRPEZvVyYzNNa7TiFumCP6gF7OfZiQqmd54T/BnCCH+v29Dbk7b55skKA1QRPTh21xe8PlPn
b01hf2Wz5KUxyazZaRKdwUTO7vMN9Bb8tIEh12+56GpU/wz5GRCTqteyvS1lmHJpuj3uwtK7B1xa
7q2czVr5JSbbKewChqKoDooNGUPq7KQErPSye21MIF/jNJJJk6yme2C/gw3rqnJb0bXaG7kVXNlt
Fd4x+pzZFYL8nQLNJ/+3gDAol+SK4N5kk2ZlRO6m1Vkl6QOpteHKru6JShyzDdaLgmhzs6V8JRF2
R8zo9MjRFkPE6kxH31yau6GUE/eJ43dcHBFHwm7NdqRy24fSZFnh/EgxzdiVcPnBNqen0azSF7Ns
qxekZOEe7wMwHy+R8k6UQ3S9gk6ud6mXHCFmqDomjoeBWknc+xiHTDlzNXbrdk6d4lQMEc3VfLRy
Blhp1F7VkqScH05dIFkh7w0DR8iYjhFBglZ1Ow9hd/KqTD5AD3ZuXWzX50h21papo85bkvMJkMNK
Mt6Qvq1+eF24/nPqk9GjbIQlSNx5le6pJsbvS47eMMYGVG1k4kOZDGr/jUmafcS0QnN8yhyMfAaT
U2f92mXLRx4YD6GgWx9lo7+tVlRUvczNTTs008F0DMi4XgULWNjXeWXV8JjTFz4WZ6+WEJFFjzTD
qShujCq/o+/q3Pae+271DJbnkQzGtGSOir6kg2NY8cZo32hV02EHXgH6LXCbE7pnZ9+ocM8hejmF
+XiXLe7/Zu9Mtus2si79LjWHFxDoBzUo4OI27ElRFOkJFqkGfRtAoHn6+kBZTopO279XTWrgiTJt
iwTuRQTinH12Ix6wbISBgG81JlcOWV0bJBuu6LHDuCC9B0oEySyATK43M7nNcvNp0QQO4xlDrsr3
DnBe3GsysYqQlInismb5PWvSjcAH4vtqkM6xBbeEI0EAzubyvVMJeYdwKTjmMPU6YVfs7Rc5rHB/
YhuG5YglCOHnVzgVcbJDn762dT5c7pVRtg4VfULbDyFsVvk3CMOGWbzhG29mU8I2YdgT9OFgPPuO
75/GFgGUDOtPOdLnzfLUxYx49XhL22PhoLmou88ttVTNkY1h6puW+Tdw4acEkP9ycQfBFfxq23QM
/93FV0JViTpvs5MxN/3nFfnERZuVKVFafnH315d6Txjnc5ow1Uxj634BBN9dCh10Dp2i4lKt6OqI
PYL6ql6S5utfX+edBx8hI1zIArKh6Ucq8gdhDlYli0WqU3Ia23jZp8jdT844E89TZ8MNNiGFf6H8
FEeXxaqeWzehoyZ3Kr0Gid6a6xiPp+ivb+mPjxhGuWkZmzEPPe17H4ZRH7yUBNnkxFhyvdSrnulI
PtFBW8BWxg7ld/95HhXP2ejjs9dr/yP86P8FGvoJY/ozIOr/Q/zI0PFV/o8/4R/go/9TPr88V6gs
/gMdff+RH8iR9Qt2ykBHDqCNAdbKev0tCtHDwBl5jsnTpJfkT5737wDSL3gnY7nr6UilIFWDJ/4H
UBIYQ/osT4yfMbsz/gmg9F9206YTYomLTanwHgnN2USWNC3t6Gsa2Q9ZvqzH0bfk/Zvv5H/2fvCw
sIY9APjpifeeo6sBJRjSpXbksDTucbhg1DTq3nU14Zb2Ny/C7QXw7kVIhc+bEKs0RB42j+8tQsaz
QE2tzPi4GI1/rTu9usQ7EZLuqs83rVMRw/DXH840fsaTt1eFu/l02jp+PAbOWZsf0Rtl21xIu0NQ
Gh+zpY+hQ3bNcEGbmEDLhAppMxSa/AedlxpV4si4j1E+doUHB65PfejsZAxtRc8YjHNNUGoOeuA3
GzK2+L3+UiOQgWIo/QN51P5hWrFCrpxFUA/O9RnDqOq2LDA1K/Gz/mgMTn2GlRgZADF00hin4SuS
0mw0z6RJHpaOUVGWUAp1g6xuBXrdrxDx14e0sPoHt00u9XHJogncJyTdSD+uwiwoNdDUhGlujrdC
jtU3bL6bawqo/KPQM5Ik9bjc211aM8SrVDg29XTUmxgHtLUTB0+RrthjmUQkAKyjcjDluWsMzRWj
ZiTMjG2eqag0YKyNRtZr07FbmFcE1uzHBB5povksPaxfnbWaoSSv6Rjo3UQQALEfe10K4nQLzZ+o
j9LelQyrlwlV95NvC3uRF2Qd5nu3Jl0tnGLWeUguIRw33azql7F326ccN4xPuV+IO5/JREqBLv0v
OXbftMR+TzFUiYXwXagk8x4QjYkewrv0pUhLzw5hRJfXegnlKETF0Vy4WMicL8AMD96yYt4VZz3E
tI0gnhPcHFhQo64RZN+lM7VTPOfLXYraOZKG3j9hZaT2zawPe085mk3J6VRf+qpKD2mdfl76vN0l
nL7nie+hmzBWO60iyZeTkjV32ZXV+glLSu3WxALxQl+RLQdypiR2aqVruyLLYz3QGvS5TmafiJGx
8AatZWTSy17oeTJ+SaQzvNAf5mW0JqsDWDNk/hlfgcR9xfncDWU4QcW6qksd2oxbftFNSipq/PNY
AxAsiuSjL8n57WLwJ40kcNTg1czAk6z2Rljkw8SZE7jtcJ5rvQXbZyAq0dG9/BmlYMxfdn81Y0o2
qEQLLZnT3cVTKS4I67ux5wmc1/Nci6XN7pltofBXtZDAGOrrXLna3u5pZzG/Wl8GLIZDnqz9Ah5S
XINCIg9ch+EOvEsL0aPcIQXPotFeH7WxN6/EmopILKu8IiV6jSafcKi69scwMXy1Xyrrtp6qT64Z
N+KYwSFUFmkVKl0+1+AoIhh9WyHxxyUN3GzxWtJCVwgguyKpCqwFxNb9L2XnrBfeVC7zqfR1fGvD
FHqtHsQaA7CHQk7YRyBEo/0lt1trut24kF92b2HykIA0IGD31HTvLkMa+a+wsv0KMWvxBjfbG/Ls
D15dHyaFZutx1izsdNCWChh23kQmZ1Zqi7eXucxAs5NqwFuhoFa5U4W9Ge+0mUqunA7icdBUfT3d
JDD0QMhbp5PpuR9rCuwcWwX7SbTwttEf1rGWRrha+eIhR7xv72Go2e4XclJ5UOmAMwxW9K9IfVGh
MWNg7MviSbPb4oOvquzQ6zWv4aZy7aPSh/LBjRdtU7OLeAmm0THPEMs1YHmrIn7A1lL/YA8m7DsR
dxfGPNtHUWlEauPFRIo6Ye3GvUgbxh2y2/61Gzvxh2UZp8+OqGGu1Ubd7uHqEgxeonQKRguaVzGW
1qmVen3GENePhmokzaTqYhhBkA2b886yYBW7yjX2hiMbEpEy+GUY14e11GlAUeAwrycb+FcY3lXY
DVr9YZVYYgV2rY1k1Kupup1Nq/1qMYm84EayZF9gHAAP0a9AD5ykTKMeK7kT6gz/urQz57msoGjg
sKMwppNudUs0OtHuBb4jdYjfHv/N1obqG6z58sHUh/mmLHKGAx4BDR+SKkUHIykjDF4ehUMcKYnn
/1aBbzzhn79UWb3L5NBnn4e3JZ2gmEB6+7tN9R/KwGvAm//yAz+KQB3PdwI2dEFRRxrkliTyowik
PqT2M+w3TvG/FYFb6LWL8wxumK7D/2yVzI8i0PuF4kY3aPZ+lI4/DOt/q8a+j4L/xG78ff3iMlL0
hG27hukZuF5uVeKb+gXnOt5otW2f1Ky38U7ka8HApo3P0HGrEMG4/IQ9CJM7DFD3DKLiM68c2if4
NPNHu/baJ8vJ5SfdrOUnGEPiH7Y93J3AboUD2xaM7V8btTd354+kIxjwcE+5sppnm5HjTaen9eYs
Ro3UZRBV/VZXoWybwvq72k5s5eLbchKIwcbvG5mEvllMm++4AjRzJfTPrDsRjfrI+8HEwHnM/MvC
7xsHqojtXtA/En1mLo57Plt+9hGLiezXea3XLy7sCGx61sU8wwNIRuzK8jCU/VhEPVTWW0jR7RIy
AeFMnqrhwmhN3lR6awVrP8ZBPld4reE6jxu+WPQ2ZBZAGDH2XbwmaRN3I5wislLGlAAMc3DmQOWO
eEq8GqtZiRHfKj0ieGFCkopbjnd4wtf7BpkhWO9gekR1Y0SWcjITzmJmlv5J63st8gr3fgRMxoh/
hSSPLKCtr4DSsCZLtUkFfWOqI7reOCw0dBpoY8YlWN1JYQ0aQ9xuKVjCCm+hxxrQGXKQ9I0Le8pj
XLaW4ROsEsCPTCfaDnVRCgmXB+AcPbNY9rCfnQOnSgaHTEzINXHEuCMTOb/VJeneu5xj86lE14x2
xNX7HYlTfoSPTZ/tFazEJQA0dO7m2EugzHedUwarlQ73BoHbUT2403jaZqPJrhb1cDcDl6QhLHkZ
Bxn0jX1lFNtpEQ/YG5Lz2xpaZCWreV7PG+8/SbDwY5zsj0Her4QCQ0S3jrYSAuwdjDSYbPvRzRcv
Aguvb4qa4D+ZQGQChE3XwOqxJgMOnI29nuc9IsvJvllKoR3QZiVfulSofaFnewJC1I6d6p9wbK3u
VrGoVxfa/GzNvXxHOIr7nLpDe1wrfY18fDqPS9Y3xEOLAfanmwsGRZ2ykARjDSwPoN4GJZoHxkzg
w4OZi/EI6XLDPGEVfbUmXV3jV49RI0Ow6is+vUUTiJUsms7OUDj7jKTpRNRqm4GDvDbfsfc+pImW
m1djgfVeC4JfUTQZfZVR4Hd4OcIzN+MuwYsxrinc2qH4UudpnJGP0ucHoTfTl6JQ6H5VkZJHHrR1
q/RL2fl99qzIqW6Pfq0scS0lOMY6riZxgmauHp0ZnBS5mGieVw0BHKO9kTB31+i04XMdjzmEOp+Y
7NAZGiuLhrFHokrU93KpcNNeQqnDmoxGpa3Zh8UE4DkuqoM7oVGjYBlZ91WyowpKWnJa4JEGBWJZ
phwLLJ0wmQraoQ6AJ4VVftGnmy6YUJnmGYKueTJAUzcenN6cFgxj7zBd316GTMdhqGb1db4id0f5
320uQj5X67fPhnjX/kAmnDFFnS1jGaTKkp+GDGlD0GeKu58Tdz12zbweM4yO8COym6dJCfgVFJ6t
2qUTG5nM+XHWglGfxxc9B9+7pIe0GXvHE5yMFsfH516WPgwyrVxxf+VV7vPJUxTFo4iGHIkHn3VQ
V3Mm1odSmhqjCiyv1kIe5ljE5brjJDCWZ3tECtqeYdWh8z9FQl4x6wi+BNhBY6yTeqyTucwgs+I6
+DwuQ8XSYSR+3vSrc9VJgztWDfbB+2kcaB0tBGkH/MPK66VO1RwQcgcjFS/K+XbMEnENC5qNBT+s
vO7tEoIkVEjEwd6CxpPh0CACXQ1pdVFBnGRCzR2wdqvWwtLOgMgMCXDeUqnseNzhI+D+yoRrQkea
9YUflslaG7vGcxYMZ1JiCTAWcqenxkBkkTrUaDvPIWs29nQG/wLgr5hk8yKN4SONj3NSiPDtgzH4
0+2I52u50worVgcPFT65vB6d8MZ4j0PLRidhALlepqaK0YdoS32RllN/L4pxpiNKRyiERALmKKGN
dN9MRZSLRlvDEtH/hVXmzXmcqvRidNdeBszry9Pcea0deXNPNLtWwhcQAq47C0hD2cnn4iP7CyzU
rmxgAFWu2GQC0iM9UdCfLINbL4d6Mhfefgqt2473eBIisbf2hAKip6xM+enfwvF/UjgimQOf+vO6
EcPBpn/+8lPt+P1nfisdDV0QG2d64H0A6ybJQL+Xjobu/0IQAaUJsJOPVeF/8ENKRxylTNxqsC0A
c9xszn+UjkQTEWnj43yEwxgzaP8f4YfvbYbI3QDZ831SEQgvIo3k59JRJ1tSx7xUO4eb3eX+HiKc
t4yPvfKtuj/L9QrCWlAQQZ7mB1eSDWJfmH5ZYY5REbDiDoFNPdImZ5tKoDAva41CHNUhigMmZwyA
aLvkYSzyYY4PhZfZWXZhJ5Qa1Db823g8Yp3HtT4iDpm6NQmSsRrn9MJQFTxvCBaeqwWppxHCqkhK
rM4wa+GVWJhTmS0QwGOlP4m630z+nQHl5gcsywEXI89KJveW8mJM/essG6KJQTNWEZWHlUlojzVu
AuXY45EO4EQfjrNvw6b8Xn3+C7rfL+3X//2//rTdcgG+/3rX1PXXz0P2efypS/v+Y79tHNK03M1c
yIHgC7BKX/P7xnHNXzAPx37AdEGDAaVxKvvRc7HbbCJ1tkqfm+D//L5xLP0XikMiZsjt2ly1/iHw
/kr5/amxwPOIxoZ2i1pgaw1/3jk2dRpiu0wdG7IWdoKEoChdaz+0h+FxcYoXT1c5s0RSA2tkciGN
PtSgeSnO4JG0kGq8e095xRnv/+JyHssL5W2SZM0hArw3AwSGjHVzhax+0/qgIFv3llnpO5JpTXZE
BynQ1wi5d0Y/dH1x27IVKO0Ibc0tr4iMDh1WAvKxuUKoMAdCCfE00nd5IR9V6d+PdtbAT2+2syV/
cbRW35V44CMTJHu2UW5/alX/aHhpCz+BEjbHzyvC7vEBWcRdbhovqufyjt0+lk32jbhSIEEMk0Ja
4VsjBb4UNZ8Hz3U8APru0TFyjJw3QHbS+Hg1DFbyz4kyVJp76nvvhNnZEMWSr0b5cZQMFbbp0GdE
oVFWOHyVjdfLnd7xS4kjMAmmTz7yEfgadO9UwRDexT1/S8EzQHBvkauN8pfCQDTH3AJPb3Bx3Tkd
lCdVWLeTNw7R9pO5RcuQ+TCoVrGFli98BS1+MpE9GOtt0sDGXEoVlZJLcjLb57ZFac3hK6Kx44bM
1il2+sq4XPr0LO4Wxd3U35a6a46d2SMejxfimouFmSKdy+e41Ay+B/8etGGIXmMXJf1EuKkS9tbg
eRtJVEC59eU9yu+CyQGsv9e6D7nbeoSPYQam5KKT7UJJ0u5fF0nWLR6Ep07uWpd1YCzmbaU86F26
j1GMoUJR8Ady01uVcVNJXlgnU+t53+fIxKAkzWcuHJaIkpRVNPB3kcJdZdIocDqXInK3/E8npkNd
BQtrLCvm77Z9xXr+NvtodpgZeUE5ZS9Mq3j2K/8EMYiG1tDq3TR4iN9Uw89UfEuUkd5OuC0z0E76
IZX04+vzrmh8A1WyrHCFXPdJypKB3s+j7zgvRscrz3Qj+cYmZ1VzGgReyur0XJYKRESMVLth+VgS
KBQ4HqpLgxth5xFc3RbZFT4AJ9dy75eVJz917BPCPuKzCWzuMnXZHb4rH12cB0IHK0M2HIvJYze+
fhl1y6aYNP5qW1QvWJaKCCJwd1YK/GctWDlhWUjagdo37lBDtSGRC9SzDM1Cc2hbTE+FiPqi0XdV
D0e7o+qNpiSV557U5kPiCOPC7GLCRYaVOhVPE9InTMw86DjrsWGVgT6GIPHFJUmb+ibzwppFkZpc
LEkZwb37xhQju1UpTLBte9EhrEfdoDmYrRJH+AbAE4usJtArHreV+gWEDL0+zORFR+i72YaF14Sv
z1ar+Ph0VBcOPsm8QlgCNUrkEJeXFlUcz++VBd60vX8gor2IcMv299h5lTskl234ugC2Fc4Wv82s
FfOVhdeYr9jfFhwn6F48umHEAmfoWUYzMu5I5Ub83Ga2drTpM2GAcC3Ej9oR8idvL9SEmAPyCIzi
GyxhEwckdo+usZsrc/BDURvxmd6P9YWbIca1Zxu+ev6iEewZaHi4XsSF2OI22RHjqmvHxGafNqtt
XCxu6u9dh0VWE0R1AdbB1WteX4gan/Fw8RjV1AiErYOflgAaGlx30CwVMnZ1QnfQTWwWbBl0Qvan
ySFh1q2R+s1ZpTNEs00sUBNeipB6CJjg0Wlu4R/iUdzCsfcOK13toR14mbSWUiFDOMhUiluYRoNd
BJXwSMXCHy7isNd3k/DpZF43Le4FKtQSAm+NIb0hcVHf9bZ1K5ZtMglgENgDmm4oiyymbm73kmzu
EN6TjsOMTiKvY81Xo1t8o4zjq1nYAa/fNUBesSsqfiVGLf7eqp0iAoyASAd1BKDEZkRHqtKNIDp9
h14Z0mjcfetc/nU15hGbviVPlfeJBVlob/T9Z09HSk8oGoZ4nftQoWOAyJXeaNN45TZDHphMA8+W
bAb/10pZGjt0w/hyFRMThHrWAMKJR/kVgtJG3qYicCKQEInd8trnLyJv5p0BMYZpni7u7QSyjvTI
2r1ckGKfZYRceAFGDKj+MVWwxihHbhWkDRyQNLEcpr0EfSfuvkeGnodLgSPYzNhWRgBPrYE/Zaed
tfH4jO66+cJc+rOVQUcLEnMuvnmdqa0ObwlEeSEbYzqip2z2iPZnvw165K9hm+MDU+WW0nYJR9FO
GF586U/Nqu1Ls57kVQEJzT3VjOyrIzbxg/a44NMVpoyZy4s49c0h6PvSABKCLptd2coRC3bpDHDu
YFMVZ6nr3L8pxX5Dl99ygbaK/11dYzn4R0Jb0HE7fW+tWvq4JOOkPR7dbCHxfU2/ZQWHi1l79yPQ
IcuKXWdlrPS/vu77uT/WrExSYMYIXFpc7Ct/rqd86GCLP7Tj0ZheX3bsQTMDeJq0Ipjb4ttfX+09
ZP56tc2wV1hk0MDT+Plq60QyRbbWI4oUFshWCfhFrEWEeOjfP9e/TcDfNAEQvPjS/7x1/j8MG5r6
Z+bN64/83jnTHsMRI7/DNZm/buOT34YuhrFNXSxH/17I0x//3gCYLsybjVmGTS3tw0+dM/m8VCEU
LkxJiGH6R0ouIX62Q7ZZM7BGjK3H0LkfxFA/r6CqQ6w7F85EVkWLDSXvASQuJUWJ7TT6OfxVj/C3
vHOHdTwUhDFU+ifMFBFdFnVbyXtRWcNK+DOEGzhpPZ6GU06NRJSc9yFz6pZxfjjmdWYAAE4z7jIE
ZBMFymh7OebaNGl4BGD1XKkTFg+VVAjBEV8P7WVdLpD7lcrYQL7X1hdwmucziCxKP+WZs1wuVhzf
52bX4h7pPGqyUYeJgn/L0CHnBj70BRREOCr5zCTStgtxnzpslTBLGRUHfjUBMXkABNGEh8nEYHWF
KOOUzny34tDxrLeCGWw9SHVJKCbOJSIdmAL3aszgn5qJXh7qWUE0Vz2lie032cmpks698oHO81Au
OiQETUOV7bTLcBj6Qo0cDAT5pJVVHFvY1/t87V2wcq3mF6P5j2ckoLG6FnZcPw3TYtxN5OeqA6cL
2TNSMp1PcHWCzZAsayCLqt/ldqceh95aHuK1cZ2wT7p2BpPEyxtHCZsPihvIKB7JJe1IvUFXIYXT
R5ZRqAiNUWdQxfYXE4qLzV0Ss1CdCqgNsmKyTw6z3wfY2/OFGCZfHrLc6oZ9KnvcPsEIrR05Zot+
23GyCsbO1cEcyjgEGJ0xLcsHF+P4PNfgFOExGNDp9s1OH5EFY5lUgSXHKfxjBZVWTNMEsJE3IVmx
KtkvYtD5opO2tUNDltM3N870Z6ocBtf2NvrbCC0RdvDLc7UJHvckvNiHsZnbDwbJ6eeFM5SPDe6x
QawrY6LrSIZjCWFR34nevSbDoIeLnMYRlmgEt6AP5kzXjdlQUZJAl10Uzkup2/vXs92BC8f9GI7I
nM9SP57doDGrgrgmkwLBTkcIKLnWnDDxFqehwjySMO74V3ZDj+1FbvgvcQWzOoCbq4pDMnTiPoYf
e5r6CqlPicg/8OtYfsDG4LM+2dpOIRHbEYm6VAE7IDuhwzArXA1nas/E8YyLyimtsyK1vaeNyHVQ
MnViMFfgoh1DIFBTOAnmTsbdPYad/VXn6etLOVTxjoCS5WHM2uoYrwwaQk3TfTp7Zme0S5q8Xpq5
vupssn2CocnzLBBqE3/IwtsZadx8dOhL6Hr9mmM+Sz4NkH1o6Ie4vCusVoRyLTBOhFo8gGXDfIkt
KBNWod/aaTeGCw7C/r6pGafxZomN+PzVCGZEJnbdVzEp945efq2NYjnBMUNysflLK0qYbQ72Odcz
a4emawptbMCOW3xQ2FjieZ6WTwRY2GHNDGDe+Uq4PW2JiUNxCQGaMnR0biaJP9w2MrMpyPp/obHv
DNK/ORU3+e9fnYrhM6Hj2C5lPx2M33/qx8HI6ceg37I53Zipeza/8MfBKKxfOPz0LeLO24LrQZvf
IGMGE3DGHdvefmWr/oCUibQ3+YUurOTXY/MfUVLfxVpj4wNqLQjPcCjiYHFuVcBbNsJAqFjbjeN8
BUpCRPOEswd7nwinsGDIjPrBXs7yWdVFpOvF8MSoT30sLDmjTPHr7vvg4k/DrI2flfuvd4M8ajMM
hxS3EXV/vhuoQm3hp6MCVquNK/TWdRyMbsOcG+kCiUpqssYnl42cBX3lDV1ISAMHHIFPrgXx062/
+MOgX/M7Uox6ytL4CBDmGYfFseOvBnlT8/7N8/4v9bewuKM3Bfj2/Vkk9jESgHMF2/ZdaWplsAoI
RBmuSFRLkp1DLtxHZeGCsR+QG9tEK89GjkaXunVFTck7stDNQ6V6OOS9aoYv6SylEWZaa++w1mxw
d6pSSH9ubxdELTV5elOMOGVi2CR3oKz+g0y7czLkEF5mUnMusz5V1eGvP9UfHwPAvA4QCf5n8H7d
PvQbEgggO4ZMbSmvCE72H5oEvBcIT7A0WuDRm2nu/Q9tbJSPf33Zd2U+fvgb2R52L2OH7Y/ttt5c
FvO+xGplUl/V3mpckZA1XjFIJHMsTh/++krv2qbXK/kbQYi8CTIWtznP2yu1nKprx8F4hf209UxE
IhrRePAWgYg4jfSO8KbQ1BdQlty0p+rvFs22KN4umo2ErgsbZjl8840G9PPlXdfMUNZAGXa7wn6u
8tF+LhhdlQd7rWSEoVGD0JRHf5jKDhVtVzTuVxzRSNyj8QIMMHsdhCfHrTR3MTU0+1bA5fSW5Wur
qXana9iohhRrVn9k0LWO34+DP9+mf3xQHt2YMIgRIBoU2cbP9687ow2BKdYujTGunrN+E2caWjHU
VmAupBmfIb8rXhLPxzt67QgzwqQkC4Wh3G8DvM8mXFJU6VaTq6+oo/ETsNvU/a6h+NObJOPi/bdM
iiiLyGFgBh+M+v/nu3R6L9P7dDAvqeja2Pd2g5+uhy3f0d8PahwJ4On0W7S+9hhgn4h1glFTODIk
L7ejvmAEfteWNue/W07JpymvoBugMw5aCqaP+P56u5iEHjjYWx2RDchDgjiX9dW0FRrdVnIkiUH1
gYMZlQhy4upoU7XdiTy5SfD7nZlqud0Vs7z74bWecbbSxsgWwbvBGtc10Ccvvyi3Moj61jpLt9Jo
fa2SJj1Fmc+iy04ofKmjpq2kMrbias3nz63EW3kkHgj1XTW4EBy78WTFQtx3qTGRXOlq1GtrWsQv
oHNUcVndab+OW2nXtlKcyL9qT0bnl18y1Trs+60czF4rQ7UViQj/KXe2wtGwhH+N/+kcWVPf7Y3X
CrOkF8SAeCL8EOEtRWglTcrR1r9OY0YcCMGb4chRI6aQEDe6scEtH+dKT89F77cfbBz2DqOfa4KK
qVqfPafpI6nPoO5An8lewyToGavQ6RuRDtTP62stXb/W1fNWYptbsb281t39VoJDhK+ONX8VvelW
oVObU63nr5W7G0+wWF/refS7MRjwVuX31PuJtVX+09YEZK/9QP7aG5ivfcJsuvOFgyFaGRPq0g1V
FeAuu9T9lxQam1if5IQsrKLyBXIsms9iqfLBhJ80jGOrXw3FAPKE2V63HoiDGGJ89TMopbkomw86
afCnfDEZno48A6w/On2DclO8mnd1vPG+4PJPXUR+eqKHfTkY8TVAoYNTerG4U7pb5tIfLhwJWolS
Km4MOQGm2tre0dI8vlZsHScJGaLC7TdM4t/3dZn1CAEhMzHRmcErIer40CuDJaYJCRsZI0qHjzXF
e/TLJXz4mKpgb9dJtYbeavPGrAWa07BKe43WSQLp3eDuR9ZTk2TeN21UwL07vREDYQIeFgw2FWt8
VptIze08rGfZrctR0pr1mO8mqUtcl1Qrwr5e1tl+KZ1qOepSgkIzzivBaRGOl9gJdAhyeazik9ZW
q7EzTaegQSkqXbvG7lVjroARxqecaUZ1MqEsAcQTBHXHaMHELBxrQOM8nVLJtMtNaX8PjKba+gOH
sXmGU5Mo9mPLHUTNwEgp8ox5xWApX9rpsvKgFEUaW6UnacIYz3qmmeUuiZHdbsgyjzNzJfVJvRKm
/hX1he/sPG6goswnqPdkUPEfsUYqHEY+IOW7rMni3TrGBeymqW99ck2n3IIu2OVrUJGxo52j/7D2
RhvjiA4a7raRsRC+eUozY0qiwrdSWgL+HoIK2Pgsn4SQnnnKMLEc5kz7ta8XwtIQwhaeuAItzwj/
8JSlmfdLOYnxymkxb8FspBsuGbxzJCWEwvMDPqag5p6QWaN+wtm1Ts86RgmQ7iZ7zc5RwQ73Vi7s
Z3uO4Vt5zLTQo9YzSTbSWcESKhLByDcxCfgOISVGGSGrT+U0UVnkSa4+SNuZXlrMbI7KnZIYXiRW
Q1h5xvweu2yI2cWyxLjCS9e0buVgG/fGgGNqMKHP9cLBWNw5UqLKs2OPJTHW4C4TjetMc320z922
OPO8kwe3lGgc5oXhXYiyhWeTTjU31uAhb5xzgvkPmIWxuiveklAeDX+m7ZV+LG6gehXFnfCAf0+z
lU/j5TAPW/GJQ8iNXWjOHDVTxaWbZl1RbYhqWA964W4ffrv1ifcT99VWxhXuO3yKsSORL0iLplhD
v0CMHbZlUmS3NRm0UNZGqoKE/8Y7VQx1et0Z1tJjrt2m0N5S9ADjZcXkZWN3jh22x7qLk8V3ih3/
DJ2eT8QLBNPXrU4e6uoBG1h/o5NBDSTGtWBd4Kb9PNV4mga49yx35jDr8jyhzM3BxMgj+uBxWhxk
rRtXnZ90TxZ4cLdFhWbirPESf4QthTPdbundDskvgVMHhKJkLzNvWz4XJRr1eZQ601V9UcWnCexI
HrF/rr4tK8SUCI1Eme7oAzwzysSSyj2aMf+TpsfVvprahDmFxWtu6af0LiPF5Ry4Prd3tugF+Xml
bbkYwQj/oc81lUTYSrBNVi02/ZNVN0b3teKFjIDZYElFOPezRnIbw9g9FrIq4pCZunOjH4XDNKXE
oKWENaZTenf5r72v/HttoUw/W/2hN74Q07HIoDIMV5ECwFw1mrFNINxhIuXoBJUYV2cNAzrioJUa
LufFxRxVoZHyXHm0Kkzajuu0hbbgry3XQ1sWTXNZYzxyoQ0YkEYoWCt1npBnnIaeLav0nkpEftHJ
4yG5xc2kgg4rJ2DCSXnYAWEu/KHEsDx7NBpcj1SwUoEtH5lPaT6/jEAD0B18/860uJ1egIU0RYYs
s2i8gnTjdgYvWA89nuAZWukN7cMJITdv5qJc7avKaTfjcebLzqVlQAIPF6obGTFV5KlNXo11Qb+6
EA49KcvImM2536kSqQS2KnCEggIGs7tb4gXjJFwKnO4TVpDGfZ4Cg7AdMv+BtV7Jm9oHDdmPWGCQ
olmlzhTM41Oy9LYmQCmxMrJxJp8YnyeDRXRESZh7F0sfh+WEFR21mcnTpHEAvsvMoUAV1repeYPL
fumcyCz3+VzzrCWXRa+1066S2BUHVGPjcFmWiPaCnlzSvUy9IiXGR9dPS2ex7xfmLSh949S9fG08
/p0v/A2SsnV0fzlguPqqnr88/6Tq+P4jb3AUAAq0uN+xkjfSXmNrut8AJ8yjcAAEymAvGrQmP4AT
m2GDDaSiexYEB9tw/gkXD4Lfu/YCFfF2GUTiHNtYFLwbKaQDxos4spqX7oYgL5NlnxbT0PrAXhnb
Iljquh2BUGc0oADQvI1UBPWEPQQ14jAK2YH164DW8NWLK7ziwXQ7Mngs6AjdbO/GDe42lQXwvUHg
CPjWIH3FxX1FqEfQbnA5Zgog5+MGoo+mbJ7qDVhfe+p0xJwb3l68Yu+Au9M+2wB5t88rEmY2lN7d
AHvH5xaDNs1nWHVJY2FRspjzDW6crrNP8U9Njmj213G3WV++5CPWKFCQi+JLh0fJNekwis6D4v86
jolXI6og5rNXeBpjYE8ihntqlt5ayawfiX7mjOW/mtJuxdno/V/2zmQ5buXaor/iH4ADTSaaafUN
e1IUxQmCokT0fZfA178F8V6HWKJJ+43tiRW6IlFAAYmT5+y9djBCRZPVuA8QfhOJmI0KyhwfsCAj
BDsjQpIss65NtyyuPREHNyiM+stqbnnGTkrEMdUwQbLzRCQeamdHjEpeLWNRQIsHlw9hz+2SfEWq
p2LQYiXmF8QdbD9L0G160VY735BRtyWpLrCcLewGFgKnjvRJXykYyTnc/9xVF5YzZbmxbMde24vG
KDpiKoIqhA+F0yynLwYhV0vV16ZMURng8sMOUjM5Qk4pI79XF8lrSQ3Pgvq6LII625S/6u7utQjH
cUdF7tOd2vSvhbp8LdsrKub2rGHhDldYMebiXm8Gmsomcc7+CnFVP984SNYnyCswxFRMHkyCPSDt
D+3rNsP4a9dRM1cZpmyRDDg9jIfgdYuiXjcs7ev2Rb5uZv634P0nWmTP+NjD9rfx7R/Fyz/YpnfZ
97dN5Nef/2vxc5AR6ygnXdpV1qyuZCn9q4nsOP9kmaO1qbOvoc8xr4t/rYWWi/hYIAH2YHjQMLb5
T3+vhe4/Ga1aRCa6TGpMk//031jamOD+3s+azXbkZmLVZ9GdWZknTVDsHolBFazvCJllvPWCxfxS
jf4+nrerQ77LIv3Q6P7a87sHIyFilFCGjxt6M6Phj48w+9VYjD06DsyL33T0CgAOpesCzStqEIQd
Y1k2QMiWm3JhVvqwiuf0PpESpFIGiKNJAFkP5jfI+8spRDJFhaCzaYoKd9OCAyodCt555CRkv0Cw
sqK8JMinfBYq4x+hb8vDhZY8xqjt5j+OQmA4H780U7GNMkwV2nqUxOCxzBA3kthniMhyfFt6ixyF
oCvLWukJDRQrvx9d1gvuhp2yXUKP8OKb1jHo6EkQ2HwtWk7ATVE9utq5lDHyGDz96yY5E1p3DTG6
WvfFT4Dypua117b3zbC0dRM4T1PDZ8hgeQLYWtLBxm1L1mQYrrsiXfUqA0yT3CiN2XI1wHBuyLVu
y8cODe02Srsrdn1HZKjfJ3AJbZwsKxaVrT3xQYYWk7QFfz8DkL0llWakVzk85wQrBjZ8wpwdIYLY
clnaDQebNgTDXQZzNMf/Fpb/ZGGhJz+Hqf57qcZNWPz4+Y99kz7lP97UU68/+PeSYvyTumnu7iN8
Rl/9Wz2FmJv0VuYws1ob6M+/FhSBXht+KIvQK1zlN6MDHgiDGdcvuy1//V8sJq/aod+64+S3Mthi
OeEz8LmsU/JOVQOdzTwQXZrTIJAew+LWQ3YYrWkoZ2wT5cOQ9f15qpXRgqCRhzSQ2l4fcHwVHXyq
jK7mqmxEdo37Pb9KO/2eQiuIUArD7i7E4NJhob9WGw6mSxhcG4b/zGsb56Ik/HthKuMqVkP95FnZ
Obf9uaUNDAew6ra1BBI64LJMmegv+jp66fQuusi4jsvKKXOWBRJ6dM2Fny4ZxlJMHAniuLKNBhVk
PTwValALmbB9EVRIdRu9NKBaVzz249op3AvHUtshcnh4gvzFS+DrGf2Nr2TI6tJthJmcd+N0JeLx
qAf8K7a9gNqjp7EkaKSAGSfb5ICf/RmRxEM1Nuio/XRZZ6H11a/ELqpdezEzN9Z08wh71cCgttZD
0qdPjj5hlQyGG71OzucrgEUfGGuSvsRlriHFaOONldIZslCULLqAvjI0OXLnhhs3V6BDTDbBdeo9
Dz6SSXaMuyAYj0lnFvsppVenDeyEdV3HoRUdzJCcLpWoOzscb4ZSPIQWEleVPrHxfkLoeeGEVm0v
bNGsBSc0CIaw7XglUr6r0Wo3BL5i7RLJYRL4dgHFoyIwESSaBRfKDAHo+bIGkmnq4TpKgAh0QBWO
Lbh0JGPztQyzp84YwUPOrpV2gGExH6tkBSdFaGKWrl+15rAlW+NouAEigl4/lk6hoUYPXyzMLGtp
ROdkRh5NvpydW5DGFkecIbjV+8lv/UXa2oRVeRY0kIYDoe+JiSIVBPeB6yzG6b4WFb0fqe6Qea/U
mNMIDyHF+0X0lPcgElJTPbvFdGQiEC3ZNkfUkc5DpPTvbmVdeiQOLu2BUAqz3U2yq3dsHe4meJv0
kEmKqq1dQEzSQtNdyCgt2SiYl482YXjrYeD7pGKwDmiovbWaZvK9iQy7bPR7zBHPnjW0i0zRamqD
9EC74w5YxZ1Q6UumQ/XU7aJddZm6IwSceJEICmeK92490VleGkaEy2G+7kZuoxESD0WVxxvAQRcl
zZpNO/8c57kIFWTmwbIfIqced7bidmQ4e1GaWvkY+xouiTgcV2Te9deWzW2XqsBHGSugviE82lXO
2EPVlP2+yWx3r3pNu0zCMV1XU5ld5lo5QoikCqbJ2ixNLbWeW6N5HPvaPjPcBBw/9oeoEqsaCXm8
8hBRE7s9DU++U9Qa8iMTZzS9/vw+yf377FXWKlAbA6hB2h0SMZonjzVS6SUs/bXCwbicrGhVtmO9
rgTZCasaoBSIJ1UHB3fWzaJTv0gR0uazonbQxD2ZZwGZTFKuexp9Kh/r5zw3UUhpcbiGHU3faES4
MtFRyqKMaTYZQ1dGK1siKrj9p9h8Loh5g8KRlThZdcIPTWNjOQXfG2AkgqG4DSvfYDeDK+ZS6E63
JX6bWULiPMzOlY5G3d7v6xc6zUdhJ5/M3+bt79tVnPEx5eU8xgeuxW77TUEGOI4knCEpdshpk4XV
VS2JsuoiktX55JP3+9sr7ur19/6ugz2ZSPLOYADPCw1bHJIJcnjeHs0TQ5fbo5PvAh71FT0lILOE
DNgWC/rHRzqZKs5HmiEFM8VLB1F5qnwdHEdZsY/W22yTJzy/yWJejmNjGJcWhV+x50/65uNjzvPU
k2uJ5IM3P6Nib/7/t2cXWLmHSQeS69jKcC2b/q5QPNiaJXbwYEiV5XzTdDrWDavbx4e2Ttocr+eL
E4uoMQjeDMzfHrtMgoGwGjffNVltreIic69GBlDzcnEkLyvZMZl6HhBkb5Kh7w+0PHluPcJMQVk+
zyV0kE9HBNK8dS2587xMW8YdOkN3OA42y7drmyjdgVNWRUw/tN5ksr9RWXCvA11CTyEo5lPSqosC
Lg0Q1G+BlPZSuCwPH5/pO7cQuD/G8gb4AcSYJ7eQmUZeBjsp34VmsxGFfqV701U2kTL3yXHeu6KC
2TmlFUgRxK9vr6g3GC61/nyvelBxGqWuRiMSa6YOeJVsL0YSn5y3wYwa68crXAvZdRjwDhVT8FL1
rMtzqRInFBCGqY6IoAlZHLo7IkEvrLrfhi7LPQFlGQ2d0N5WylQPAROzLbrDcq2iMTp2et3cECZ3
r2pe+xBLxaGNXBq7WPmPIo9e/AgucZ7gY6iVW2yVFr/4xXTvBt1mamczWGntwlHuwjDHyZNNPmMJ
dUwcdJ9mN11B159NRvxuz2XkJJNx6RjUWB9fyHdWGOwpbH0N+Iym/EMV7gBvYnCV01eHPE85oVjZ
6C3ZzM6s3cfHosL+4wlEwoXIABQkdJT5v/8mTanNMXLgk+c7UsVuRBMdsuKzBfPXk3TylM+qCsFO
HcuweQqGicIK0rWu57vC63GARMpc0ggD8Gk+RxPhXC0MA5hG0APNC/K/wrWTpwdN+V8ZY3937T5f
IDCu2S3GDNFiXuJkn7OVHbNzAyPWZA/WGo1psgO/Oy1iaYHA06fmLCXKDqjaF7flr/HEBHs47OMy
ldQtuHPbZeVV5YaJC6wkD8YcnTyi1szoRebcglWUnPdqzsuFMIaHnwLVoIkvDSxBeYh/T29vCM+D
8mtNx0++k3eeWL4LbNCoxEl5kebbLyU3y5k/luU7I2WjgLwiWkYt/TlTSzhnYA0LwAzxKh3di0za
WGaaWmdMQrBtzL3sJ2DX7LzbDP6EGNQ2ihVI+4chLslGgka8SHr7wu+QG3e+vAg9M17JmpWoLIZi
BXrkXjeH56nRmfFGt6RCU1WRB7is8YgloX4/UogtSjQOxFkPMHOGmwBpJjQT7k9RsvA1dj+QtUnL
NfMhCppyuvdK+IkfX6R3HhLeGfP/DFrnpnFyjQa02mk79DlexBw0G9sPZ+DjCLTHfhl88o0Yp3LC
+W2BtInGJc13euynz2QlrBE5WZfvapORuTGzvEhvOkAD3JH7ilsL4gKhrmyQepNlKo6pAIP0nOwv
wgkL34YL4pVLeA7V2gNCuIjSpgU4635vEuNM693L1MsaZAhU+yovLBydzTNmzBuVjsfMmV/G3GaB
lTyBz6dKxU4VT5C/u5zgYYx6lKv0OWKaPHylv7aXk1CM3SX/0KuTg621/EQ59BtsRMTMTYRQKVdd
/doE+bki9oMh0yHvhruoZSPpJvRHpoqtnpyGu7oNCAgTHsL5HuCEcVVp0QGocrUwnG4V5cm4mv+g
ZfyN3883ZNn1G0NgYJofo0ZJ2rnDnR3MGwgmyjxPpbZMK6olUGckfaE4ckr+da3JhyqWPGJoh848
qZ5r4g+Gjgscp9F5ZLFn8RSluEjFQxz2NwNCtKVVAIDDla/14G2YTiA+5wGmnXNgU0wfnDcL0Y/c
mDwd9sCAzJCPTBzzQ2LIi77pV5ZZj8t5YwSvKNoOVV0cEb5epK14MGvYcJ/cue883tQ6qGmZ2nBH
6SfvyZSRY0XDMds1DgDApr+BKHPxa6Tq0wlbzfXXr6120XoGXTsqvV/PfB62m3FohkUV82NVZq0Y
68drL/FwYaI2QwwUkLjIIH/tqW7cpbM9rY8In1kEcGyqHONvpaXeOZ7JcDUFvBfbKfTOctby5eQA
MdRYY+J2vO8tyi29tnCh6hGT9oBQ2dSlsg7YGPI+DK2CLySgzHbi7q5FCLWozfamRgKy9Lr0HA3a
jZBdtC3wY6zhpAACH6YjSeh3UH6ICiHae0Y2PNsNVP66bG8cdge7JLIvel4ibDK7O8tWV3M13zp/
v1//N6v8ZFZpGPrso/v3HbYNWszo7bDyr5/5q7nm6v/kV+iSwgTdEawQBJ5/I+icf9LCt+dcKRMc
iPVbe82CI0IHTbD51vER4bD7V78epfiMY8O/xJjnF57uv2mxzQ/O74UGLV+J9NQAScIf9dN3QsCg
e2Kq1u1Mswta3NBz3giAfe9MdHOYlCNBikNPA98Hgv4z6+DJY41sZ0Y+QFehapPMT08eazKdJ6+f
VLsdOrNfO2Nmk8VgpqvRibJPqrZ3D4X1C7wzvUQMkm8LhBqMlWFkst0KgwUrNalMrCYs12yzqk9W
q/cOxaX0LBtxLzyLky3aZKiE8FvRblOloq1ClrBiTU6WrXK6/W832zt73ZPd4K8LaHFOgt0uHJjT
/QNK+C5JJRfQi3wk8aOJYqizXxRhAUHu40srLG2mrYDZR1jy2nb/97Lat/fOXwen7p7vYtq9J+fZ
0vzwrbJtCe4T9gxLhfVmiOrs41P882pKjHomuBthExl4uuFtAKI2feV329oD9sa9mVMGSFU5/Tou
M8S0Hx/uZHjEScnZY6GbBMtxm4iT6h53mWmFRtttg9GmbE7qn45lvrhBkS2MNDvaZBJ/sneZf+Nv
j+CvIyIdMMGf4PvQT/sVfojV27WKbhvrEmMP8iO+LK9Yf3xeJ8Xf61GYhpHaqOPWnBUYv+9a6I4y
mauSjmCdflxYmnbGbvFyNIhtUDpt7I+P9t5VNH872smtgcslqAKZdlv4ucaCTuYi6DNq4DjBUoJf
cAHG//vHhzRnpfzpdYSKZEsLlwU3JOv272c4hontDgOPnRHaAoKZSO8DvfP3BKu7O5K8EgxhNw52
s2XFeP6H3eruoZTWrgvqYtt3Xr8mZWBY1INTPitlafvRpn4zCYO5nWqkDk4YkCdXTZ8sTMY73z8j
DqCiIG4c8487zm0C2yxaHqNo6ARV68yeBTgj+zVxYGwpGgPLnlsMK4urtzZTJR5J7VLY/N3yApeq
tSQ6zbtEN/fXXO3fPuDy3Y/G+jw/4RRep1vd2EtRNRN/jlI+XJt+KFdYTBRaYbtdN1XQfFGRFS/1
wfbSVZFO+UHlcX2GPLhnkKHaHqpLjv6riRcVYbkLC63qys9d8AAmI4GgM+sLkxim/QQzYFUBmliR
uFqiUKy9+w6h6n3buz4d6qha1oKOv0VSNU7M2mWaqA5tUjf481LGkr70FiqVx1AkXzoidS4SMVqL
EZDeprY68qa19rLwZqJfxG5uFHQzFMlyZ4TtzfDNCt1ITpHty/ElGa2b1qV8I24x2bV22F7ym/PN
x3frnw+IKyWFAU+98GzndLClGkgWkvnpNmrCCy3pQqwt+t6I1F03+eW664A0/j+OSGOd9t085vdO
Hg+vVr3rTUm7rX1/bxB+ign02cvFWW2h6Uat+PDx8f5ct/FZs9oAQvNmyfVJD60JPDCKaddu4zFl
8A5mfx8QJ7522TmsPj7Un7cp20vTNnX8HbP2Yf7vv3Vkgk7S48BAtfXcXh4LrTL2xdA5n1zAd48i
bJcyBX0z1/DtUTJwa1k7cAE1u9ZreJuetkNT7V59fDKn+2ZWas7GNWYwMC4oXkdvj5OgzzaQXkOA
VPQhkOszNKEJurKbvECH2DiUFNz4SN/wXrhfkb9uC5FEny1LJ63JXx+DEsYAwgs3GTXJ249BLpeY
ot5ptox7HMA7XrpBgN5uxEB/EFjMJPZGDgW21oufaTE4N0kbD9tA6v15Nk2QxJPC/+QbONXZvX4m
LFF0FsjfoLn79jMFQtNIebGaLUne+V6v5drTCf6Z8ra68JuyW4ZOV377tV9OSUC97OZYZBu+yIr8
HTo1efozNVR/kbgkDk7DY4etZFkxt7od846pcBvJnQzC4ZCP6YWmt58VF++fwK+UDEp6nv8Ttxcp
YV42gobfCsadQe2Um24QwZeQVWxZVgR2kYynLzPHbnlj1RmcUhwvkXPX1LY35+H4S4WDf43s27su
Jqe4cwmSmHDPHywXHg4y6RFmVazxrmjTDX6I8pPyyJi/9rdvWXyrv53Byd05tCkfuBib7ajFwcGf
vJwEdUVPRdNXbURTzerACMaxvofzOrOhxWc5I6djiNe7APLHrOA04QqfPO5ASMWAUavZxlpIhFpH
IsR3yqorR9D6g/P/o0h79ZX8sPAZy2Db9QBxCzNcJeSzL/qg2Zg6vajaRjHO7HTIFo7ZlcuQA24V
bnDgrIHxc4RkylLp3DqQlqQeYxTSvK+lG9c7o5f6mQZaYDcVxRPYrlt75ECB+IV88Br5yTX/s3Rj
iEXEiaBCsHV2S2/vemm6TuLDFdtWcfo197dOD29Xm3RA/sCBP6kT31m2bWpgdp7C4RefdlqaNLFh
4RjN9pfsAL8lb22IWgKryydHmndcJ3cSR5qHdQLREfG7b0+LUJWudHzJnVQHd4lhBV/jdJpRjyO7
CTkmqM51W3MPvs1w+eM19p23r60LhpEWPueZO/j20G0QVaYf6wAunfEbZs8r5VQ3uvBfUqf9zpbX
Xn18vF+15x/nKoF/GsS1S/t0Tfd6raEHxy3LNjxHn0vdM/rWaobvLkmn/YnJ4a6IUrUKxpLiRsC7
6pugXs29548/yrs3k4TXA54RZ/Xpaznq2l6GPc/vwCx6pZf0jgQutQXkYVC0Yfzy8eHeeWna2LT4
mg323n8ooxlhEcjRKb7ksQaYVhr+coL+/cke8d3ra9DJ4E7i8orTeUncGEFhiLLZskeul26vwlWf
xx7kO1fbDxgOlwGmGgTNVboefFqidAMY1vfacZpovn58zn9uynESsytkU85MSp4+r8NIxknYgHC2
eqhU2FtxFdTT+diPAQMyg7FBk+VbWOImUeCd/sljZbz3BFMNcbGp22m6niwXhKRg7iHkcTsaIvxe
OnSIIdoF7WUTGRKJtl3Y9rLo+AVkaYDfW/R2lUryfktiVaDjkMk3EIN53ocW4ggT9bAxM4qbHx9f
pXc+JsA/m+nmPE7+QxQQam4E39uutig+6k0ncOEQ/EEgiC+jTy7JO4fCxyIcD7M3pITT3k8UG01Z
YUvatpOfvTCXcK6nPMxIvbb1/8dpUYMiPbDnltofqxpE9aktXVFtpRnV1x4TZsD/jn+M6xbLw78a
jVevq8fvOod3FjGORFuEEhHj9Wmnwpz8IC46jhRZxDX7bV7eguMhU0dvcAurDBlqEY6fLB/vXkr2
18Sqka0D8eDtyhkEeo51WlZbHGVwKUkIQpuamataNz8LVgS0/OcbgkpDB3KML99ixXp7MDcRRRdM
BreIqPVqY49jCwIgFANYdOJtyHKtG3NlU5OTp2n1g7Zh59ip9YTXMLvOXMnDxQBk8vZ+M6b3Ztnj
MKvzxO1WeJrsaMHIJHwqMEqfJxZGK8iVKdOkhmT1cJFzStbSsQuEy14vEVgNuFTGIxp9b0vemDOt
MdWHMZre0LizO0bcq1Sg9dvERqbsteWVofnAhD/KftoxzRJ8GuxgwiN5WZa/qqOkDr80aWGM+zSn
u7bFtpmJtaaXxiGbMCptmy7pmwuZwYs7F2Q9+Nd2g91yTuPUBjxxdZNA9BRoA1c5nsGAzNRckk0h
rSLedMTN3vYIAUijzLViZ9TolxZjUJOL4IXRfdYwaMFhhfN+7wRDAI+zK4pkMybRGKyzEvfyWTyP
FmDFMrEEo9QMHmFfvRzVquhxAh8z5AY6fYesNFdlJufiKoK69eRgOAPP7LeKwE6IdLclObkOUKcm
Hq8Ioehv84hUhvWoVZ5zoyMjCdYELwXdniJWbSpXeRH8wgCvuSiDaVo2Textc7C1xTr15/afDsqf
eXMj3S9xWBGAmmaFtWxE2BNrXJYS+GJ3TZ9304ET+Oqj4XpINVe/aXMbXz6ArJ02521ZlXfZpeMc
I7xRsERvfIcmqggxz+KG3ZoiGVYEaWaboOsPVj8O+HGapzixxUJ2JoChWFkbzLA/BLrQNaruObq5
drZ2M+hrT0T2VnhTAV2VANc494JjI0r13WlxsWEnh1zp9E9TZTOKs2aClBoXMkrvgcSsbc2urqSX
1WuDxKYrsNnTstMj4+hmaXiOpZ2AbgfSAJHA9woxzVZqxnUUQeVAe+/vfU8kSxUnHUVF4yxT3hKr
pnGm6yRV+6oVTMOnkeCJKblM6C6pQdSHRClzNemoyFVLBAOxESjanCQ7Dla4ivhmr3xX3GAzJeV9
cMPNNNXTctTabuWbo0nYua3f+EFaPgLh1M/y0IFr21b2imS1+sXWKoKUWoAUGHHSrVMUcpaIggIj
TG9v6ZG5b0bHXdOkOJiQWSJZGrCvxocMQ+tDHvk7R4rbqBsfMBUj19c9GnUduTAEZtU8gZm77zuH
GGOtwjQtwfF7rn9ofIR4dlC4kFYFYSGAylFoedMqZN9wE9Vaf1UFtXvTdEj5B6s5a0ffmfO8QbNo
+c+GgOKda7XRLmoymAGZ27+IhtjcMSIgC9hmH7XTCPOhykHnLKg0a9zKReS1d0nhhtPC5Ob5mjEj
VyunYh/By5RFgtC34VvJtb+oBu6yeARp6ybGnoRCNKdFW2xsY3KP/KFYKx6Itf8aqee+BuyRQOY0
FTHjviB8bwJS8U0zLLJNAvz7GkK+cuvM4X3KgU+1s5LU7FaZWxMzPha4R840Au/jReK4dYB9q5fa
gfas3tCkrTBM11ypRZvk6Wpys/4upKt/ZaYxEK8sT6L9EMNSk5AKLozBdDdQtAf0zcRkHMKo0b/b
uk89SX+3XDuTnh5LXrLPLToSG1BpAEFlkJF1plRj34o+8V88mvtkMOaEQ6KPgGCMHEB9Yc6UvdRl
DdZ5zBrjEes4cX5dKS/JlCu/4WUfVli3UcFQsdy5o4i/9Q2/Z8R7hTXfrA4TUdTLSOViD3el+UoX
jjFI3ISEtfQdd0KIeuUhhEjxXJUi2SRKqx6cyox2MUT6dG9h5t5E+FW/ygJrO0SIYVjZvszQEUxz
yC/pMRLzLkTgwLblMqbg2mPhTlbOHFTLrtSrNwn7pmyXlbBcFi3D9PvKH2ZogIwMd+EFMyuz0AV8
3ozR4L7Mw3S+B7XhEHhxeAvfPyWAGUPypuFyavdYzTlFZ2YiHQNz4qPaSX/fm6obzgPfDy4jtwKN
qwNnLlrXPROh4LcSMbcVemTf9i2ikgWVSHWwyzC8xMFbPtK6M9c0zuRlUPOorvMiw5/XqWQzFGoO
b3ac4JJUmN5ZljKUlzxEFQ8V3y5N+OqQkCRw6YBy/l73QX0tJnLYm4jrHaFI207YrbduyEUldnA8
atya16Wsy+9y3mEuc3sikySp4gjorYx2UmX8Wg2kkIEe+lCCHT+b+qb83o5l/dCHXNfJcSqErgEy
vKkjDn6BTdo/YFUct53XNj+8oZGXYqo0RNaFF1wqUgtK6l3shD+gLghYyqWJ/AHPCta58czgtYwD
0MOPogFmZ+afhxAY3a7z4QIXunFXGiPBkbLwv5R2SFSf7IpHO4Dh3aIHR18OzYUsHZciUnawgIPW
rQgG1f1VAOLiWKMQ3gHJVF9csuQf88CPdtaMHS91LbjsPMIJAcJLKvAcn+qlsKp0XyczM6FFrQUp
KoFzHWYt/wC2sEsQ0oDXMZ5KjEMTzzltLIK/xpGmtev0zQ8nQBPt+2NKKE473+UdODhmLqa8jbKw
v8eC1DnLoeBDplJPbty2Lp+sOLRvNW+qUoBOQ3g52lgcFw0hEg9pNakr1266e51Ix5to/rrN2nfP
JNDnm0r0HCghMd5znJnPoBXhpWi4ai567Ss90MYXfSqiraZgHCxo2vs3QBnEvpozxGxr4DcW5J1R
sqsvns5EZhqATxzQkzThWsvC8cUhyTBf+h0wvgX9lqZGE6kRa2lrBYQOsj0RkEaa7d8IslymRdk1
WEjxgyBJDTvupEkjh2ZFA4k7jTUrvCS1rzCWmTEVV5oV08Ttx5TvWm/csN/bVkFIt9e0L4VLjA6z
iyxeVtlQvWhFbNyLANN4j2PyJ1B7iEE8etU1q8X0UphxWS+JPCRyso5l99N04avwnTnc+2XJZbF5
kzdbfUiMeoFzz7ibzFS78Vqd1cyxidIs3eq69XMa/5VZXrT9WH5TsV9dG60bXPp2FW1b4tgwErrA
YJpwNr27PN85oMevVRTl+nWtIQXt2VBmEqNtwcVzLeecPbG/QWFWs4hhXKZv2lodA2HLfSSirL3w
szLY9mna74Sd8dXw2jyzIJ1DMnSC6AorRLmBkNV8qUvUQDNTuA0K/qopy3Ll96X1XXqB3IgSqkYp
EOeblsqXsrfsrcH1WjDRFGhuap5DsDvjjZHV6ooiZFjM9M97Mw3EMtWKW0I+znsUicwi9Yi9TF0j
YfLii4r+j96FaImzsuawiX2pD1AzIMKwblgT43U90s4VMQiX+Sj9W9vHZoLeqQtYdLNpYeQMGysS
hPcyag/9OGLF4Nk8x99Sn+WBMwfc48aj1KcE9Bj/0UJ98iA47hMnVzdJ0Vs/eviTVaQbLGnw4yar
qdY5pt6lasVRqVh8pd5G7KWr4rs3zHOmAmgoneV95RcO07KQgrSPi/Grq4bgRs/DYeOocmcXabXy
iBEPFhGhA+4wPdH/y74lmTPNFCIuEjnBAQs9O5ylQyp6uIyTpNknmm4tel8DbpcJ1KFdJ4+Z36mV
SM3smj84NOWJJOoqzWap84KbruEgnfSdqw6IxILGNE49gJVPgGHse9BAKWYR514RG7OlXYrUCfA2
nbhoJEk5GsLziAizZWGYe9+ajO+h7g+b3tX0bQtNfOVGxMcOPQ9jU4YQMxNahcE42keKC/E1FnJL
YmCx4XFiAS5idqeBXXlbD6jlS48v6KsqhXHhZd6EaiETd2Wo4qWiht1I1i5OrUnvDek412PPtyR7
iIMbh7oQ01QNF0+p8ufEqMnEKUXqMmI4/zZCuRWRCpaXLGvliM8nixukynENyggO04S2DzknBT0h
zU+YvjAdYU5tkyolR1RoZ8VIFNakm19bsEUbHsUNeAmo/kz1KMic7iIT0v8CuIMyQ6B3ZwnEoeG2
0Y2r19MqySz32IwRqxcGmFCmmLGtWl5mpSyKZTh4BkOLdNqPY9GTkq3x2slcLeGBI0a6DFQMrsgK
yfmIYUot6jpnW5qShQyivRj6c89v44fMFPaW1Ms5i1oVvLHwu8CUijR15flWdTbSzJ5TFtCzLQiP
TQ44hfQbSZhvHTtq5/cE1blNco6HqTg2OS7TRhRk6TLgISejIRSxj0dUwPHOUJr34DEzZZ/zVBf5
DHaS07KCaztT50L8b31rPIDSqfeF6Xw3JvunXxfVIxVr+pg2wNJiPKhfnBTqlNV3wbp1uux6tKlY
UoK0GXp77bQMFBJZyiG1g97TRwfNKgax6h29cXZOgsiURcMuLrUhmDlKo1Nc0r6BNW+6MSDjLsX2
wD0q48csi/Nrs3Kzazuij7yIRhbQGBHwj7QxCfYmofFH5esTcQ8av7BCBXCQwAZuQZm7w0NNxcP3
FrHJAUOS8pbQbJLwSsSfE4yEb7wt6Z1NqQHBBRS9tS/8yLyjPmZnmmShOASJan5kCUTHpmtoIjQj
4d0JYvpw0WDFedSb2CDJeuaf4BJTV02l/EczAQCMyjvC8VROfvOD1F7IB+bUe856SmR+m1aKhaEJ
1VBsnKDti43wBjoanQq5PUKzm8Micphhod1BjfKCwn+UhuRnvFKlNUJlL5ErkevcRrk1tsmqb/iU
cHCQS61yVFoOmxjFQeNI5M0xmmTLvlHPe4N87nIgR5fild88kWpY7MVA+3EVCm/Utto4lwAtE1Lc
RoRnnsWhLohnrjOK1tQHrL0g+w/9dKo6/7Gv+xAvNGmeJK8EklzdruOoXWVBwhxwgz6+XkzZa0G3
sBhPohZudJRpjjGpYsF+othangyWVgV7b0kviEsPmy2/xYxHtHsaxbR7UBZEbDATBXzaoAt0aVZS
IQ+VkzyOdVvcko1JAkggmLeSUl7NOcGOpB9Sl3oSHxtUDP02IxQ9PCcEo3/pbXqji86EUHhua0Z4
l4y9uc07iGJgmZ3rxPEqIl9KV78DjtOM2LgFMDbRcdI7s9f5jFTlfOoo9/ny7FHlGvO/Ynbt6BHP
Lr1/rCz0ZbiKvdby76fcbH5E7F6iBR+WCMamb35GwOrSrdfVQKw6L4ti0FIRkOz0/9g7k+02kixN
P5Hn8XnYYgYIggQnkdzYESXK59l8fPr+TBlZpQDVYkf1tha5yBMUHHA3N7v3v/+g8/4sBh7nvCvA
/w4DrqD6gnVIRUd8a5XsdbcBRGmYrZApUsdKGolDscG/1Ti/lnmnKwtwQovwKJzxL72JekvHWZUS
MvMKExo03EByVrE+J+NOPzCTbnZD3pFaE/ojuQdp/DTP0fA4mIQh/MQ7/5eD+hkHFXUZY5X/goY/
ZCBv38sm/LtlhFKk8W/+m4Pq2xASIRmZSLZJtftvDqrzLxc+GK82HB/FV+Q//cczAuz3Px4R+r8g
PNhEiCi1G1yLf0Q5Jenub5M/Wh4MLPgwHQgZ9NpVIPMvfI3ALDFzK/1sZ/nhy5BG40K27EMMCZ9x
tr9vem1XKNzHz41nPLCRJXnTBlnZQSqMiKre3FtDPqF7B0EqMLrcBwpVwu0BT3eFNMk+aH5M8OpX
pcKhSoVIaQqbYqSs32k/8SqFXCHHoG7143gjtGJco2W+SxTSNczxKvVlflUM8cCndaplrOt1q5nm
Cnuf5gCotaz7/GZqTfzdFaKWAK01CmMjDtJZQd73luiKuwczDvDTUahcpPA5G6BuUIhdK8Mvrp3j
Oq7QPE/helIhfInC+pD+xLeG2wK2KCSQUn5tAw12QISdwgonhRrmwIeEjmMbDva9ahS2GCuUMVV4
o6WQR2TulAgKjWwULjkohHKwQUkyQEup0Etb4ZixQjQpar6aPRgnMN2BkwLXtRigMlFI6CyLcM1T
XQwKJc2BSyWwKSjLjVA4aqfV466ywORGrzTuAoW3SoW8wsvZ5AR1zobM71JYL8c48xuUL0y0Uxq7
7BrTpHBAAYhotS7q9LmjYzwzqCflqtXk0rIKyuAq7Jv72tLEPaEgzpWdTpxpWu40u1C6NbtOFZ/I
WR6eRcB2CVE1eBpzKy0WZdkB3JSgXlGPX0A7kJ6Foa9/RvjCPpdZFBKZiR2btAjT9uKEEyrx+uyp
SAsSwzKQft3MMOkrfp74RgZAHupVcwQs8lc4jhncvMDsDPpN8IPWrIpD0wqy6OeSgHt8X6lSa7/w
atQrKdkERonTL84f5dXEwIMgAC959Uzqi9UoQmLuTfDcRNl++pbI12Mel/dGWhonqP2o8dQJQLmb
vFaV4ETAtIEjK07R1uWJNq4lQOPt5PRkZmFGiANBaI/Y6hEJMQ95s8OrlOm6A/1z1dQ+Vse6lSFN
mvS3piNIV8NiNFmGreSuNiV/E/XjLTcQpfs4xSRAQFF4ACuC5Cf5SDgTU7fSC6ybkKVnT05HXtoO
PSo/vp7C6c4jCQ+RdKnTRbkdFSa+LClh3TyHys/4QAMCcU2CRlxgVZhPq1Hm1UvE+7eNXQZrUCDp
eMUYtyqrVWZPlVHEJ3TfHIjYym2NzqrenZF+UnRldfPzmyWwc/1N3xl8fGaa3jmcIyACp0EmaonI
P9ujgsY0mf/IVKFGynD30Cb2sCzdiakoec7T6mejygxXPnpjzh9mKunA6dlEVtB0p7UetMpmyk5e
f660xJFcbYbu1i2MiX4lHtHs+3ZQ3gwV5uMLijMwTgCWJ8o18wuae45gmdveuXFCe1+mYrxDEQkj
paErMcPOs3dVr8SYnV0cyC7jqZlkUG0y7Hu/Sy+KT4VeujcYc0xXqLrNO6En/t1Qa/k6YkUiqgoc
8RqY4GSDk0fAS2Lkg3qfK3oTRq1ZGGn35QzrcSZp974mjRzdiQzWP59WPuTlfRxOeGm2qSjk0oCF
uSwx8CF0y3aORt0i0cW5LOoB1/l4PMfCpZepxF/cp7CnIakByG9p1mheUBCd2iI69fV022ntQ19T
q/dO+VpgPRnmqOUD/9qUHX19eBv1OrIZGe3ypPnhDMFVYNGRSCriwvTuxtaie4i2iBOfwqZ1V44+
+kcXgB/w2MG4RluY1VRiQFGUd5JzrFuYildtxIZ7R/XzSL6xccJY2Vylhh+uXK+yloYH+zHOp1NM
iMoworgV5cEqPCWw18YbYzRxIyxDpjWD70Zbt0yJlwt6e409PaAKc+Vd35OeJv20jlYa7pAkMS9J
t36vC5wmkAFWV2RQt+vCzI09NNtvjSF3he+cOSYxZOg7i7o0FC9aaD63mv9t6qCazwU2vFmf4b4w
FRCBc2ta0TjTRiK+7JeV65b3eIbZS+L95u9571CuMX9TvIMNSsj7IukqTB3SLTywaOk4Mw+YqPXN
WKt0+2FK0XQYjyQwmwT1gXWMU77H6tPaDWzCK93vUAcXqVjoQUc7iuKIWJeXWu+YGBalfsS43js0
LHymF66+cnrxoht5vSSCbtEZ0w9rqu6q2PfeYxMMDNtO/dUDtFsZafqA+0LydZo0a827jmOpVWO/
2hUMIAC6VRytXS/6eWY/sPpsFyazRfFKOAJ6wZUZiPs6b79HkxTkofjTiWHqgIgjZBSDAs7UJwx2
m24992ZxLA33lLHnn1lWxKe4wri15sle421b4E3VKf1UkVYru9V6UmHM6r11SJsj828/oelFx1x9
7bLSXNV+G6wSo3/WBXGCeslpH9BLQATtviHNeKkja6tPtXgcjApuvZX2Cwd8k8QOJsuN7TwK2M9L
l9eQzqoIn7EMbpdFa60kdIXj4NMQUyT4320PvbtHj/WYTrWqIbxATTXd6TBIMYBImtgmwGRJHhMP
3ZmNsc17K7zkHbwsOxAK46l8TsF4VgOScO1hg+PIYQhzzGBnqZ88kZRn5HXQjKKayspSzJCq8U9V
Xw2vhT5lrwNGsSdXohVxqLAWDQFCq4y3iJ1cxqDHUeHUS8G8LVi4YxIee0YlxqE1hTEuonYmBDWo
u40f1rnOKxE+SXfUblyj8Yn+BTDlIZb6UjShtu7TpDvCtbJZMQVxbmXtVEQLzAPH4NiVpxKr1gOS
P7EWmOPi/1yLpwCu5h34Upys57YusLcICu0kQ9/ZUymkW0Mv63U84txNKEJpr6Nm/FEQ4Xhj5KF8
HJp42OEuX39xa8lYlr1wRVtIb+sNxOTZVYxX7bxPc6owUGTtoJdsYJVh1rsSntqyamTCrGcSzL0M
n6+VQYOwszevxQuLVPnhJnU1/boRRUNIXNlsaxN6VzekYknNcD0ylYfAug3NkD7Yn1+SpimrVVL0
DLBRUC5nIzUWcdRmm9zWCUZuUns7l/P1GEfkuTHSWpidUBbIbX87p9R4aV+2nFxIYaeBaX+dtAPz
ylR7sWRwIji2fR9UCnTtTnITVG646TJRLTSrxrEVh3F8JVHrQ6g21QzjjhO0vCm8kZFB0E2LVh+c
J6sat+MwhqvWmu8n1/JUUj05qL6fbGFIbl1aTPLSm3XZl+F7PU5bS3Lk9XWZrfs46dajPo6HuDda
MrFasSe/8xiH9Z2NbHNFEEayn2Z3vBIJ7FVGG1qUGmtg3bsgZXc1rryOpEil8yGxqNqm+ZCEeMAk
9YpXuB1CRnqDjf9loGkhR0JY63S7gR5OAAVDNhELRf07Hx1KFeIRwjx11lOb9KvRr4hjd2hOck6X
gBD4Ve7GsJ/asFdOFanPJGLhWqI0d5yGX+ilz5oe9Ju8CBTk0w33guyCtTHN7SlMnHKT9I59DbDw
XOP9sp4r9y4OUIEns5R3EVPLVUY+103tVc5bi059mZjF/Ga0hrweck/bxEb/3oQTwzjH7K/9vseD
xgeos0e6H1r39hagxzwCuNR3IaXK2hRArvhVvSJ1wy6DAMevA7agTEMaG+cIIQ65FruLMMFmKa3b
Ykms2IjG2MesQ1RkeEk73uo+abaaVC5U9tVsUWgDC3z3zKFf2HXenFwjXWal/S0iLRVMPg4OUzi7
xToxVNGPM6980wELv3upkxyHoWip41t7Z5E1vicH915HVKMr5+AZ66Nepvt5FmSbzbM9HW2m72cM
hOcvGela122Uf6MBDTGIN+sOEEMqjKYQJVLp6Bvmn5z6Wp1/93pSaDCxlxJH8bjfNIbevFC+uGuT
ycMdESXzkhrozooT58ZK8FjFGCOzDrod1CtvmnnTumJ4cruhu6orckPnDL8DMhpldpMWtUd+gG9F
bxBCdNy8k3jcYOzMUaAHKgGZ1rCkDsgC/zv2gmwcfegYd8wa/C8SLvfLbOXY5EUMYYHnLVtjy/eU
8bo+FA+FGuc7arAv1IifRPYRA/l5H6vxf6WIAKWiBMSKHGAomoD7kzHgKOOEhogqbP24+E0dUpQk
P9kFhSIaANop0oH8i4NA9awoCeO/CQqWIiuAEvU/IkVg8BSVoVGkhhF2Q6poDq0iPICqH9Omy+mz
IEO4ud7fhoogYSmqBNECVLeKPuEoIkWjKBWJIlfwxR5p/MTKC6JyoyVQMLKfbIz/RX3+X7z9MPdR
kov/O+pz/TUu3n819fvrX/yF+bj4hFquA/wMwEJ0egAc9B+fUMTFuFaQg6Jckf1fZMe29y9sTRTv
O4CZzdqBkfcXBGRbBLR7HhxegCS407hu/gNnvwsaoa2cUyydz1FCDte4pPBPsM8tOWkzB+t6CtbO
dO0nN7/cjd/QIz9eggYIvAr1EV+ZzfzvIJMYuoySmthiXkW8j33IroxvXG7pf93z/8FV1Lf4Bcpq
RIBSL+IqXvHaaq/l+C4/o/9/9kMuKJdeXGJg33OJbj57+nmKV/X89udfgaj8ghdu/1Qc2R7KMFYG
s5SL29VioZiEPd2MoxWNMg3Uh3Wsk5ftDVzaEWl2Z+nQLfSsEwer1bsN7di4dpPR2E5jP2zjqmme
zIhyfRnPbYLk2TubDq3JCiBhOAaUkptSNJg+SwyijF4wpdPNLlp4nF4PE5Icops9YHcXuolfVq+5
T3Hk++0ajmS/6xjdObiqMEgIDHeVEmdznTHaW6R1R+IknfuV23TJPtIz70r3Z/dFyz1w78iZomud
SegVOfKYNhACso40p7+Sipe+SEcJ1alLuyNI+vwYY4GxiiBuAgPV31wz9w4ipnz2tbpfAe7lW9ts
j3Zqykds2uzzIDpjq3Veti6tJtnbuepfO8PekAhUL5jyGte+nuZr2CcjMRBjf2d5JAbagItHDy+t
NdpUc1rAxzeuEVPzPiQBJPGyi84i6Ydvgcyncz9bXQuVffSWSD+4Xjy/D4UrnqOKud4Ks+v50R2g
5KyG2XhvmhHyk9Pa8odW4z8HDzCTT4Gpxlkjlf2573U+SN1gxzauy8kB1s/BXpbu5LirvBLymLnC
giOozmPhFF615Puly8CR3rLLEu2UhPa7bDWbpCHZfU/m8dGezfegCJyX0WTAYXda/CzTkYEDcTW4
W0a1sS0G+32WZROQs4GKNql12qGs4iE4YpZPJBTZeA3yPZLRSw954LRPMXMlRka1dwWhM7quctJC
LKcxtlR/0ZmSKNmHhQW5A7bYBkKavi2xmkoXOACHy4BKfe2Pk54sMasNDw7TvZ2S1lF9zZh01gm+
A7mf7hIn6e/Tcu7ucfbkj5ugZWH4sXPOQgbgeibSg08MH9ht2a17rAxv/IDbuagV/pc30F9N9s6T
hEqU7BPTxdU7qym8xzpmbN41wrhDfx2epzDW75Oig7bLNM25AVpMthGc6i3GL+JNwOhHxmpq4mQO
QSmWaeR53cI2ChBTIewbqH/AzwjTl+Mc2geIUfWx1jwDWsUMf4US/1ZoFsRhlXvg0fMcB9t5Enk9
n4GNiP1BVKzvuqh24SY0ePdCkslGnHAi8SZHQG6IviWDNK3TtvhD+j/sJCWtJxRy2WrtcNUg9nyL
oNqvw6628RNGR7/WWhlAHgzU/RB66q4Y0X3PCJ0gErbHETEKK31HqTtByg3MYxaG9oM+pvNawKbo
uZhjbH2vaLbOYA/Pvin610I40VnPa33X4wbhQpYdsXPy4t5a5LbhfzOYtB4oevMTYPjwtaH3uy46
NNCjMVsPpB3hZdO2vrYeYX5cDSYYJeZ/8yak171N4qb4OkXOcG4mZq9jEskTESm4QY7edN3WgXOV
UhlujdoBaJmke19NFoFh84R6eNB80t51kwvUjH8jUEYhzw3ocIGjs0C4XUAIXMUAhTi4D/oPSMAy
X0RZGd3XTZ98d2a3RUDGJpRqeYvAzMDyk1HJpppQr8iSZn3VVnG74lSx1x0EwatscGeVfF5H0IZy
OmUSxvlMR0QulZgnlqZXzAe+bfhgkv9xmAAPrmBOKN8ugXI6ccnVWjh5Eux9KoYNEWUu0bdhsHfa
oNxQiJbrCrrWtmF6h32qa7EmfIrnDVWCXOtT0+w1inR+Ru1PG0FsF+ZhcIpQGmTBsheQ4fDQnMeF
iUn+bZE19Rsu8pJtrE/PNBD+Nkp03ILYBV7jOIA333veTppEvnl6MW9M+vcrsyBxbUADRSANbLmv
DISMN+kVKmQAc4sfLS45T1M7DjeBoWPpqP7cLFznHhy32U9jmJuL2fGGGywKx5vWn3B38lPgWtbw
zN2VWNgaIUPWn5eM5yqlw2sZUnaTic+JlUn9LU1l+8UD3l6hkeJP7QYH7VhFLxc4hS/NNjTv7GIU
L4kdlU99nJP9GnTFFnyNFKPZ0BeoIPMlcFew1McOD6my+4qHpNxja4G3d9gRWIPZmL5LhjRl82z6
EyQwbl8ROdq6waYc+6uxvzY0GQaLySjHXakFRBH6lYFLsWnR7Op+nx+SFpMROEIuQyx4cDMB9or8
oY/uvAsY59wbY6s/SzKzzrHd8uiqHEmZU/nF1iMmCTf0quOyPxmG40xTZjRdvyQcWHuoYncYoM7w
6H3IPsfSs5p9h4Pm94CA90OaJe593rjOlTCwYQzdtl2BX/bq7df8LdVos7cqLX0a4BZti6J27yE6
amvHbsjKkrLYhmlAS6MOuzYw2oUGGeV2cD1tDWGWlNsAf+RIuOOt1Uz2V1DFbF1ULHBXKJdfVvQS
Azi5BiIp3unpu73Z6u0DzLD5iYUU3roR5EqZdAEgaN4rN1/kGk1VbH2iGJ4lBSkOuLEpjhkpTNMS
KRaGawLSDBYt83nW9P69L4T2mHsVWjUpE2PlY6r07+eUylH8mMhkW4+2NWx0uzJOcPa1h1CkbDJW
SkIqhOu15ozxS9G1/jko+3Gj6Z3zxeom+0vfKEqUU00nTipiNepIW01xrK20yo52HtEZ13OoNXdl
lBdrsyHXRkstgiPUXZeA+aRT+f6NmeobvUDRHDRtcuWg14SvGpXLopsZZbAQN6NDlrlXR8W6CBK5
zydpras6xxyx0W1eYi+YDh3RaTfCN8K9AdsSfxq1lmea0nOg2VhO0aFczX48nvDeJrYvI2ncsGVf
ky1epDd6neR7OAzucyBEv5VCJ+najzkM9dnm8c/1fJ22wFfMC0hyHrDQXupTGrEFGsZdpMVvTTqN
JzaFaW9Worjxmnkm9cyBuje11fQEn85xgHMHwL4OA2vPSINjFoDEd6mX3FhpBHvCMtOD3eXOVTJA
VjW8QVuLphqBWlqObi8q5NarSw27B3Iw05VpNIKgIiMK1pxN/T5oQgz/BDTHa5TNZHsUXlE+YC5R
bDo2HGqgwmuvyDWUdN5gv5jr9EtUQqj5wHoPtXCHjWUa2kQwZ6E9tLpeIj/MeypmiOeLrGfb0EPs
UhfSqZiPtDFuZX6PJSawSLGVRoHeo2M55VB+DlYQG296aE/XNjPWlT0M+tuEyV63GOPSwua6hQ/c
8mIi5DMP8zjM5wbm2cEd7GntY/W7J7a0rxaYEWMrlwduz2S9L9npAJvns+6OvPOalQFACf7PA3Tu
EChbRP2xk1qyFPzpbWJhFIOyuBY75iX2NtatmfQG4eLyhnESvwjON36UDJkiUuNiE2gvzu/NESvz
0k8K0K9I20qnlA3Uncl8hQfuY8hd1PdWb00ZPtHaVSj6266ayBa3a/DXRHv3a6IpYfA8W11mLDJU
EUd+RrrK9JKd0wnbZuP7zbAus9DcChETNk5dQjyMQ/pkVuvemgoxOlSzky8l/GOzistl2rr5N4zS
vrWzczOazI/MEb03dVu99yOP4cccPwwl0V2Nr4U7dqstN6JfGoq8FIq82QDLP2sF+lECsYhixdhb
rEjCCRWdD/msL7V94VSYaXgVv7eoiCCHIcQ43a+K67EiY6LANibtGe66cQaMXsJ/285zEr0iKnJI
yTAyxvnd2KP1mMv7ChMkZpehXhMwZkZXUeJWt0TLVM9ayECbUz1/abWq+wYp37334MqPq8yv0n3X
T/NBcQ22dhZ1O5BUB51WWNu3tt/Mt0noosMK43Td57ApluPY4Kg7u+4acYUAkY+iLWyKZNPXKS25
nsWHEJyPkaas34Jmzq+MQLN2M25TAdzcMrQYSPpIBVKog2+U98bL6Bb+tRF0khRK0ynPPYHMTOQY
wd+KeSr3cmKcDsQLeQAR0MrMc3CyNNAihUbzFBmBO28QpOqBqdY83diGTM6FA1jWIbd7ceG0povR
iMzThGveS5qRE5vacfFFQD4DBC0660lXJ6RrYIOtR360G4uiu4pi376O8lZ+KSS2wyPyK/jvYX+F
yjX9JuEhM6M1eLgl0Zu3vVfl3/PW05c97JWvSM9Kk1ek8g4GhqvHRkbOAvIXDNypL2x63dbuULJJ
+5GhYb5OhQOdMe776FRq03vae/6zCVudqfHs48KbzRsHn3/0x0xXqPFmjsIoj7pFp41QFUg7u0qS
LNklaBUXFYwYHi+n7WGiq4DMYs2LwfBXYVvNqzbOH7Qsfh5xv1ggGpELgBt4fMFEU2xUX7A8w+/Q
zYZ4gf1Q3a0cKuMt/vRIzdO8PMo5M/dNIyil1mE+iZBwkLTyO21ntYOW72iXXO0dZFThsY2zNzrX
fwKFLcie6vwtXYwiKMewYC1NHjkUs1tKxeTraFjlY1Kn9XPVVaO3rcgNZ64Bvy7dMmMQziJNKWmY
whdngmTg87dlPL6mjWv2EFWH5NCb3Xs4+JjSAu8cR7w7riwq229FpbtLEMt25WrpiXC9rFy0lpZt
ZerVy4FHdUyZZMHvrSt5gssZnhKKoUViZ0m79n38xpvQFcu2Scw73v/vssBEoeNMCxadZzLxE3I+
BGXb3ZLMR98RZhG+yK3FweUZ+Njn4txWVvlmYU1vM3x4hb15P3dma288l3E4OVvGNqlndvZKs5a8
atk9psWDXEZR3dw5OlzYpXDbjRt1+mbuoQw4rPid5pf2Nopc72im7sTmAiNjH+UBvWlihm/O5LSw
VfSSsaIWMl0bvQdaHc6TMMhfRe7pKxygvtijPVwhHzW3fApTy5HcXzu2v3twbuBHyOktnEVPbO7g
g/xaU3IdBPOw7RvSAQJkrts6TEZE0QE3xRLeF6+P7Ie4L5tN0sW8sHhgLgaSCYlsdoONozlbaUWE
YQbeExtyejNWs3uoYWSSoyDddZUV4msZkGiZNYO/02orOaH1nhlTk/bKIJvqdmwZJ4b9UNwVc0tq
hKmd8zyXe/K3YbKj7bj1asTNbuKaJwMu4g8jLAq4CMx8my7Gf6SIuhvY5dER0xfnniF/UITLaRZa
95IUGoGcyPCxo0nWaBWq1SxH/SxE5+6yAbeYEgPXLaTy7J48Vx3iKgKMIOj1bZN1DyFGTPCZdPdg
KYWRHJpXJjneLgkjTiwKwQMbqbbLraA/Usp5ZFPk4akN65T6tyx+dBIwHoPR6s2qk+oFtUVX0wLU
UfpW6vijXBnoMq7IP01WoCUoQsPWfOhMbZyWWmA6wSnOmtBclkVdj6hnysrZ1MU405pFTXAiIyB7
KHLI/LkzBWiH23BVAWE9uGb7Po7g/vpMqdLUFly1efjGZDk/OOgDlhRVNEk1JnDMG5N9HgfGmnZi
B7UtOfD+O89e7j7lZHZARi7DHVVhhnrG/9aacbcq9YlpJjpeE2Lerhvdrx4tCGnMR6chH1lmikAF
TKR1vvHNDrLhyi7xKHFrBJJ6WjQ3oTB2faCJHxFODrcOSt5zOwY/6tHWnkJevUdoO020clrkiIug
GQUW6AZsr8Ipt9jLd2szriEW43Kw8AsQgD8DoR9RUBNqEQQx4mYwYLr0JHFHckN7QrR3gw1+h3wa
si6Zc3mOnp+Q7e2fr/YB2fXV1XBjxhsUSOpSwU9o8Uid5DW7qQydhY4n2CLOSRPNwipb/fNLkVuI
IZdjorm5dNrUW7cCfjT4YZEfPiBa4chIeuNal5+mIlz4EoAkq/gF7EVwNsPU9NIiAII4RAKLSxVN
0R3TTKY7tyEtRLB4F3U45tuyZ3H9898HNYHML7TMuBxegOTE6xmmhth5N6XcRVQdnNINkB09qf2J
BcIle1X9Pl5oRhgeLg/2pZtEyuY/V5XW7PIpsnBnFvBItJpRdmqCaGbAH7fVBB2C9NToGu73+Mn1
FRL/i5fMz/trWpi3BK6vZjQXSP0U2sT+pmG783NIfxRdABn18Pjn+3lhzvPzIpbJwsRclFmRd2G9
gPOYnCQUsp2UQLfEiFNFhJ4lTpkJu3yezHHBdBe5bUOR/OdL/279YCiK62fA8OaD8Vjg2KMRmlaj
QJJpXVmOZNCvgGCP3LZ6YYVUYFMEAejPl/3dq2+p0GI1nMI+UplR/DLJsdoAomjMZT1slg5G3j+6
AZBf6LJqA4/1++fL/e7dx8MM4hKEbP+DqRMiVt3Q/InLtdJ5qM16S/M/rmvh6Z/sMpeWXf9+liqo
gA6cjUa/cHIL5vmvZ+nO3fCt/bk2J9F9HyVrU2sz4xpIWd+6/qx/jYQCkwil+R8sWosIGMSWFqa/
H14aZs8z+fSwUFGpntHRguajv/7kKr+7qTxCNb7SGXxeOu/ao7A7O2fr+bkL9IlgFBFM48KwUUL9
+fn97i20YUjApgeVD9QQ9dflksIjQDw6sKFCvVmZA8Jgv3z9/7vGxaYWO9J0OahxHDPl9ew2WxtJ
058v8dvFwfojEYCl6HgfFkeQ+ENjQvpF/ctC6HTzAD2fQVk/xM+Rxg4Dj1FHIM6YBa62vieG/bMd
7eOrZ2HmxgiF9w9bv8vZo+1UnaWVQb0LDSWWLyVyHCOtjyje4CZWQfHJYfjx2XE90kIC6igM5KyL
za2mrfKnyqp3Oexy8o6msxcZ3ielxMe1iHG3j74KaNfERfriIkEIiwOhTb2LJcEAbQWVrKz6o0cW
7idL8TdX4kfgtokpj4Pl1MUyCdoYN4/JL3dsbZBUtPYKh6OHqkme/rxWfvOYCP3BjJlnxc5lq437
lx3SrfLUggdT7uYYQUH2VSN3KEmLZVyLTwKjzI9nLHY/v1zqwqANjMoVuUq57RC+I1mzw0U+eFIu
RmjW67ov5sfJoR5zmH80q9oG3debWrzgl65h0W/KdcL0d2u2wGhkFQGA5/acHhw/qQ7SGrV9OETz
tcDY4o5oLwuqPNMi+ipJ2JpM5AENwHgayg4Ee+pccvNAHHESiOdPfqh9YVrM3swJzlyPvDtHGZhd
7M1IFjUc4TruaRvJL0Fe6Cej9+8go8df87nzDsgamZ9m4qUZVShxOoGZjO7edYk/dJjMGnWVErTz
iAYO3YsbLTFxuKsGn2QtgCVorKhW0gG8Mba8hWgSyH7hUPaLpje9g5ZoZBVglUyuwjyspPTNJddJ
VkB43jG14TIkaYDpJPv1Cs+K5eyFyIwpV2C4h6amlLSt/uaJofjk0PrNWsMX0IDBwZlFyX+x1nAQ
rqk+Ju5LorXHHrP1PU99hA+MThPvXmvY/Xlxfyx44DniouXYZNJZwWXBU5d23w9VXu4CX9p78NZ8
jTeMxKigklvhh/IYAb0+2DECmz9f+TevL9Wc7rr4jnsfew54f70WdW6xA+aannui/F5r5j0PWIcl
73++1G9+JAQPdiOwDv53WToyF6XfnIhkIRyIqUhvMMRjEgT5NSmaPVJKnF1bBuzTYjAB7f988d/8
Tuoqy2UWTmcAz+Tv24dHPgqwU0F6GIYzW7xvHsIxhOqRTM0/LgNQu/E+eTCMSAVyLjZEMKAWO8Ak
25m+jz8GdjGmD621ySzrHy9Tyg0IUxCj6D70S+/2qkUgEyIPg1eA0mh2AV6t5GYYHBddjvv9n95A
WydXQGn4DKbIl8cWKhusGLKan+XkFs4SE37Aw8RMp0XI9Jn72scXkItR2lAaYFRtXh5fNdwQZMQ5
v0yzHyJL+1LP/ncUYw/h4H5Sg6h3+e8NDZeiLXX5aez5l4aFuRXFEwGkKeYoeHKBlQZIYhde1kM8
LPoDMOVn1ejvr4hjDjQ29dJdHi925fmlumJt9Ic0qL6Wk/FgNSnqBQTfiLnMTwwqP659W6fwtn5W
HVzxYkU6LX2HFF6607ruMCm7DTu9iV39k8t8LGzUZWgNyUmg+rgEFGBx4zLKR+96zdQeNKQt+wpv
jPWf1+HHXYSrGIg32Zmx3L4Mdho1E5v3xEh3jQWiBdKzzJLuh1e456SWDNT9GZlX+ckueWnvz0nJ
Vdk4PMchBsi9fNVEPsuAti/dBc4ECp4hrVoWVQo9PmBKP+M6Bps1yMwFaRRptPTmAJU7MUFbOdbh
PmOOvBkoi/A9q++Qi2LdVFUUB6osqEtkW9Di3MfAHFxEha3zybf/7YPB7pIVZ6hAZfXffymdoCRE
GZONbAc6DYF6ChLS2sA5//xgfrvK4FUCKRG4+aHkzO2aYyQss10hPdyjyn6np9jxePKzquU3LyzW
j9S27EMuPezff43jZRa5owUb0VhZEFlEtB9dfdz8+df8bgdyKQF8EzdTwI4P90w3x7DTUshDBAj0
HsfU6HQED7TZW5/Y/7yKpmd0DALsPUjzOB78/Udh3eES6csrOqXiu7p3Teye80Z8+fOv+t3LQ7oI
1sPcQWXT+vfLjG1aYD/Ey5PFjn+bTgYjNuF8Z9hSbprQ8b/9H/bOZDluJMvar9LW60Ya5mHRmwBi
JBkkgyIpcgOjRAqO2TE6gKf/v1BWlaWYNPGvXtei0spKqYoIDO7X7z3nO6rAp0+3sPtkq/pozUMR
C/iXzffvhx5ap7qwoK6Rxmxe95X2smTJRmYPMlvuWK4/+bSPHniOPXB/bU6Wf2uSFfxGz4XXs5OJ
zLel63i3yoRL/vuL+TM59v3WwUWEkm+fUzTfH/iDAf6ZQ8t95w9Kf0jhom80FMdI9zGPMZvz1H1m
+DWMvn68JoMiPzqFZ5GLiaZzmSWc6SSTkUG8zLrA37cBG5V9dro1PrzyHids3kyLmKN3t7yNOx0z
VcluM9mMCfrmxeiDOkRV1u1Tz38cJroTHlS2y6Ky0odcjR0Ex/pZoOiATtwfpILNRBcJz9WsSfCd
/I7fX8gP3jVm2pSgnmcF5/rw16ey8PgO6US5rarlVS5Gv9ElYsq4QL8y/3vc2vNCbvzUGDvnRi1V
96+fZRoz7AK/p7SPjVedhkNUOvoLgNZqh1sigy3n9p9UGB+8dIbBxI6Khh3rb239scUM1CY1Py9z
voo00UIT1Q5zjBajvDk3902rGtx41bj7/XX94NYTjEgXk44UBeL7ldLWAuSGflfvOKsdG1eB/2qL
W7rxCdFCycPsO8knte9Hd5KSjTaAaXD6fY82511RfWfDk9KI4AlngxTQqrL6W9UE0AhdDtK//4Uf
7Dn8QGooi42NYvH8ff6ysxEVaIu05tJOY8Lkwm5VpDd1E1koYv8vHxVAQ/TJD6LP/25DkJ6d9gQ+
wbIN6urGAU+3ar3evUgHw/hk+frovgEE5PEkvuvcD/71V41I4qqFzgBJx8OXQdRvjtN8wUvaEovY
3MJH6f/twxELGKYLIodNxifvX0BjYtZmdgsBtuaCxs9Tp3ZoI3k2pf/+fn2wMNNS1x3LovOMjeN8
P/9yv+SiUIDFHAGLxHkEJrD1l+bL7z/iPbf55xv+189490wEWpZn9jn5E0G/sbLJoT90TueczIEM
6LhQuH4TnZxM1cqoc7Pkvlath1iIWe3gt+DHjQE1ZAU9q7YnFHDEk6yVPwMps/r2sNi2uDUDXNbV
jPE4lnq1LTvEWZxuZ9hzCaQNx2dIgfXwxjFatLoZ4/vTEpSIrSqjyzd12bVbnVQxiBZIR6+zQqc6
rFOs8nnaXpNIL7ZG20FmdpBojpYor0atHXd+HnxJ67wL+fX5pqRX1K4EQsEd4sRyVatFrqEVOoiF
c3VZ21YaKkyQm99f3o+eTXZxUseZHDKnePdsuk3X9KCzqh0y4Zdm6l98IYFHQtYq63Ws4RT7/ed9
9IZTc1Ps0b5nIPTu8xwxV42VkHfcN+LcczoqM9+rvvqkeP17yw92B1NDGn/0CEjw+vXBtKdcWO0U
VDtE5LdSpiD7lf+9ye8ZQl8hSAkHx3xOSCP8/a+zPv5curRcUQ7X7wuyQJZNKZVDT6Sel69iIrEK
eoF2i9FFL9ZoZjjjYEDGY5ePTVRUiAS1oWIhb8wRqCBqyExpe0sftI3R2wDfEIbywMkt804m2EH2
zTFGDuoTUsDcW5Io6A2X3ou3RIkB0SS3u9BfnGZFfg7xX/0ikzWc3CrqC/mG58O4yfxi2Uoswhsc
Xfzv5eKEouuztad55kNjOZ/dio/uuEsopEeMGguFcb5kf1kjoAEDHc8JCtb7l5lx6GpW+jYHA/HJ
k/XRWvSXz3lfGI1yLIs6gLvnO4UeVvQbAMuJ9e9v8EcbIsZkTqsm8zYCEX79MTpATbLBW+K6h9oP
iRxYcRh/rHOBpr6bPzGdffhh54QoCl/cbe8PES7ksKoqeFc04ZacRJftCKERBSha6j795PJ9tBC4
tP3ZLbDs/a34LeYZLzQqql2btbdm57khVNvHumjf+hTNgnA/uZLvkyV+ruvnmTcHWCQE3vs5zdLJ
gutLnZZNBYFli2kc/KVVe5NefETSpNjZsunBLAbWKQVGtpsTTA1JnVZXfuLnmwDa3b2HJQh7Rgx2
7ZPr8dFjy322aCPRvw3eL4xqijstF5Q5qpFvVpA8CHO8Kyx0JL9/oj78HA+CCxWle7bM/fpEdaM2
C4keb8dJVNLN6V+qWVNRPbSfbKQfla00pxBtkI9KlNq79xB0Jw4OtJe7Hs+I6JC4quq2rZ1D5hvX
Rd18KYvgk0bFRw/wXz7yfcGaLXaBRk8vd5oirmWo3wK7QNzuHtp6/OTMYX30/HIiPcedeUyE37/+
vfJtSVRDyTJjzs+9kD8UONJwLAxwM8aZyiy1NCxZkdcAUvEaaMZZmdki+gvG7tGmqfIYw+bYDSaO
BVxt+IxE397BdCBqvCoKwICdv5k85T/4Dqvmyq1IiCK2gPSv/NzarM0fujKxs9R+NEn9mTyNI1Ic
ue4p+VKyK8Gv4Ocfytm8k4iu2ezBff3+afroKgRnpy4tDp7b9wNY8NodED1J5SeX/YLze9Xr9qMj
nQt6puBHZ/XJB350i8/OLIQyHs3W95ddZkYyNxRDu7QJwHDIoZWbhdNvRNwLsNHurEn//U/8qZ14
d0xHMWPyA3ldOGa+OwGDgi6Ykhblzi2XIBRqcO9sQX4IFEoyG+sCuJNJyHVmo5z8aRfwz8Cnclj6
dY+kb6sphXL991/qg+tOsXG2QAcYA/925A3c2S970yp2eZCcSSGzewXJdNnNWd09Zq2x7NBFfvv9
Z77P9juvoKgS6PqcV23Sp8xfl45kchY497zR3RIjZbUSe4Mg1dqQmNFtAxB9K54UlJNOsQ6SVoQz
MxmcF7YR/f6L/Ix7fX9H8IUjxzA45tjv2/s60ggXogtQgCqDCP3T15BaxXKLthr0GVfG2/cZamQs
Vt0qwdm/NrSSOSoBoOONspS+mckA+SrI7QmJNdC/UhYTaqR4pHBM5eD6iDRBkv82I8ZmySbdx80E
4DnNjlqt6nfCbbz1JAYv8pMLs86tuxzY2zWvLSY0cDXLo/CH4FDo3pMOv+OTg/kHazhbpo8HHQ7U
GX34642g3ZYVHaSvnVfk051Algatc0ofU0MTm99f648+CuE1WgPc6Gwb7woQhk5NU563paAmSUM2
/tnNN0l4vKTNPP7+s37et/f39dz9tTi9sg2+P/6DTywGVaYcDkYn9lc9A2PMXottbGNZj1HlFcaF
UevxTU/W7dE0teTWPPO1bKuQW0lq1P7nF/oPtPMzaCeXn+38XyiBv0E79zzHFYLEXwgOf/6lf1I7
gTFQxzCBcyD5ncV+/yI4BMYfpLjS76TlwnP1M1T+H9RO2+SP4OPRZHPPjeyzSuOfFE+QEJxyCMBi
IfaZofxbGE96LrwjvzxrqDyh7OrwQ1EwkNH06zuUuqmdFUYnDlMDiXClZO1wGIL7LRtP61bzZNhY
d7PgTuYN8QLnYC+0w6OPMSXpIJbsWqMk0dKvC/ewLJ4dr6k9sGP1uj7dDlBw7a2RebN2mwdZ+9gA
f3bCEQ1ShgegIBxoNLsRF1+JjKyIncFcDSXWM7zIg3sZZKhHVjRs2FONpccBldXBeqH5267Hc1R5
aKmahJgultBusPd/C2gSfP8Jtev9AKz4oltnp0PRdyFtOtOJjETZ5mVg9iLqgtK9UjaQwnIcTh1x
IBuvMyyMa8WoWxGTzvROZtl8Owm9PyLjLk9nQmO19qZag+LuT+hTK0dP/JWbyVPhSHiGiWrWtM3n
HRPW4GDKNr0whL8FuISNRtRpvXEqOIZmJ0Ba9xzCDeYhgMnt3jMfiwB8EerF4s4wCZ8KhP2ckCJw
7dRzEBFPY90MZtbux3q2I2GYN8JduojgFW+tzYCCJqkVN5anFUerUvgUVBc6KFmxoNAK+Q5UX25t
suRDKDj5hVGWUPTdqTmNrYWJaqCjetUNnX1kuGXx3YZluAQf0Zh1fYxlW/7IRgwDI5nMm85BYpC0
XneiBfDdwe8YGTEmeVcTDX5c/gFZ/DGAkkpvr6xCtsLDqGqATsS+3GV4MU7WFEwXlvTUTdrpZIrk
4ltGZvuLU7uM4JPpotCdOXJAI6xcQnJWrSu127GeyruizcuwyovuaOIeDHEgt2Ec5LdtkfVHbcqH
MOWNvYeMEwNXM6fjTPBPJCfHXBsO3xSLThLpY5x8WXwPYHXhNyDAs6oO+L/NMhhzUhoXlmj0w6wP
rwX//nUy2MWtN1ZwumHABicvdeStDx15tbRxFsPcWZajrVl9iOVH2+a4HrcLDYaTbvJEe+7Q4wmx
7YuZyaZsLRtyhtld1ZO1PGHcICpP63txsDNhRETZnPWx1mhHTZ6r7cAmv9Ga4cK1gu6gC/dqHLsG
crlbkZ2CVw/txYTbpyrQgHc8g9Gkk3YzxIBX3aV/0LRiA9Pt5MMIxTF6YY/wusGuQY4bshu6Ndca
VZoxt0EUFPbJaOiXVL783knP25dZ/TCfA1eBRz2XXltsYFT3c1im5oVjK5DX5zs1v0IXIBLeIMd1
GfRHG01xOM5BzKB01K4Up2w6ajKJMt1+YjHsrk1Z4qft2josUHrvZ2CUDzapIGAu8AXRjgYQgsaJ
g/HBI7B8BZr9iWSJZj14ZbstALfCoj8sfXrZlz2m5R73HVzRKu7SFQDkFQCtkuzyrFwrJdNNrrIJ
W1TWndA9FrfYI5I98avkLy25tUeHPt2WE+2Zqs8JQZOy3S7Is67sdoTKb6k9HuY4j5TRqVtlA7kw
Zg2x+OwcFfqKihes7mylY1XW7CKIGqM1s5s5VlZ5qWrnWLb+t7qpnbXrLsGXDKzixjZxZwo/jW+Y
H6XXsMFeKlvae6eBvbikxovLzt+vRKv3zx3i7C1JQjJqZWFeJEVVbsh+5ZHWkwJ3kl0QyySwbbHs
UpKw3hV1Sz6BV83PyxCQDBmzPo8Dz2A6T/MzUlpyJMpUb+6aFsik7uIi8KvyusaET3JagFXsJnFi
OJfMuYmQ5TggVwXQCbj3Wb2X+UiSS1rBWKllFZz6zPsha12FCdaEjRJ+gR/KN+ipkVHlY3+j2R+H
dgqoJQnrwclA06UufbaFJCff7MvNLEDns7gTUDcND6KAU2LvMOb1B5R0YmBv0ZrvuUb4xkrYGXGA
k1Cme523Phk6WT35u3zwMa9MduveTmzYd1Yb84rkikdv3/aj87Uz0vYglnLG1gS3+VvP05+GxtAk
IjS02AOC4krv1BAwZ0YxPLJDber+oZljbdMHWZXs4qbfz+QQXovi7AfTMpR47Uginshp14Z4sMQT
kZHdejTtcmekiXg5i7eCFbFdxBEnc29fJlZrALNHuOKuFjXE+1H6vB/WOILQmBZYaiztP6rcpq9O
5q266seuu5kns9EjD5d2i9sHiMGKeBrku6T5Do86IREvTaunT+zJ4IJVOVxhEy6v49EJfuiU5gSl
FbF10uDgP2rYGY6l7u1J8izeytJyXx14LynAQqvBvuiMIOHIvNs79bgvWW1DfDvmHM1F65cYKLmK
pEIL/wGjqgNgpitetYxjCC4q0+xWrkzVbdzY7gP7SLCWAE42wzybGlCCsxEfNKLAH5ZO0/cchoTN
YpTAg8yr8WY6W8Q4qAvtJs3cjqx5q2yfMBDnR4parLoQKmwvNOH7wAlv8le7b3IkktUdoUG+Hgoe
y0Nu5CV4UsHLKuu+uV4aC5Z/pwBJrExS9so1mAj9ShZCPTlqVm+xD82CYn8kGMQM2lUclCAbpmbW
Dq2RjTckMeL6trpW+27rc3c9k+FBljIpPTv8txLdv6bkM1OMiqbkEg97afQWuO00a2b8BmX22PhI
eVZ+bfWnzIaVDZPBamBzymLPOwf1fzB1OYezPTUrvnmAdKrVn+Kgj+11ler5FMEZcbZDYaenOGCc
S7yCByJgqCA0+zYAR0tkPhjEsQyt3PQuZ0bTBzoobuRKW4/mEcVFwTAVKZZcQoLH7XWj49cjNqtf
E/cY2Cujk7fG0PVRh2gHvfYIRc4DcBdNXib3nUffdVUWVfuUt1nvMfYZOiMkDrj+igVUVuseeX5D
RFWzvJFtaV3FupIR5pBvdiKCe+z75UuddPXGEsBwsZl5MWfDMQetSBglK6ID3ocZuu5dBYvtPY9O
i8RGSHjEZuLgNJyt2frmqVZc9LFhPQTAKbH/l9Zkr8CxYKqszXpHcgH/NYcC5e9IXZlPfh43YziZ
wngZg5FcGSzez4kN6cUJII4CKDL1J1ALwMuYYw08S3o3YEfzjNcAJ0e2RrucaAd4ffFXIH3VPcdZ
TJ9WJaaLoRvm7ZhpGiE7bdeQ9W7l+yzJb/RlSL82lXdED4rTF5slCTuMvQZkTlhxbu0+0I8D3JYI
06eXRk4gzWvSSTRwBom3baAuyhXjKvtb4C0mqc61TB4qe/ZIYy8V/D6DOdocGl2qE72TYFXszWWt
iJHdcxYGBW07fbRIq9gMuj5ccg5eu0NbvonMHEhdHVzvzWWYDdwTnDO+4r69Txwv/ubadbwZa514
Q+7mcsak2sOVgAewx8WDLjGOHYzeaZuQLJjkdvYqQWlWq/b8D6mJgqXFUlc1UayPRTwVX1JHF1s9
dTTOB/Fw2copyHjAXf8ib0tIEjo1YqkSWs908jZV2ww7P4UMtqrMJP/aEWDAUC5WEEkEDop4LenV
4qtZlotcg9mgaIlc8guLS5PJ5Pd4SXtI932/K2UzbpLAqvZNkViRmS+Pcp7UEBpQI14Sq/FuOMlr
b4ae/ueU/F9v/1+QQxtZzG9Pya8vov71iPzzb/zjiIzy4A/dZkZPFwv1LXfuX0dkw/D+oAtiMKjg
6PxXxmHwB2J7aPUmsxOHEQ3H6n8yDo0/ggBZFmlfLFd0R61/h3H4pyHiLwdkmnwoPvlaMGWQ7P5N
/ZEbcTPwirhHvKNYDuJqai4qgryIiPSNmYQ1YF94KiDq64Fb3C2pdIJvHLrfRL04d7aXW05o1NYX
NHjTY+5p6QXH8IkQFtOnUSsr97yzLkCcIs1a5v5EBlbCy5FgSbrXK3g8q2pMC6u8gLjTbcGUZ9nR
M0UAF74p/E3aiWpfxjMpx9nASjQbSVTRbIzQezgb4ohNc50Fwy0OHObcma5g5sDEvuwGs9/O7tgc
2PjU62IUz3bZg68OOv2pULW31WUqn9sy10MAzpgVrO4FPJ7B7yXgJlt5JgvyMotpp8va3nCjtCMV
cExWnzduhO5DaQnbwEzGFl3UgBfvDE3A02ymKrvWhDAfx3m6tAcs3UY6ybBD+XWauzP2fcAdTOz6
Y+Gkwf3E/nA9VZNFKRo8TpPvrkdIVLE1lrd2pjU7e2jNY1uWEI5IXEAQlKaX5VgrBHgivQq04iXo
G4eyE2e4Q3TjRVPmwbaotfFbl3vxfo4da4Oij4qoSNHSM5h5swzTb0KfI8oO6t7bMJjtmuit6SsD
dlWtkjRLVo30k7ApC//ZNId87XgZCC2/fizT8rHR+OiqkYR4CzU+xb3mrCGc1Ws7T73QkRyLV56q
2LIK6IrGykqD8s5bJttdETYm9+cn8r4ZO3dDaBuRU5QO+c4zB+ZgwvN6vv3oRZUGZBgJhOXOZGGz
yq3c3EhONnXQzTx3y3WsBKURGphLYZl0c1J9cvgUqyYHxLO3dH5wCZSald4parlLp5TzpYAQfYV5
NoNvEKsb1Tbtpuq66Xt/nhqugGb04ZBr8keAonPAh0JbsvQydQmHOt1NTtVd9jEUlNXkquRVkJEY
gnh0dsIgfwRIivQwzUObXaW9px9VNevIqYKlWLWVqVdh48JxSPxueLCmeVBgXmaTGNa8AXeis2Oa
iYB+IEyiW7VSy1Z1aQYXY8lhb9VL5Coh2GqIL2q6TBu+lNe46FaWubunX1GVqzE3xY+agBJIEkWw
8xD4X7aO9uoujr6yhMiyFVwDEvdaTZnwhhLKKmnJjZfpwWM6IkPhwH4B6Si9KX1gjAhw9G+jaxQb
k4CC7zlb1GGZylGE7iig7bSQjlujV18Zm1o3Wh57EfLyeDP0hJvSxlDzRY1Rsw99wnQOvptTOpUx
2/ZMFvkNecn1emmoVlx3QjQwWea+I2PsRHeExnyhhgciXWtCoytC4rM410gCSNILTZIN6MB+KkMf
nOHKhd9GxFoRdJQqiiNmO860qcZsO/XxvE6Vv9yPE4iCUTXGRjgQSEQA5YcE0vhK+FV747oNPR6/
/ZLmmnsKrGHXVtZyrQYOfvXkHejcpSgmCnPaU2dDMFdufUOmPBMHzs0TJB1/vsu7Ql6V3Wh+MSmw
nlPdaCLNJaFgUAyg/RmE4b6i2X83ZY0ZwhEILQZ6V8C1yQmo1W1iN+3lnMksZPHUjx1VMCSEitqq
TC0WhSaIQNro+6UxXgkUco8S9dfepNmyL7vBXaUG5A74EEBCuMnb1oxFFKcSjb2ciVU3rf4Okvz8
BtNGhovmzcyRoIZ7c0PCTwu6ImIYxIExdfKtN0wySmMWct1c+otUDNM9dA9700jgFa4/ulf6BLwC
VZ3aB4lQUUwu55NV60zUOemG2oT/qrUB6BIK4bhPbILLDjM+tUnWaKtJCYvJkT38yGKtPtpOWp8A
HBqhRKRE31V/SZYyWTdGgXG1HsetP3ZaG0oqsCfUZ/1lWxans7PlIAK3Cq22lRckdfY3CxCGjYJT
dKMbaXDdibNjoh/iZW0nuFNLG4+jaU1+BP10jAZP2G/ohsa18qbvA3EhYc6aWaziXImwdR3tUmhw
CCBbqEeKvDS0DbmcXF8FUW/V7tPgC94Ny4Xb4fhkzab5xIhu0FiwEoI6ndR+zguKSN9r0qOB/227
6LXxosrEJkxmuYeRDhxRzebOGTEvkhofO3dpakz0PxZ/Dzf1tOjGnupBhzRhGe4612ducAV9I4I2
eatknjxqE0SpbChpaLuVuGFsBEcYcJZ60BO3OQTUhYcECRat3DwOdqyb5GD2+mXnadZpWYabIUmJ
IEVhdjFwwSCzDsOXbDbLc+72ilci3VaBQSLukoh94GunnIiccFJt7dPLOzuYq8TfpZM7bBK/L9Yk
XQNS8+NLsuvybe12w/6c/wIojeRUHGy0ggZTbIYSk1XSD5C3oOCvJz8uLxNIcWxFsXoRqS632qi7
F8vYed8Nryi+tZ3Ujk7X3nZW6dwtvn2vz3Z3xP/XQHe3PNoh2sJIz8OA6XjjfQe26OC45Uu2QJgT
mZdsmjytt+N5WjfQaqetrCXdAdbeQHpVYp+6pKpvlnNONog0Z6QfcEtKrPlEpi+AYHZluDNGPD4a
APF2xTI6l6VMM6hWQCutrAl1k8hT136YNGXDQSyLdVpBYPAAYn4J/ERuh95vrknhBHMHp2ejN/Gb
TxJSSEyN2PodjhDaUsWuq4vlUtjQcqSTJ19HHLQrrxvrSC5EsjJmWH44TfEFBF8Vmnnm3eUxX6E3
cgKpkNjQXLSuRlbVtRTGc9xxtiprm0xtWTOO0GbiaKfLOTbs+wIq3KEB/ru2kQ+CIRTBJp3y+Lkd
5mlrT2n7DIodTn8wBFAxEZR5Cr0g3ZFnZbCuBHppbBJ4/PkZxVsM4kUb6G23s6WvPPpWhyCYVxjr
ioupv4AGaYNVqsvxaBd1EgpfJ2oULNN9prnVHUVVflE1Plu9Y0B9T1UOc7uue4PBcyKPRPFuStyO
W3/SWzpLENCqydFgd9p0DYWZYF2uWHbMbNgloPGJIyEN/qZx5LQXdkG2jI9idc4yJwTk+twZrLWw
TRy5VcpYriVRV2HutMahXtpq4/hqehn82C/oKBOlHYNqAwxVJOClXEKeIgeg6PcqF/LZnclcocx9
ocESR3yRH5Bfm00GuBERfaVB/+x0PyyzXNslWK7d0GvykiOjnVdXUE8Incptd63GEtScZievxAub
eIoXhhylSwIidiMyqvLsmro37NOzFJTsyI3OxHS9qNg4AAul/2hTbQr6crvY0vQfTHqdVc+8ZzX0
ZDdB4kzWxjnEkdKjXXdFfut4tIgRm83kW2ABIN8MXLHOrX6ujS7ZmVMcr71qkIzX5y4/tExQQAtq
XdSogqCdxou9r/Cu22BjDB5kmEW/9SQbEpLVJDsaqje+T9IrrpeJZps+mgURV7m5iasFkOGdP8X0
/8lo9kX9PR3KESZdWRUQgrxJ5Ll9iB0/zS/6yQ/qL2oeuWrklU4aKMOgolJeZa0LTZd8NMNDqIFw
no5DmnvRLJIq0vo461dgXKY3SZ78q8K2Bae1c77yd+pnjXj7zRlFuIfBTO/RGP0p0js/PQyj31w1
kn+77tz6yeLNA5rZbvhE7SoPSGkYyMHYpp4j61Uip+q1jXXjCkCYv3cJG+YN5jB39Ab3yyKI02ta
x3210dDEq8Vb5EXsBGpN3FF7aksoi5lbtgetlOWtroSIiPiGrlUjQNnZBR1mVoM5ouozIziE8GtV
V5Kynp6BNYW9Jq7WvNCrjsBcvaUEwHm3ZkA4Md+bS2vlaXyensv6fkpH+xFCtsN4JJWk8HSGZq4Y
h+ShzpU7Kcz7YVr085Ny4usk87msoHOnO5LCkmjMEuaiDM30q1lCfMp6kKp41mnrdfA8BiJSpX/t
swvjgiLAifkFY8JVJ6vyMJVZ9iXxi/6pp/TkzNSNx7lakrvSWbqNf77YcSmyrYboNFk5ZimOWjwi
Y68riIPuIPX9nHXNXRyXeg98k391AOy4z7u2OsGgbQFWGc1DK1rjqyH95mtVJwClPf3SNkFY48/U
GSCZkpz5KqDLM4xQR4NS3o1i6qoojmXlXQ2TsG8r0bx4S4uZHc1XAoZS6EvoK51tPwVmTVQ4MbHX
eTEXj5lOVpefqXh7Jg2B8xoME2XJ2N/DRVOvo2ZYIaOFhITWREZ8o2qDK5yXcGorLAFu7xBc1BB5
3gPhpicvHPVtoeqj4tcQs8Adm28az88FrLwiPbUJEeF6sxCXRrC7uQYcbaxN/IN74gLTvYAedumI
Md2D+vKORBhzgJ1cHiZd+1b49XIvaA2iLaMvDkFuZtHQnXx+zFkqTJ58pYdL5i3X2lwTpTTIeNub
Y3GqznWStfBctYsNuo8e9iE2c/KGqHxDWtz1rspiA/+9cc43q86FrOG0l84ZoZlW+jnIdyGUcW4U
+LYuzcrma42krryG6tVZDHZcDmMNE2R9RUyQ8EOsrWT6AJxzl1eyEHR1A9Ix27mCvLEU6tX82FeT
nL4sSiPdbqX1HHj7m0HvmPGuB/h4zHICJNrqgkvS+v4GuqQgV68zasKo/qe0x07YZKYdmcFuY83D
MFGU02dSMrozfxUdACNCcOCgeqUqo7vz3tstm0ll0KXUMdE6J4KUJlYG3EBvKveaT15g8myWFg1W
82Dlzkaz240jjLXvQeIclnVX92t+6hbSZZSDM/1Lb+rmz87OfwEVu0Gx2nf/+9/vlD5/fjf8XYYN
5wa4yDulT2mMTaXH6GqYAx49Sa0Y79LPZJMffQjJRLaHtgOv4vsL4GT9xKF3VMfU1Ffn/7iMaSuv
/lO19B/hzufCHeJtfyfcqV7TlwrP258dzv3r//43Errz3/mnbsf+A+gAkaygAWhNetzAfwSv+D7B
K1BnXHgPP/U3/NE/ZTvGHx52LbA0Hh5UFybUv7qSlveHxx+c/9o/1D7/TleSB+XXN+gMmzL4FkDl
GaScteq/ynagVYp0ETBQQHBPkdUUxYtDvEACFVs35UqQnTdCYJ6XsBu0UYV5YhqXrmhLEESxPYUG
fOA18ejjq0dr7nohXPI5AAnIfh3kCWRJsryjqY5pq1dLRcpEbO0xk5vXbapccnIRjVzRM8Qlnmcl
ZW0XFPghXP/OA5dzaqdhvNbHl7JuaeOjdXnoSe97qvN01IASFdWCRkJOL/QDywker4YZXLMSUmzx
jjDatHovydfSbfJvgsFCQjumJB19NtuYbKk5JeuwmRhKFMEA9gqQCOOOeKHebE0fjG+NajNsrSAz
CKnNrG0TCKrTScTi0sq80V8zQ0vPOMLCtWgj5fV32Un5VPf6chy6WQ8Hq+gukqBT3znjVE92nxLv
zXx1vqDgbm5nUlZeTGEi1snMelUSlsfMjOwNhnnENvnquDhTfcMqX+NN8qeGVHDIN9tiSvOjb5XT
rV1YP3n20dzVe89T4LIblCtjNeBJseetMlPv5iyiNVeZVX6f4HsxIS79G8zP1GPQbe6sWXVR2nXd
2laztYsXaRSrSuOsAmvNi7J5GS78SaXxfumM5jAuBbnneuIECUVQ4136emlWYYuq98Eq5XA32Dn9
4cFQy2rIR+Nr6uXx117jYICxpllXVaBdqoXItb5Ca1STwRgi1l8ul8QYHguQNg3RLmV7qeK2uaDE
Hn8EtPUy6uJey6Ou4Gw12lWxlrSzsqhSAYcE+v/jFQqblhgK4u5fmp+ZZN1ELGOSlmxpZqa6Z1i6
yMDJdm/A5uBiuqmQtxo7lvr0xNzXejSTMr0NFodPw73b3hkkw22GRtgXBvkEOiiIWsD06AkSmwnr
M/ux2SlcladElEXoltn0pFVJeyAbJ3ijFeW1G1enAbEyLCira9U0wQktGlh28p5r7WuWWO6NgFr8
/9g7k+XIkXNLv8q13qMMjhlmfXsRiDkYTDI45LCBkTlgntwx+tP3B1bpSqXu1pUWvdNGsqpKMskI
BPD7+b9zDmpgQOn0JlS6+E6iDqblIaV9MjF1taVpRSAPi/qZ97F4QQZLH/w5V1cllvTsUwEa7kQz
oc3GtYMOttAaweXaPAd2t2Z19Q2RLh3/XTSJc+1GZ2h2PObb+5wHRaZY9fMpJziYfO+csGkaTdZU
IUYkSkPHzOT/mlokv8ctLbmHGBTOZnlXA+bVPftwo9cU4yGxwjKb8W2ZCPY+p26a05DhPYggZ4vu
+MRA2PAiiyPDp7nk07NTlIx8jWMOraKMWej6AzuDqGgtousr5T4Ng0vY8JKJPuqdpaNtMjPvHYif
ux5B/uB0ubtRjaI2tViYfeKxwFeDkif5vNxihcq7Ri+XL/MHQQM7ZeYPfkZvakhoEXzRk6PVVEHd
+F7t3luiM47TIF9JzJ4ejSIIC0ZIoB0beofEbu/arEBPtaI95Qr5tBgBHgGnrNOwIkDNCgMFiyof
J2kjrP6BClEmboflzm95I22IIkwIGfNdel/lfD5W6MiEPhpzbN0Z38k2CB1fAaUQUslbkSUXdonc
383QNeZGBELxbVbAaUWdUnZhp3jFn8QKQuEaUZ8y2KhwhaToFUdGWMGpXIuYUzp362UwP9crXhWv
oFWx/JCK7iPNaxj35iX/YLJEuPYJqPRl/gC2ILcCfwHhguWiirPcgSDezBXziuG9IFE+eVOeP/SQ
YAy+HJuWi78iYpXZPI2ZTdbW7PfRtLJk5lSMW+sDMEP0DI7krBVIk/Bnw+8oGlAaJTnqLG116Vde
jbz78UDRBVsotSAvOhbpxn5YpGeZYADm12v1Vw4X6hrOk7MnLWljcRldvJWUMxNpIfOt9NzcNQfD
rY2Dw/I96hm+75cP4E7RJkVPARRetyzhjRGcgwASXflYrLyeF8offpOa5yJLxEVXYUfDDWN11Lqz
WG+z1CxvAi6/Z5/mvS22yYakZQhBvbKCiZcs9+XKDy6jkC+azKPIcFHRrDB7dKXR8ZGAPJSAeMBd
0IhIrdXTWMbxo7uyiuyjqGohZHdr8zaF4BDbYmUbyzl+I36qe7RW7tFaCchsZSG9lYocVj6yt72z
WonJeeDSoYfks7vSlO7KVab5HEfkeVCgW/jfJ2iHW2CEfqSHednbiw73w+SXvzwV1/d62qmV35x6
kHB8AVCd3GOMu7zPQD27tOpu9KKX224lQe2VCXVXOjScVfrd+UBGEd9V5BfDjYuwvA8bs3zI19Rv
b6VNs5U7FcJ88B3lbFcC81StdGoZ2OHWGFZilfwrd5Ss7IVRPJGBbW3oncIJwxF9rz6wV26HKwKL
fEkhhV/vlw9E1rW9g1ipWWOEn3XVtFCznM0nr+cRSeGQdzJK4f3hpPj3nPzfzMno7uv55v8NuN83
ZOH/x/ataPo/Dct/fOEfw3Lo/eYS6ECekGe7JP6tXtM/pmUCKVjuewzK1uqbgFf/67T8scOHcnfY
1XMg9P9mh+/Se8gm8b8aDMW/NC1/eOz+usPHG0OYEv4QyydOAab+7x07Thi0ypt9606TTpToA0Hb
lE9vYfxAztSV4H9otcqnKgSwPe82gQOZa9BaJSLWekc1tsZdjGS1W7hx7HFegVc2GoI3qY+ptIdz
wAF+C/zpXZqhNp66WrWEfifGpc8CsWFl4z1RUTq/5JQe1JuhyQ2u8o7RUaGIe4p+JL6f2FtdlzFN
UHZIAD2RffzcNDK7yZF2r6sHEceynqd82sWPVLN8AsHa+ryOG6dqxbFDLacbMSiocffOwkE3HIpw
mybdj8EV03bIW7TSUeaMxvVypb852U29uZ1H83vKBoP1hqJ4hVCo/WJqfXAbKoZrijqI7a4/h8uY
71RbZFuNqlbO8pMsqOGm0KJ/I3rU3pd+FXB/BYqzK4+/v6IWiFeK+wPj2nFRQ3bzk7TZVgJXVltY
YTQ1qONT246ENeWf5BIiryo6xSoeJpsBImTjmEQTpSaleEm2VsbCkKKDlIr7un9NRRgzoVU3BPZp
RzDXIayGY+tMBQcDC2wspMbFIe10a8UmfXu5iLDBv7r9uERjv/4SbdFve/ZL23IZEuYPw9uVwfBe
URRuo8ee21pkF25GS2RbpCRrf28Q37Z3NXjCUHgGg7Tv4yv3jmEcnnk8mVFQcPrKiK6Hm84axtHB
Ra9gr2QP87xH7wJOpjXiZKHSPYPX6ZMSrNk4AnBfnIW7Zy5btgxBDrqWS7RNkBzmAdm3sz1nF4r8
Wzu3zqUzghPNuhURKDZqq5IAo2VySO3BX3sTsLiXxq7Iu2cE2tdg1ne5NfmbBP14bzCO7YSp04Pf
Vm/azb8R+OUccmod6XChuNsMGV06K/zpaCPf9mPobrkmCM6YN97EJRHIhECZnEaPpFhA9GImuaTn
eCR0RE0V007vnjorF98WR4uokOoyG8U7B4YZcjdod+CRy9GtWa1rEr82AC9hlNUUQrPBcI7gCmya
0mWOzJJ/Vwj5xVB9tS18YuTxfo6RapbuIALeQQZupoec9OrYzl+k5SVXiOFqbwfvnN7MM9GEnEpa
z3jGfVfRceOlztYvs+xWjUVAe7tH21dBMXebhfLZrFHzMPEUN40DbKuUvqoe5p1JeKKsOfX2uhiq
rUsW6K4m3nrTW4b5kHlS70ysqDuhgpSAAwbNtLfRKf3cOwmOrFGWBOPRspJT747WRVEktTWstH0Z
XBrm2J/AqTm5z4IrnLaEDHUb02UJq9zcfFlix9z0hvD45HZ6j7/Wj8JBY6zQRf1UGPbyELeDeRa9
mlwOURAv0YSBeue1wcQCtfIoe+Sob7Od2POj0tZOEw5/0LjD2FQemsK7N5ziPRtJHc1rNrRjB9I0
BKOx9TWvZ6uVy8RX5hhTzF9znGKyhWo/UwjNhOL1T2aQnYhR9kD58A850r15cd7tJhPKJA1nYINp
bf9z2JRbXfh96MsbHPpDLIaHkgiWDbgO5aOZ8ZMUt2VfSn2RvX+XTfx5Rfrr5NGEUjt1vfep1Ioq
FpzbJYabSUnTZT2UvXUNi+Qk0E+qseajPxasO+CsOHgPfSQICaZtgOWArDsuKVbc18Xy2axab2Fn
twyR+drxwbkltij5qfxwNywGXdG0Os5O93NU5UTD0BLfu+SuHsxSiDMLr2IP6zDuOPZypuyLdjuF
VXBMbfNTU1rfPE/d5YmTn5Q7vwaT8jd+5vVRidf/NJhZ/UxBBZwkMTttC5GZTrTlxBnjdlI+W2K4
+E4v79vAOmdEszNKNuV13cTi7HsoOS1uYxspmPPwLykHcwtJHW9cPTQHxxmybewu+a6jxeFujbZm
QSnhg2222mVObIKd4gAIwufFWThB10zHHsvKkfwkGn3KtVadv7HW+pkDZ/ZAI9tdLngIzYBdAPUh
n2eRlHs5uHQdsGGm4R0RHY3+gonjlEiO6DBJxoaltbUpUx4vDJveV/yZX6hZHY4cSX40A9pUSi3L
HgZtOoB2GfuEusjIr8bwU1+OD2aCHN4Rus4PPl1beiij3rVarOC3JofdIcR3Ty8nfnHPgSlIjc9D
yGKlM+YfNuVl3AuH4RSMWnKvgeha4tg7cv/NzunoTFjQuctNgeFGw4q1B6VlHzJcAfvEnyiXKlub
ON1WHBI//zyN9KBrI3heenVRBUpOayS/bIMqobIu473hE9DrtJ7Y0wER7ATlseegZWfQIA9QuQ1W
Kz3ZbKdg0Xb9zlK47l+IQIoVNSI41ohKmScjc9po7rugmV77eKx8Poo0sOQYfLj6quAT/Vjh1G58
tIX1Q9bklavsI9Ys0l+B63BIvdjDVNtesVkWqYJkR/UGd29CTzQH1JWGiN0bZjzfQ4UbZyQ9DmtA
A2FEDTngJc66MgPjxYQhtZTXj5nx3+P1fzteI2D9w/H65/Qf559S/Vz+Vom27I8v+2O49u3fGJ49
n7wOnO50cfxVivbd30BciQnlicMexfqTEk2qEDZRKJc1Dm71KzOf9ul//g87+I1EGLRo/otJiBth
X/9CBzii998p0eE6umPoIY2A6OX/I0fS6ug3tAdXHsPRyOyolna/W5IGTiHFg3KZTdmNT4lL611j
QkmdRtYyj2nLFHQoKCcrIilHLOnpWihJI6kN6sjx2WpxCyWIHwh7ozIPfsFTKwk7mn0BR+4TnCT2
Froifp6t2v3i1eNbCRgPRFI9EwnlPtEKpB+VDJ8h6OHFCBl1No1Xxgpwwmd/SDXqdaBZF/II3vPG
HtsGIOzNL2Ehcm9jGMgldT0VZyXHfteszZs4hFDd1pJLQhnm+2pGoBOGELdYw7lVygh/KQqRzA1C
ILVaY6XlKRmZTjbkIrVv9ih6UAQimbVDFubHC1XoLthKP33n/c8iw1B89UTc28ktpA4OmG/AI/Jq
OGnCuCLfHvhC5U6KsuK6BcL1qrAKP4+57oAJy8D84le9vuIeCyPXovK7Mue1CUJhGjVI3dQiIGQD
ShcPZ9YzgdNIOGzSPpTumvAFNjVhHiKKJmDOsdrE+DoMtvsU9HlVbbzBFnfk4IXmYXIFPa5F6Qfb
MRnEF1kF1JEWs8l3K6t0/hS0pfFLEyQQYXehbzSd0x8GE+R9S6T14ePnw5YjT1zZEKg5/3uyyp43
o6YEOfI9v6aXU9JkOQyAI03Q6j3PcIO1LpWwtR4JkvD7zLpLAsFMB72BVfKO22CaHuNSFProMbnZ
kIx+kR1saIYGOlKDUhsN/aNOcxoh76wN7U7Dvs8S60trUO+zF+0SmAcuFXra+4prIcDhnw+s8vnb
swjiFa8mPmr3qal0+SqJuH9KW7l86dpU3QW1jZtFj8Ee2lZ6W8x89rmmCvOCJyr9TJyUDV5BWIbR
8mYHXk6rWdG7WTQ2/JK5dilY1RYBDC5m7U3hdv208cIeAotzwlddT8sBgxnkMg+sX5NHeR+Vf1XV
cAjSM/KXRU/aPszNPqVqtFkBioHTitd41mRxEOJ5jhlQMpbu+qRQt7gKl2umJ9AaFjPUapnxtfKq
DO9mMgUH4i3FXpap/VoOAemfwWw0m8JLQyw8ZE4EZEmZ6glB54tLu9wd8Y+faQ5e8HWP3ZSySdCG
3o1Fea0SmsEjRQzPPgs0VkCfJ/lAj9Q5iUna2GTExX3SumwelKerR2XYHiG/S/UAGyjOQ1KHLIe7
ZMfDyzlq3+t3HIL1mSRe9KPCmuxoKl37ZSY5EuZ1CWYS8j0+qCsP7Sign9qqMy6qKS72dT/OO6vp
KXg041xHw6SMQ9fa6jqwLvo0BzZ4lTG5D72bWLsx5Zy4MX1lwjlXZZxvUNwc6ks7SrQmhOovozay
ayxE8n3B5ceyscEsyluvW2RoSpg9mFjBUW+z5DYUpsnXvMHz8qE3cjnXx6SpsGECXeSgTSLdDdSj
ZRuWOPpldhcTFh3JebRbAvOg7F8Nz10OVuebFgO9Qcu3TFrT2NWLFsxdZe9srbRWO9R0kPKJGwXn
6HIyt6PnLZcJFOoxnbX6HPL72ycn1nN+Ii1/reLTrD+GOIetWrxBM+kFBYXyNQGbUBXDEOnUbxg1
GA8iWVrps+ez44hmzNiRJav8MvY5h8FRgqqblKcDBHmoDay450NqAu8Rcf7WaLPbcZq2TviE/Ptm
GYznooAv4LCPFzScZkZxv6ZtLdJEUj3IoCjOfj0G22biZm55LNm2yhvirx93lq7o41/hXBXnErFy
C1ckzN8/RS0y1dOMcPkqmZ7oGTS5rY5Qstw1Fp4wsvHqwwxmdmprcsn5OEzWTbjrX9Snct7WluIn
wVCtr5M50cWaTkZY3/PYXu6VpI962zSk2qih1lcZ0E7+73HpnzESWfhr/uHW/prV9U/ojj9Lkb9/
1V/29uFvTsCQgikIBZG4C/TGP6TIcPUSrQpk4JlEBpHh+7dSJFGkq3a55sutWRz/NS45NgEeIYPX
WvD2+/j1L4xLQlhYo/7EvhADAjME+UK4mSCT/+9ilGwGnYqIQfMCddWkHc40nO/bWdRgJr2Y213h
2H2D6XFsIeqw+9mc5Xv75zyXjB+V5ljR0qR8nZEGwgZdKNefZzQ551WEVAhsJyXek8BKXqp58JEe
PPfz6Dj9FTYJ+Jton5hHaU5kbUM9yBUu1XEiONgQlDhPiYPv8/ri54wN1ew+lrK33wF14+Viqg6g
0PGsnrVX6NQvdhEP/p3SnWZhXnoTrlGHSfBHrhfiai01U5LJ5y7MSaZaFKkOBZyeLU074ug+fAVG
nNKZFVIFM2hnrgYDJIVzX6yPV0QllAvbqhswgDLOXkSKxRSKvqblNyOJ4gTgq34QI9Y9wcjjivD7
9GDN+Y+yCzE0+Bn6idllwHajZR1yK3teMJE8eJhP2W+Gi31d/DyuVktFRu+6jTdKOnQc9sJ4mwsH
w4KJ4fIkAcAjXYf2rgutNdUgwATAvbBzd9ox1E2YpXtFIZt3oh98cRqAHxs2c2H8qqvAf4KRjJ9l
v1jBSca9vaL+rVteSuXgGqWzN/8y4mslHNXyo4LYF16Ddtx0lFievbApL33r81oO1ZRtLDY7Jru/
Zbr0Q58EkZG06Q5dQd+6OnEwhMZJJY+F4BDYSwLHOFvjX5h0vfWDBUOKE3f5PmBkPoIXM/Fom92e
VoZ+Dku/dDbcBf3s6DAIla/kHQ/1S0Korm/uhtqxZlysPWyoOlhDvpjqlCYudpoqx6Il3hKlZcI7
B6XgErbJLOxEVtc6cBDxtJvNmOJkVvanbNRUtsYf0Sbr/reZ8ihzZQLw3FURhaQ80YZeBZu1UQcI
xbWmXUndaSTngCIAw38uZndbudYpGeTVXSupNbyCn2GQ6HS3im/oHVV85riwr71CvWDRfZxtgVef
v2afaFSlaly+CnPSe9/P4n08Lk8IjerU0Z68016X33WVYZ5a1yn2fdxZ55Cgq02hhNopgyd5BfF9
doYSE0XQsKcqF30yOz6alldaLyFd2TVOqajDz7vJ096IHKbMfVP7fX92bRtNKJveZSPLs8zAH+mx
GrZaV5QxtcuhIcVJOe2wd3TL62N026wy6ijpjNDYtILnMxD8TwToL/4schz5TUuGqak3oSMRNInk
nrbhsCR31Kki9mRLe+iIhu8zzF+iQVYfLZcJTObigZ8+v+TuYmB7n/v2JGx7+NmW7bINaChGbUun
Y0ecSOEzttaJ7o9N153qyX3q7PJWBNkd6+lDiAAV5ZZ+Rt86NKYKz34y3VSYnWpdWdvAXHZJzquf
IC8Go/Oiuu4QLPM1twwa+dxh3pNq0e/GWLMtiJ1XzyZvlX5aTlZV+bN0TEnp+ORtc/qwnzKDDMpO
iIihWJH64XITzIIrbAHkSjXP2AlCNskEszyaQ1rvKljSyAez49pqicTj/fAOlkIINtIQw7Esv2uf
aK3OMsMzver+eZBYEeCJ8vs07PMjfsJ0y6dCPCZp9zjSP7zmQ2Buq+9nzPdv5Xo3K4YYqDLIlXHB
pezcMqvzzk3bpxFvmNyj14df/S79YhpqxPU5/0r7ShwTX1EolhGp5Ik18dhggzAQMLFT3NYfSRFo
N4n2whPOhVvsyUfIWXPPbSK4sDya/Ahlrv/MfWXYWiSjjJvW7vN7XN5j1PVFfwBZdvdm0w33buKm
N9YZ4VXO5k1Lo986Of3jiQWlHA6flrnaU08LH5W3xMrUirMwcQYYNDmJm/k+twvWw/RxvEG83Bd2
ytOBVIW5EJQP5f0z6rK3tyodP00FWp3RyWim9PvFN/IXNyF/hECBN6XDL15inayBnUYrhpbc5ZLV
ljWxDZanxssPOA5jXsXOAelIusMUyO81nck7V2p1NHvruaV6hQu4IOaxIkng4naTeZ8K+4b2d1eq
9NUraF23StR4Iko33Gl3nhF+c0IsAraDX3C9l7ZG8BAo+wBrO99m3rpq045krHMbDb4VcSK+lODa
kNtocImBrmpBKPnLuBs7ZlHiSvbu2FkX6WHW6cY268geatKoWMoAvGvQp7Tpj8QdnscsLg59aWZR
EhqshEZjz8OsjHQc+ptgckKipuk5/O4YvF8YuozgftGm85hWOFG0L7trOWRGBJXT7NrcTd/pgIG4
soa7OUOFrKfyRTjjsY6bazhqHqw5KTuW7J/GRd13mV99R+Y7hsHyJfeLcjfy+3hz0RQR2kV2GRf7
JCS+FCeNqQtLXFffzy6xoRvCqNrtoFNxcTMXkoMNAzBgYn8lkau90WxEgb0he6y0QcGdaazs+iEx
RuTMRgIS9zzXSAGpacN1cxgB0e5xRwx3FgJvlFlWewwRwDe4L15SY1ofz6QxNWtkT0Ccjulbr1B5
9SczaUc6ypbSSTJSevLhhmgRnELWg+d5tF+c2WzfceMYBLNU9VDsXaRbhe4rwOIdh/P0kecsJ7g+
/F4Z44NI/Qwaaepvyq0fptowoq6gpnqhebqYs88K9mdPEXJz7rT3OVBO+Qyrd7YMJBvBr7fiL903
bq/OcfX04JYScocPQJ7oocNgzdHi4JUcewIUg6gqHH5ZNX4NE0KDaxNXBPXYxSsW7Intrgp+eRRe
bAcXqdpN7fINYHF58icDPWDAI1i4SN1B5b/6vs62RuyZkeWzL6yT2tzMk6kw+3Bqsu0ZXN5ZP0S8
YbBvs13sCRzhhhzy4yVSVbuKpAZZvC+m4d/CsB4/g6Sw4RvS+9IsXOJBeGSzhhQYRTNKACJN8MOm
NWV5UVo3x3zAxKJVnVyFVR77Ii4gYfwWkjxsbkHFsZzbbTo80gserGfz7rOhwyO1s/PzqPAiiTBD
6gh1kd3Vff+jK4Lv3J3LfQfZuh1kPLywlr14CCeHNpQEfqGF7+LW4wGRhR5oiT1GKQu3OjKa3Lqv
YdEien46lhJKb4h1W+4qZwqPU4Mh0E+772VCldYwl5l4YLEsnrhBqpkDsV1i7euntDzgxFN7YukK
Hl7KqL92fmhfEm9x9yWz4KsJBragOJXoCIaz2E9Vaov3unSJM8Fli6COo4JKcuKNRMnAMPCaW9QY
bbA3Mh5X49lH+UDUMLe1baHcu8Be0VTLIcaJWW4rJg9cXdmYpKwzRDWlF/wQ/r6oxuQpBFKU4sqg
FVX1+Ao/iV9m+tHEnncA4nwPHWz/Vd/OuwGnyCkm+WSjZzfc8KA88M6d3RwbQpiN7bZsmnwzO8O3
scddbOnV3NGyaXTLJt4Qj8QzsGiOqVOD6sVtv2kDUR7tnpauVObjGWfBLpb2fZ7m9kvmYAwtW8I7
srRqLnmfVqSgh0+LxgA9dvJGnKhzMMU7/lCGpjxuaG6MX0TCKqlczRuGY2+9tKUowJWbgErXs/QW
gvQ64ntrrr1KQvMSkiiixqjbKHPGbbBaZxqJQ40i2hF/GbyXLtJvU0idH0P+3gx4mauwfZkbbPW0
yBGcklUXVkPLlrqYCqCL8bDsDbSexG95LpbNqWmcW0gRy8FL7O9lPbw07eJ+Mjz92FecVSxcJ/t5
qp1Itj3044KXsXXl1ZDzuJfasF7ZqBEhVVbVy9xjJrZgn6J5oWk3F4S42A1lmqlrFICrTXNXVPql
6tp536ANE0sXZz8KKbZi9vWjzrjS59LbLCaGXg9r54svyrsuHZx76YR47Lv6FwMwmTap2gm2XhEo
NJZ0Z/w0g1ST9jtUL9LJqad3BlybDr4+x2HgsTpMbYuRl9cCXyax70W1R8QndSiI300F7xaSbnZI
p2KGnvONfajgXAj3ZfLBmf8JMeq+xgB3b2E9rJqOwkhED6K3zOXeysOzwQ6AShugMX8NrvJDf7oD
pP/RcOYohfHVCvRb0noHXyhkQRBQXoxiP5X6FAfFuNOGcSjTX0ZA4JTAzHInVN4eu0I+0G55qeeU
W2Ta4XSBYd23LUfc0ZL2we4hCps1KSHPL9DxPERz82wWwYvrpyTuZvpt9ofv8ZC8Nw28IpFLj0N/
9Zv4pRl1v+FIlXwzDItqM1aGfaZ1lNj+nQ6DL0HbbGUYNoeCB+TGSoL2Po4BnY3aFHeO0z7mbO8i
Q+XmavCCAy2CxLwv4oa1szYeBq8bg01RzXo10eIsXYUmdvhGm+4J3lcnyRX8bZHpT7uYuEbiiRwz
21JyM+FfYxPqVl9LVnoNmbuiotvIIlR9buySIa+RPpKerB+n3uqPozHjn8294pBnRoLZ25JmGjVF
3361JpFF8zSSNuC23cs0rJt89MsTk3VxCglhOjhh7ezbRSeXyRy8Pb3uz4ukp6Rrwk9hQBhgnRni
l5up4aLTzDu3diCPVrkU56GJl707OfLZqRdSuaVFEoiZX4saNjVOTNTbhKQj1SR39gx6j9XLvQpq
13cdvsaD3cBV5CMnptF31jw11gYSpji2cXuPte1skxk/VtWB+GcQ1lv0DaR6dumJQy+d1+b2ziLE
7JMneo+s3+U9qAaQXMt/85OSV4zB9lqDObC4WE6upHJQTuO9qBpGC5X6PI9DzA04q7vAt7d5lY4b
o3VrRiGpt1PBt1fhxDKYg5Y3M/Jx8t+TLbwGLlikG8z5PgWAPDE7noAz2SaR2bFfM10BHMqFt96t
dyWLhpwODw5UwW3IDefAcRjVxZ7zryOeSKZpxyyuPK55Ek2cGO4XFV6IMicij90OjBJbWLo1I2Pk
CNKgeF98LLEbLymzoyocEX14B4temZe+6PqzauxfnR6u1OXJzXq+sDQGeu7uuzW14iGXvI3QHZsc
+HJHSsAUGROBnF6T9bimAuMyOflDZlXWpmiqa+L5r00QKhZtootmAPqNAliqhXlIJjQPljOcZ+Cn
9kOR8a0C1vtZ1v/UTfvoNT2mR7ZRconJ7rR3KA2ctSy7jiqDnJOJsFUrLpFsbBWZ6cxd2TXjI5Hh
hK0UrcvgspwnPqnRsGaXm0PPPZLOF8r9xvfRz98xktKc1T3MfUO8hFqsLcfIC7foV3K4670zzDuO
W1zJgmy0flTkCgiYcy0G6xDME1KK5sHr9PZJtuK25MYpyIedHr0i6jpRhxx2dP25c8ii2EzTFMAA
iGfunTdrSRZ+IxaAhTdx+gpIOZQcCXvDJI8ZpySqALEY2XROWdXhyqvfWQGEj3li8EYG7gF8HzyC
nM+XQDgP2BEJVWuFBRhs7nvl+vAyMidDvHGNrVeS8sUhJ3+u4vRnILp7pa1LEXhvrH73bfnWi2o1
x/8ivKPlqJstO1ro8khVZE7mdSQIxtjqbvzV9qjypVF8S0mh2XUO8aaqNaKCJFeElQC9ROdYVusa
PSAlhhFMISY1P3+QKTdoDEPSm6PWdPxP1TBaZ4O5vt3MCdml2K8VVttF8od4krdjQXaR2eIOUXMt
wZ58QomIDq7ERZouGXOYmoe5KIc9Sk5CCeiAPVwLv+MJvXTDHd0aACqKYBJgfkeesrKLHwLuaj3O
YiFd2Je0SwMS+bTXPxuOV6l9FUDI7aVRTBIjf4rchmGGT2HVWUO2z51QdBbLVQIKQeVlMhiLeTfA
c5H1M/tFfxeLUKFabP6/aPaHn839W/VT/c+VnfjOcMF9Lu3/15//Uf3+z8nPZg2c/tM/7D509Mfh
p1xuP9VQ8qV8oz/+5D/7H//ZWC/KKv4RvHBqpj8J8bQurl/wFybY/I1Mdh9X3Z/cc6DCnmNho7V8
EfoW1PBfRXh7Db0mUd9BpV/Nc39lFhzzN5sNuBsg3pPQtX7VX37xPxydvGa/vxD/F4cn5YV/r8FD
UjiwzzbmS+Kv7VWj/5tunKXq+7H2s+BsdtV8MZAKeAxYxW2mvuoHk7c+TR9xk5jHiZ4sPlIo7TWP
MveIpox9ZTwg7xFYSUrh+IBeH78WGvT/0q3ZlmlPOtSp6dbwybjGGxJ1H0mYIiYHFxX/dXH76XGQ
rB25ZbJXPBPhWP4YuWTvxm4IXtO5ycn6/Ajd7LmxLPij+SQhCp3SEDczsRvlLk/XyE7vI74TAsP7
QUtH+bMm3DOhkPw+D+eR4onOuZFPSgjoMLbxr35NBuU4e+UjSaovmbn5V70miDpxMn6eE0RYa1EM
Z7ZNzGiYuF23kbP/0BLKhB1wsRUugGS+ok8IxjTpLL/8yjAemzon38Ifq+Se0tr45H1EnCaEhyLm
NbZzZ6W0iTG6aEG8JjUQbxQk0V7mxWrnjnH6VdCiMEd2wFpZ+S7DXVh55dMi0vQTbiLiSIcmOWYT
iCu9IMHZJXr5YDYUl251BVtdpYnODrpOSx8AKrXm9QHKGjMl1YsbndOEPxZhkjG2BNInEascyVMO
JeeiuOjYexb5LmdBjXrUNF5UdnN4kZo85TUIvd5wtAjuHbx8mIJGf7iNftUdkyVtjoVhKhyKcdBH
YUYNUuRQ9fjUlVN/ZgtE7On/Zu9MmttG0m79i+BAIoEEsOVMihI1WbK0QdiyjXlIzMCvvw9Urq9t
V9+qrxd3cSO6F9XRUS3RJonMdzjnOczN70o/Q1husGq8CHAQ5soL54Tc4KnsGLy4/aesM8GRdHbr
wQovUb5F88QwMwhd/wQwL2g3YT4k26wp6gvoHDiOjICmZcMK52QYQWmZlE0nRBoyWqloDG+9tvre
8Fs6BmezZoTgyfL7EKZM+eVATMgqtuf2DQWKMg4BasangOjIYy8LvZ19VtXsRVX/uULzc6uGGpIl
8MwdzWnNSFtquROljylzjMVwmdsmTJ60mQZjf4dQLi4zyFLwrKn/+/h+mNzoFkTXJLKvfLrWYK+j
vI55b0e7gJNxNmcC4uMbU7l5cBM2IJxyQVcr7LYHtDAovFnCYhPBawQN90Y2P9jNiHK9wFi+boUg
4SooGDMZJbM8AN5kzyCJOsHbJb8iT3Meb1lzw1IuhylSzgKypO3D1WrMKmdYKoIde69pZbittY1H
nxyNUOabLBVXFhKI69JkezDSN+LkPrBMd85zxXhnMmtAxGYxHdSoed+RF0In6m1KoIICGTxvoc0b
A3S7QkncyTVMYrgxydyerLzOt2igXYZH/nDuGHlvBph0e+10HTdfPusr1ejuZEEsup8E6tdVXCpn
r5ICPqDf3M0RD2ZaJt9nT34UBsdA5qVfvbq0NwkS4FUZJ82j0VnZTTaMtBEF4914dMRDbaecWh4M
ETyL0J5Nrug1wBH0GgMrpd5ifNB36S3gmCdWCtk6nHmwjVIekja8V7CTtjmpPmhPoeoksUm/gTfV
O9SzAneUquXdLodHU1Ikmf3kH93SnrcYKeBTWYl1r5aceo6ndDuhFD66jp1vFRTHcRXaTXft4GHb
6jGBvAP74lmy1UTRxCAxSvH7jaSrMl1p3Uf8191VNShGyH7YcKZgYULJGTuB8WbOI0sRgjnni5ny
9MZFmNxS62XfaIe9Q0ny4KEj0vM8CMMft2ETjrvAmrt1W5j5GtEEurM41TfUPvHeRdkEsdT6bCr8
jkCg+t1IiDW0Gd2y5epNYBG8KXcDg49tgMITO2mY8W5bMuFBRS7iv8XxxCXiyT7WfAjtuI6wjJ5j
oN+XpPFAYZgIf/oinTEpWubW9KqCEB232yHkzD/hVPRuozYEEhzy8X9KoDpaTgfkKR2Li+gR/E5Z
aD5C7Mu+N5PdvrgitB9cPRZ3TPXD7SS0uctA413TBnvHxEQTg0DaAFjoWRmHbhSzWbEl9LmokZ9l
w1daSj2cwU6zbhFVcxgNR1zQPqWLSLXjqRqmh1DkyoMdKOIbLAK49jBynhsHWIIZOcmaXUkKj8Xj
yMzCCyVXcogDI4aARy22SnvPBYktQ8bWLTbqoI3mk5nRMOfYyYEiZMHHCLZPtMorp3nFGoaGdTb6
+Gz1aXNoLOZXsLDHL3nbpetZVvOj7CWM3yBhxk9oRxvSEjUfAXzh+QFjeIbz26MLV+YSTauje0d1
DAfD3trNJeHB00Ac41pNbfRc6aq5lbMab6OmxFDPwaQP3Ojj5yiFJyUjm11fp8S4HQYJG4ZufZ3w
rTw5dXvXsplP8O5K0bafTK0W49uEvTE1P00G6PYDrLw6fkaGEJA+2paq4yZKTRhOcxlBBSrggm07
AWyP/T+pmRX6va9e26ttkE5YZOuYI5gEaNyPdT0EbMSnbj+Y+eMwjnofp0O45UsaHPkos01Hit2d
rKaWjAhWW6FRbbSqf0Ru/1fc+w/i3oUGi0zk/+6de1j0tv/GO/fjB/+sk9UHdOxCOR4iE7AtPwXE
vHvnKIRZThHO8mutjEGOGHqYtOAk/iiwf8h7iY6xPQeBL6AJFG/IXP6TUtmSv+XDwNgVzNdNganS
x6X3nov9U6nsmwjWg0AbVzZfujtvObDn5ejOl0McrmuzMWFN3Mv3I3457MVy7HvCQ5DIfh/ZBZeC
bKx8LXQLqf/9zsBkVqyL5SLBwx1tU+6WsJIHO2UcFizXjs39M3APDcuFxLeafeRySYn362q5uPzl
CmvebzNtZ9ZDu1xxrF/xw8owv7GJ335kqwBUx0UVB80r+4qleDVxX9LpfpdVq2Gcd3eTD3I3WS5X
PdC+M13kyuWW7tjgevqK6qVvaT+5nPvlmk6ygrtpUPiqQx7PZLnO7eVib5crPkFzrNBhmuZNrQxq
gGEpB/r3ysB9rxKmpWCYl9LBXIqIytHO2ay9A5LO+2opNORScuTUHkUwggNYyhGAgdY2XUoUrSGH
tkvZwhcGgulSyuilqIkHvQ5Tyhw+rPxqXkof1zHcE2AptQ6WwqgjxGE3WpDqD+N75eQsRRRxAA/a
KfRmmKInajTr45A76jjabv9SLGVYtBRk5iTL4KaqJ26nrIzi2l8zWBDmVV9AH3mgjEzTDoho6Rlv
aTYKd16VWWfMuw4PQ73qirKZ11iaiEuBdKrbVUtdfa9l4d34oY9+cfAYk9EKIRzd5wxGD5brjHtG
bQXXN+bgy5gvhY/bMhfAKZRHLbuARvZIVmLn7KY1Gy/Bvm5rpDOzd+6jPEOAaqc35OLIytgYiAOw
fZZ/mBvKH14HNsmL9YFftBghqj9sES4H82KSWAwT9R/mCb8p48VLAZEBQtVd0Kb5vuBedsOLdGc2
mDs/iMxu3iPaqNt7nwHVpD4yZG3MB6OfFHYM6o0M7Dmgim60diarohFlZapKxxyvh7iAnrHD5VKg
BstM8YzgebwbmHoAyk8KbS1w2aQEVRKOGxIMcYYaiJL9bTz1xlOUOnG6sWY3n1atysdrhLkmKElf
f3XmUM+bUlvBPdk1RrVGOKcrLG9V9BQ4RZrfGEAsxRruL0PcflD9LjMQyrJ8iErwHG1RnIQxioM1
mPHHmbBuhtZeNz3UQYRLTLIXeU5jYotWjlbyFeIGkIUwDy8audZF6djbtj0sVRWJYtjzBzCvZ3Jp
t3moKZ6LbD7EU1HdKkBlT1jFxo5bWzD9tuGZZSsS2ZGFJwlR0J7iTqtIW1g5DXFo2IvQAaG9J/jF
FIXLR44Bj1wM2UKlgA6MabRp77veLW61V4V7V7PXEr1z8ZM+fAyyarxC6mI5K22E88v/k1HQdfxW
l035vf11+PM+x/jXZOj/p4ER+B/xdxfi1eei+fxrVtofP/LnVWh/4Bakdkdoadts+362kVsfTMe2
mP9wWZJcy8TmT+gSN9af1hYF+h2wOPpKqbhT7f/INo7O8i9jIh9ejCe5naVnqd8TL3WAIy4JR3WV
W6xH11y62KiVGKgW111jvN8hRC90AyuA5Ygsi4metHZMA8zG3FKmPRDwahr5qWkU0LWtMY+1HRy8
gBJv3ckekB070Lm6SSMqA3eX1+T5DDetid97BHfk0i7bjQGWkgsGReS5t3XzlobDXWvHLoEqluGu
7Ui5uwwRK6YOzfLEmqcHw5tncZ7bKK7WGjAtcQsL0nvek4LAyg33auask8ZkZ+nWTdwcMu11+hZ8
e/pQk6j+0mSzBHFBF7osHvqkYklfR9CXJv8TAn275CUmNW9HP7PifYVMkLtzKvKtLGPvkupCsVh3
B9hu5fAKWZEWDADEruwmIIp1BLAz6S3EeKQpGiQclka1T+c8OyaskF9V4+hPViNhKyFa899K33vL
xunGM+sEC0OKf5p/BNd9p+QldmLz4Puu2LaJXPwmJrDmXvr6rkuKaFib02Ru2iHsMadWYA1XzJLo
EexATawJHCQ0xpzfdgSgPI1RTo4G2sk9SXbTnd9Y04mTG7kNHchoEIJhxAessPFXvg/OXZL2Pdhp
fCkXKLOEvDmqPjTlKGAgtcVjhFVvP3tdeUvP6a57gIkMiLjMr21swM8GPnZ7CSCXl9IOu41fMT/K
EVzikBLzFQsXIkTiDjO0sIpuayztwYALcycHLDqZnYyAUwM9vxpTXu28OMPIEOv5iB5kfoPt5B4j
8K0Ps4l1tTN0eS6NsMu5o4zpglBJ9QLaa48LhqXHn/8NJMfuo2sDr2VFjppJRIlG5oTatz5BDwiH
4gQIZ8jADiCNTPydVRtQSHAVoa8fsmZAexURn/T23xP1fyOIXzoFTrd/ajHWn+uSHMpfhvE/fvTH
yep6Hxx+las4wxbh+78shJ78IB3F3F2+j9V/shBK58NS7zMEkDzPv2jiJYcxwHgHJbaiO1jchb+N
3/9uHI/v8NdzloBMgjDZJ/E7FXp28zdJfIfxrODJLg9jzwlL7mEqhzXrKX8fEaGwU4Vld0TNJd6d
H8u5J0GCsLdBoX7qM0hjqPU68ZgEsXxWTTTdYngqHvpGBa9k5o63CJ2H6uAOs3OoapkvQGYsG7EB
KhqZcDmCMaNHYac3JrjKJXKgs5cZeKhESTGZcRedulmD39Z+HLJaRoGNCxrbGQHUfYJII+9ivLn+
ZO9So7EvkUjGW0KobDRLYw/xUxvyVAccjiy5HNhnhoys6NhDtwZmMalry6iDat1aIPa6XMrTwFTv
6I8xkdljpvsXM+cPhZssaL/xKkvrj9ZDrIOuaAB+VBrPjauyCYyoI49jUKgaLXmLcj7GyXSIEcW6
Wzmb+feYD/wAxWe8hZzFqEDMcfB1Zh7CMFEMzXMF857fy5/s2Wbu8lwMZnrPSA63/hhHwP6D4rFq
vPLSYoqcrijYQgimnWWy3I5cb8myyIiBNMXCvJqhqd+x+5u2muzGFIEMfNqVKWHmrzi8XBQwc/Uq
QsZbQYbBh7CF2hQb5JFAq30SSHauB6/dmd0jk9Xqwl7avwWHFEdnlnzOoeH9I7JIk1ilYr0HJDyc
o863dmNEHASycnLghNDenWHzbYHykK8xvjuHXACeIGJQPAZlah9jFI4nI4vtI/rfklA53RsPs51P
W+Um4mQ3ePN1lnb2JnYspznMRo6AthOSJKhYfxnmXL/UXWk9V+ZkS6RumnhPNLfNV2Hk3ha8DgY+
b5j8u7EKI7YTtv9gsRVElQ5Cd+uPNdIgp5evVgAPCzM6h++mRRv5GbmTt0Z37p+rSsJl7ybosvaY
FPEhcIk8POKNtKZ9HHTG2QoWyONguVzA5uihU2vwswF0d1IHlcpQdffs45z0HDFyvq04suVK1Ep9
LMRkX0cgKYZwzbiVvbaXJATXrJWoZ7kPieaCsmIkyVAxIueNqA8TUQTei+5L2rnWpxSKKiUDPh+D
UTGunE4PoFpBy4bkb1vdISjRHJ9aRr/mMdN6ip+tqvGZl/Gfxdxg4VoNQuNhQloFqT24dvO8v4r7
tnmOdH4TsGo4o3WiDkjA9nILWhJSu3EKCbLD22Bl5kdHmvEuJoxmZZI5jXBtSnem4n+2Et2GnuH8
x63FHoTckesmiTQkG9r+TkQbgC4W4WiJJRhL8h16Ugpp3YHH20BvKYM9CEu6HlAdAB6pPQl9SCy9
UelILGdrNSEJevwZDpMZ0770ndVtpnZkqYiB5Fh2IH4nv7gvZ+/cJk1wTHrRgPUpx9MQo0FwaQO3
NoFmqHDGPUEgBj0bJw1siDVRIvvRA0NB8SFWU9W6N800PoB9CyGlDHtcuc6TqBf/bNd1K7Y95WXw
zHuE/BY+T/BlRuMzhbERaQInQ6JeqRCyeLNuEqeAiV0131hC3JhsLl90nQ6HcdDZA5sf75JAG15P
+GBXdtYgn+1AbOrSyFZDDC0F+PBNrL1pj+ywXUfMGncT2X4rHKINIX94uuO6BrSYevNLia5lEZdd
6I2v2yFl6GEtIRKyrPc6KOpdgj3vuq4DqG1sEhAAlV98Tts96gRvG4Me38GoStbwIZr1Ios5zCVw
lKzv4evlsSBTdQLf7oavZWw1m1AAQEndqdhYfofcgZb9eUj0cIDn2H5kJt/yxRiMfViP39E5ZPsp
SqZtWw/isRdW8Ir2FjQcmBP7qBIbAD2Cf/PYqXJI4RrZRKnruNr5fo3fuQpJZ6g6MOxAILM12HX3
rqsiZPGsIJAZNfG+ZV7Gt0LNLnIfdiYUr3OcbD0dL3MCTfihdnhknTyAEoQol+Wm/oJOvGTczUDj
E2j4fCe6Ho9GbHm7vGn9fTn31Us1BOazX4cGDfaSgoIx6qbwrBIMx1Afcpl7d5J/cQ32yrgAhHhy
We6aa+Ezv8eto24IPxG4r8Y2FSdnTMKzn+YeyTsF2YBZG2Mdg1lHtoVW8cyWkdmC09olGyIhb2QQ
IBrB510va022JGXg7d3KTdGKhNmmrsKOxrozntrKbJ75xjFhirsB0DqERegw5d04t+aNTNJi47W8
013G18DG8j1aDe6ByD5YcHNWPakM+Kbc5Jts7Pxbx94MGanM53XfBgNSN1tNp8Llxl4nk3Y2Ci/S
xzLq+vvIT72vZBmE2wqz7VkH1qvhd9/JyQk/KUsh7YWdjdPG+VjYjnHNM4WPVab9qscCzqOkA/KC
7P0ok9dAdWiWIZLOJbPIOcCfLuPp08SYc9NmgGVct/5MChQsUGkecbqn21pY1bcwcIl8SAx4fZ5M
Dr3FHAwdLswsCLziNmtUvU2bIb0rhLopwrY4wwvotssOCAkh7Qo4mKgeqm0j8pk8wSUEL2++dkn0
iAaPUor6AmoJPl/ZZwcXhejGCUxLs9jjcMU9vhQz6ChbG8UqElVAWkUQf7bS9NGwVLmRgzZfIwvL
Fx2b+60WNfMS8T0AP+TV+Bp8w30pMmFutNPG+zE13ZM/wXutTCThrtQvZTjj7PO701AQ4UPIQ8UW
SxMLEvasC8cpP2JhPOJiXjhB4mM8TCk2DR2s4MeKHX2ov7eQEq8rM9mDgABX2o6wPaNmiYYlxbaH
zxIl81f6aBvtQ1c+BGQ8oqufea+DXE6bbCKXxkF+hpKhyXdjV+ar2vDeAgz9QofBi6kdeQH4nq1z
+jUtWr5Xzltu5VjR5q4h+iOurqqiL686bX1z8wFDvfjaeCmqrY4/0loUDVlGrJWYNVf2NtbI7HsP
iikVi3svjCkkXXVIdibV48Uq3OC2Jsap5kNH3LYn0OwmmvDCIZnnKyq8kOCFERSRSMSNhI8PFkLd
B4S07qG0OEy/MDzed+Bq6c3pzFn7OApwvM2VfjZ0wyZZzU9tEu+XYhPl2qV0W7JlBv/KqkqkmyFM
GEafkWES/dVc5gz3TUT2OTbGVVLlr3XmA6Vpxseh6W4r0V5aHFVUa5gl1Tzx3AewRidWakEPEG1K
eMwJ7UH+50h2q6sR/+y5SDzvrHJd4NfDnDW5DDEMlM63Vg1M8r+N3/+m8WMN4/+t9uoGcMzhc15R
7tbffmXHvP/kn32f+UGRd/Lug/6p6XMtuDGuBQrYQ5j9K5TR+YCkhBGy79JC0tsw0fvXZgncOP93
7NVLW/ifBSsi5vrZBm1jHeUXLeM8htGLrutXCRZaS+RGnjsf0gJlKftWdLcqfPqpG/43Si/62r++
iO/xx0YzxH8tjedPy6u27EFt+B40j5SDcXQbwpDd3l1D+Gi3f/9Sv0nK3v8+Nm8LkgVgPFDZf32p
Mg9GDRd6poclKSrOiGWxLJS8okQWkoGmpfGojf04O/YKV1b5Dy//l7cTGZhj08lhqeJDW2R1P/9N
cb15iGWojpJieLRy99mLm83f/w1/m4aCx+claN5d3+Rzs36fhtagwqGsC31wxPA4OvKp8UW57iy2
Vuas+Zb+zxzj33xycpEO/vrZMee1lkmwslFn0pP/+jeSobbViOH4YA9Sn8I0FyA1fWapqRPkpwwv
qR2gmlnZoW4Bf0gU9BAsfWr1PCUyfcPyPuZADVGHIK9Lj5hsiOSia/HRN2cZxyobFIholhbVsMoj
f1UnPg5FVFRfrARKWN+03wt7AdvUrWk9Ideu1sbkw6DA+CZvsO77G9z8coN8a3zisKzPsQoH1iKW
W0cbW/v5o3Ky8Dme3JKFZS3vgrB0Lk5bpPdqSSDpbQwyXdiGN11fCBAjRCOVzGFXjEs0SPl5PmI1
uEZN3u9knn+33ey+jO03vIp3bQ0veLA9KJXm+BrCNeMlErU1HH5nDhRgk1az3qcavkxdiI3TJMM3
oqv0kZjKSzXBHIgBZG5tK++2QzmomxH7GLe+Ck5WKJ9cQwSnJKIK0Q321rjvv6EW8x/HokFxIpKE
WlWHjy0AtjV8mDVxwLQlJfHY4xD0hznOgm1C/vh10Sz3OLLuwMO67oSmSrfEIiK3CMlA8o8tWuwR
JIHrP2rY/JvIcxi1e7FLpZEkYBIqEYhdMda1+miToPIcpT06uBKf+9YbR+uxFGl/ldUxYjfJXUTr
0QKO1050RS1TX5eZ6WwtCpNdDqNvBZQnudVlOa1hXYptT87ijnxV88kuUw8/HJBAojut7oUgBTzc
jI/F2Zjd8DGO9EwkdylWgcrtTaQVOpohFj54uDo4UxLXd9VMVCKIwjN0dPmiZ699tDGIHZZ16bUY
pTrksNvxkMGv6whq2SPcfEHbRNZNGmPiSVw5Huwm9u9MFRL4A/jleg6N8rbLpo1F6PR1iLiJ2qzK
zF1NX/PC5hpxUayQa4rRife1b3dXcbAwUOdI3cZuswsCSV0UtC6QfRG+Jl0aYbh1nseecUIeaBTp
w101pR/x1IXQSWHT2mhgr9qGyXAcgVqkGBjujGAQML0Ztguzot/F2XN0qoYdeWmSB0iyQHnJJ+4N
vtFEViwJi+adDPT0uTEAo6I4Ks59mIDEDZW1ZwyBMJ5hB1qnvEh3hHW7G21qXo1FNkJ13zDkop/E
oV9F02k0vOAFJk2xDrzQ34dBMFyNSYKAoOyGtfKNaI8aK+DZz42VZSNyI219XOdO6qPQyobTTBD4
eQSmtgsS5T8Ry5jgC4mLjXKjzzKQz76Y8aq3rXkfM/Q4WIxkADScDS8LH9LSJAzA5Z3GZ3SiD4Ih
HhCXAAOi3ZBSneIsERhs5+TaaDSGIR1km0LPXyF/QjOITJb3HhLbY8AMfisM8w5/1a4dEbUmBul+
pV+xc0gXQWig9MdaGG7O8TSQkqhrEKFWKT83PWVvyaxl24w7XYXy0XEqf12ItC6Ohds3tx2xn585
t71jnA+gKkVEU/q+DI0wVuBOqOabIEtb+IhBNX0shZedOZDmo0CGuGIb+lKXAxwD8gvZ8gYlua0B
VgszArNV7CMuANgJJnqIMGSKmpFscNPk3jHrrY9QIHHPBQIHjVejiPAMmAYGBOLU8K7DIP0WkP+9
nnWzdTvL/tyZdvUlYQF2qWzsCysn49njSFCXeEL855OnelS5BUrYY7VdDvPwqRwHSRZ4zSsDqJ0o
VhUPEB6tMfkOsDZ7FvQzj4E723dyTtRGZoxIRZYz0y2dTO5dCuEtmDg4CKMav+b5ZCxrKkQkTbFO
azdZklSxLfsIWNe6zhYuy2ivE5vTI/N0tu9mF/STRGqBJ3DuLzkRUwdWkQoPifvmChkinfT53KHP
JRhMPPcR4JnYw1DKt7VlT9jlpvhgpTZ2HOVHhy4uy6ty7BjJto5zUbFID5ERhq/esiCPma6gZN40
fTR+FJxcGwv9PSOnCQ2aF8IyNkWVMYFLrQdbq60a8vy5ZWTzOoJyvVG1mp+bQm5AewEPSaq6vulE
1eIzBffZAj9BbYNxCG6LQXVffi/SBh0eY6CdCoPmyP04HPuE9tLXY+mqK8wnk0XUaNZ0f9QV/xWQ
/YOAjKrc+9vtzhW8sO4tnX6u73/80I/63iPr3PUpy/zFE/FThe/5Hxy8FyzRsV9yYS714I99ufQ/
UFj5aEAo4xT8ISrZf+3P+Q750ndYPP3H2jHxl5rUAi5pLdAkyRNrWb+tdaSSUQ3wLTz1AoHnWoJh
uRtEOLPBLNp9jPH61JtfoFkQMaNtChhYpP49FVp7qEHB7qUWem+2RJms/764dKy/VOsWbwk6A9NS
Foux3+OTxgayRGp56uj2ZBRefJYcF29WbPJZgTvpSjBtQHlk0PIzh2pDgl2MqgefjiAr+OoVhbhr
aAZ0va0ml2p7hgp7M0V6aFnHN+Iljxj719usB1yI9tjwNpmTWCaHhuM1BumkreEdGIYyWgOEhz9O
ZIOdjihmUTN9jKY+RClq5Mmw9p1M33tBQwFgu4S6LnA4/+TVnViSkJLtCOKS3X3E6MgfPHk7C9V9
9EuOhqHWeb9iP5/Bc6ZW+JJPuXlvUw28V54ke8bYGrmYiDwUux78cXYishe0MTnX2SKgkvZdoZsN
+rthV9TB08iYfl/Hc33CqilgM8rmLTaj+uLnzrhRSXNFzN2pKlXz6BbxSDTdOO3dpmvJzox67nCg
0rE7s0/PiNO50baczkUYQVVHkURKjyjvDdt/MSWHtsEguIQZlWFsJIGQHqNzhmsjLI27Gaz9uHaZ
rGyHuB/PoTs/mF2YgZDvYtZIPoKgZlAi3IGosL+AQYCUA6BxNSLAhPnHskDdm15a3cMileyCPFiD
/YzUD5G+SK9RcTfIBMMaJoowYtyteouQz4JakCFoNM1xVUSyOI6qcoAx5sWugj6Vrlmo4LSjvd7O
hSsOI7fsFssflt8Z8B3EivJoz+2AEDJUd7zr+oq8bwbgbmaeQiH9E4JO74SwLgs3QWFmn6pWNI+l
i15RD4IxesoN/6CbeL6RhTWeZW+6XyElq50dtHqba/72pAotnOm+XqDXbJ543+3drNGSYTOtos8p
X3salHpcI6OigGGnf2+6BNERhAdShbnQNrNZvNo6yrZEBdMfDUBp5qKV91ELaL1jXbAK4fzxlYbX
FeyofpqJq91Wn2geGUqOGUoJz++2pHiKz1YItCjnwv4GLCK41jkEdsr2+sA8jZVVi0LxBZ3FXK8D
NxJHq1dJzY0vJ1gUrVtMe/QVmFGZMlFIWTp3LcSPWPnZJPpMAMOMlSxkLOPRGRuSg2wja9md1uLK
r5zSQWTGAqh3Z2agObyGc4gl4AqPOe+eTeb12ibVIOGO3WWT5QBl9QL7LR/sgaRQrP7EKFbF2c+g
epF4qdNrh5C1nSwR4NGhLE9X5KEsC1GT9HssBpILkpXYnVuYsYOVtlTHtK0/+tEwf3H7edwylbOP
vkpKSnYSojeVINubk3B46SO8SavKUxOZFCFUhE0a16lPkwT3Ezdk7b4Wget3G0fXOGhLxj79DTsp
9pYCcTskBM8lLreHzXCeGAtaKxIb+mMZojEEu5Bh7Upw+lyAiTO262GeXprMHu5UzUYK7E/UIzgq
muxi82DsB6geCdatvjSwIQgwUEgn1Y3iOLiiVWauSEWZPyFz0fdxB6+OTbUlrwNNXBVAG8C4TIjN
S7zEWbkIZLKN6GJ7Y5b8e8V3lAjiJQSrn4ErDFYUYUQe0o/4RotHzyE2K5xos/NqwKTwnqrlNGn6
loSMK7EuLblbeJHULXyrzPhUSUwqBCsR0mXJJa/Lfc/uCivA2zt7ifRik6lPUy6GFzK+CXJbor9E
SwgYzdRmNpRBQuoSEWZaSQ9tfwkOi/w+2blDXz9QHJErFggV3aGFsJ7LPifJAmqSODR1E97aEAJY
5AOBzxZKS/NaIvJlLCEKTod6CTRjg5B+jqB+QkcTY3/denlPzp4YHPbB0lsophgPLsa4BKU5fcPL
EdTef+d89+/pbIaddlXzSvfNSyCYnc82Z/MumYCJ1SnJFEiX9ZazYTzC+gk+9Wkv+AdfOiYMPOQp
cUVgJsolsGkm2Nx/T35LlhA48Z4H507Wkg3XEBNHHhP2gR6bx1XrKfX+sR0ML7rK0YrhcpL8JXvh
bptIvSWSZKPBg12e6lE+EfhVHROkYLe+jASvmr9ZekmwY+8sL6NRnRPqSzgpdB2TF7yNRN/5LtRA
ZiHjGj+JsfFYSm6ryk5uJnDqextZGD8wj9al4EG3abfJ1nPYGAPe6CwwUBPdJrrkVeyZxmsypPqu
tuR4ZTuIwjE9R2T3OX7/1i95fin8x02ds2dd6pIvGKTLN76ljlzb73GARDAQDTgtKYFNCTuBHkjW
V9JbkgYdCbNwDXPGtbfACSZ7QwKZL3cTe0AYPKSSPamkbQu0DmQW2u0SX8jeF1VzaC+xhozziThs
3+MOvcgdUEp6SxbZeyAiebv1S0wc0hMlHB8XAeF20l8M007vJ1M9pGPg7JP3mEVp1ySyFU0kr8HI
EcSIbN+6BIAYCAWMytdpSWxsO7IbCTPk8yJUnkhHQybFq3R0zu8k8dESBELgKwTe4EZ1DlKtEeeG
44ynaEmMDBH0o62OTaJMMo9M4pXrWuln/LwvDUkUG2cSC9Im8atTwuYT0TowfZyFBDGSf5EF0PUN
eH73Q2S2N2WSTHe2EvHDmPUmGJiGTmkFQ9bYdU1zT+QFlzVRsdeRU0YkTvKInWMMxM6GNCoyqAY7
lgVcXxutxLKJCFhZvxHSpr94BJ2ghZkN/+Qi01gKTMeqIR6VPqYnRPBQIOqZTkwt47eyU+c2N2fo
RnEGvGBkqIMFIEn6sxazQyQ15wjROIWtnDXlSf1sJe5k3PUSVtC+49K/46mdiTjmOxBsgTOqU5/U
3ARglQt9SDXvJ9EYQURWgWtTf5WZ9B7GUdgIsF34ezZm0iuvTjloI18S0Q6OPLmuoykd2W67Obl+
3vhUW75mhT+4rzrwkn2pQrSSaZwab7YIjJNXurrY66bGD2yggKAnZm5hrrTLEikmBujWwnGen7wq
9i9h51bf/cK02ZebIUxDL8lMfBe9gTykU0T/oPOW7ZXyJgvf63uR/d+27h/aOsma4W93N89TmbNn
/rmr+/EzP7q6d98PGwRXmYoWSrjsEv6M0xICHTSBgLRUP3w/f8qgnQ8mjYz0GJcTqMUg63/aOtzz
5NW6i+ofbZ3LGP8/kev91tXRMzFZwFLvCIurDdPSr3N51M6CXaAebrr8a4jLLMq+/H139tvg/y8v
8Nsqox5lllcjL8CTu4qwdf4f9s6kOW4ky9Z/5VmvH8ocowOL3sTMIIMzKZEbGCWKmAHHDMev7w/M
6iyJysd81eteVZaZGIjA4PB77znf6YMXApiTAOfw6+eHcpepzL+CwSgATd9nXILEEcmY435UHmqz
RQhNNtApdXMtUoWhkdkcyuDAt2idP7fpFPnfY/QNndgLZUFLXVe5q5PyKGxRR8Vr9YcRJOqdmMnc
nlQtsdd+2f/glcQW8aJvEHA758Ij6iln4BA294CLNNAKDMv3uu52wGndY9ul5nVaV+ibmSTUmAOt
0lpco41Lbg4VJI25EVUzXr68qOPsDh5tNDRrzykHSXhh5RdMnTxttYui6tiYKnnQU96f52GNlmOm
oht3BY1uuziX+G827oSIxyfufnymPQt4jtUEfF1nNWviHhz7yjGkms/TLoiNu1EQUVJu7SEKgRmu
u4z86pCWWpO0+/9dNf5/Jr6Y63w8DX+OyBbyxz85HQsw5D//46Lqk/a3zOo//uq/u0H+Pxj1WgS9
ArN+bwj9uW4EDopduUh2fY/4u2UJ+LMfZP+D/oclArjYdIusZfD8z36QxQcGNKkAdVjwkTAU/jsL
h/1h5WAyaTuIhcGC0F+SMBp+XTkS3Yw9DNrmzOV1BxEqNcxbwVTl5A9oqqo69buVq6T41hoyvJdx
0JzpogwRFSXhsaVqINhOmhfcreUeadqw7ETBIPpU+fc+2hgAgIp8hkqQbGHG6XRllkb/I21Ivp7i
KH90LEzbakny4A0ZnujpI+EtLTlsmhrvnBmJZtx3hTEf2L14d33ZT5c/XbK/mGp+GKFyBhwA2Y7L
aeCcIrz+9QyklHi0t5Q6o0BFhBsigaHSwRfWdcvv4nt/frxlLf5peXs/HhYWBDIM2HkBfBiyWwbQ
iyjL1NloNPaC8PlGqYSEJuQcfH6kD4v2ciRpW0AtTPp9rKcfftmMIXqmJsgBp9AxwrTFEqpdY+/b
YXI3WLmzCO3C288P+hc/TyIep8vIzYSO4MOrKBUWQcDUrOjz2EWtjL5BpwPwxd30k4su8t8/Gip6
JAum73gIWH+9eFHgY9QDeH0GPNrNTmVTzLvJA4Ry1efB/efHWmT+H68cqngOIpGCOFB0fj3YlBGP
VWQiOavjKQceEdMB3NR1sdDXTMAm6IiuepqAF2ObMW3NZae2SQsV+fPv8fsZ5p2IVANNA8YsFpVf
v0ZutlIXPXVmDZqM7XmryYpg+HYfeAqN9+cH+/0eYmex1NA+/keH4f+vB2tor9kdZN0zZc7zTeU3
LaJ8nmAVK0aWuk14bckSZd/fHPevfqREJ0N7zaORLj6sS1mUjmDyVQrcGqQvWtngfrT7JSgnYTb3
+W/8cCx2GXx+sHTfubxs9D4cy0GSjz8RPHZCFxBEpcbMCG5Vn0d6tB8+P9byWT89/e/HYpfGqfSl
cFyCnn7RhKRFR2eDiu9s1vNoblDioptIiCHafH6cj8305Te5SEJIF3y/Xa1fj9N7edt41ZSchcId
UmoguhBYOEvmSYPt3sVJwt5kwj2brOZGpeGW/kz8R8TY/5Pp9OHeWX4rNBoWOtPDKS8+3ju0dLJk
ESqeEQ2IB84E0rzAGaNTCOX+WEU+TTDP1n+znr+fwg+nmNArfrjt4xAU/ofLOUQeNWEok7OYFMcv
oNyKI04bfamwnu0bW5XAQnGBwMDTUyTX4Uic0dnoldMrsKa6+a6wKh+zkOyHaLEJhgnSlnBOjZvP
r9BffU9Cg9gaSHYHRGB8eLQy8v/GWRoGEgnpfUPi5zTrAbUMl4gJoIcHjsYNO09DSmr3MTsJEgHz
lV2G4VmfVc550AXh2ZT49iUKkVbuvCGu0k0VB3LYf/5df79rfcHZZGvusiP5zXQpAgh6pN4lZ0Ug
UJJnkT9ldDzavxNs/f4kIpHlktG7YCcuP74bE8PipBhtAuaMcJkgIclnVWaVu4QzuHef/6aPyzm3
py+WNDbeji4TtmXu97M8S/ut22LdYDknGG0T+eGwAXfSr3MeFegzKlqradTnZj/JJ5CJZL5Wbvc3
J9YUH8ud5WvYOFpFgCECQdzHsVfeKACouMEPsh8bfSZzi8W0CyZbEaig5hucneKbG4fJOklQW2M6
iNOI/86IkPQK4Z630RAeg77X15jsrX7V1kyW8cd0fYJ1o5hPeUzQW5zU1u2c2+HbQPL8o6/z+QTN
jEy0oG68O9g0oLVR5J4PjWDBhSdj3boE6t7BCBaHzvTNi7h0dL8RKjHuMaTPNzoKl2wx2tRXBXjA
lzzU4htenPCED5fWWjCV4RspZK46lkUNoaeEd3aYW9NpGbDE5IXZElcIKKPMESss9eDsg9D8TraG
/TCCO0MeGBJFsm6n0HnLh84ZNwXhIDGRY2l8imyebMdlaTGbIfnWxyzeVRu5b8yj4KeXBdtGmjjC
j8hUC6J+J2LP2Y+OYDNUyql99dE9bMm4lU9ERTf+LewL7jee/gjtC/IP5guqMW58q2XtFG0vn2Yn
dDdTFkQnufxtS3vsFOHwAqqajC0gqyQ37oPK1ifeM/kjxprx6v30ht5IRFYZixtlUykeyS3O47PQ
jDz7aIkiBgtMUDJo1jhlPvW+WvWmJnV1ZoXyzcl4xoDAHVmJiUClPCeuGYMb5w5xT4KWWIj4ngwM
50vfiNyAaSDKazuz8OKkDp8z4tA6eZ2KgHTK5FsjgrEkkavR0T6YgyUt0+WlgFTSfvDLobFWqNGL
Y2FbyTfQARbCcKIGaE5jNuGhQaIQJsV8Axh8ApiTNdO1QKOFTgSj6kY6ZvKMEISlaUl7MmEp51t7
uQ+LsQqPQG2xNenY74g3m0w2MDBh51055NxL70l5SNAgjoaUXrAT2mG+KVyDcfNMKvimj1ugSyk/
gNlROpJchtoFO18bq5d4jAQTWp+71yUtBtU3zL4Dyu3p0nMr494D18F1jBwUW0aeHjM/3wawKTb4
v6crjDSkrabMCKORNFPAD1hkjKq5iTBsnwm/Kc8ZuTprkHLJxrNacTLtcj72tfAOEBzC+6iT28ph
qlB7ZXbSHG0dhi68zlnuM2x16xp8yF4QbfsEaQJtj1OAy9NQ6LLe3ghjmhlVkP9gYureBRNKQsDR
ObYd7ViP4MOvkqjUx9QMdnEM7g1gX3Vkys+M1ugVZvcxWOF4SI/Idpp1TIYXwrmuX1ktgQlYXp4a
JtUn+glXzdT5MP7taTNoQlF44dg7t04ePDR0W90q65z2y1r0mbtWHYgIspHEOpvNhYEnPDzROJCS
IL7F1vktUNaL6o12mxqFvdF0PlYWneozAmu+IsYLMdfYKl/rCQla2CvrubCd42yTvz5YyWXsJeMm
c7z7YQjPSWOJvnY45bexo6djnBcswM6yRyosfekltr1YQuobMyFr3BjcDDWTd5HJWhNDgytItgGZ
qrUVtT8g36mDNqsUvno4hPVKR3Z6NCtnEQoakbzo3ZwvVOWOjUdaW/ODOzs2kPE87PHuWAHKGrO+
YqPkEDXiLeN2KfIHwmCiBwYd4x1sWPYPVav8aEXosj5lcra3YYHpH16O/4oJqjkDJD6dMWIqOCi7
6BNdqFsEweOtJEkP82ffb5f3D7S2ShEFlKi6uG47RgmSJw0yL2N3fHUZCF4YvocoA35fZqXXrj0h
E5aiEhOhE/JGkFEgDyql9MGZngHV1eUumAUd8nFgENQoq7hqRfdILG69MRnPL8E8frqO8sonTNzL
nHSHEgJOnCKQukwz91r0U7sjBSf60qXReG7306ZDwXhMxx7eC8zd4NlOp5aIY0KlCEtknTwrgyY+
AimDIm2NPq7MoeDGTNk7UCLkxk2uG7ktdPO1rOCliQKYYO+U/ltHEiesxdK0EEm78ss0zsG8F+6S
tNGPMBernv1YOdUHNc/B5WTU3k2TM99Gkoj6t6vlgQo6OASTacHMN/vmh7J8f6vGVB/rzsa76IhT
QLIzDKMAergboC6LSrnvZR7c0IzDUhEiN6T4T2OHNgU+VCMh2NoE+n/kogZ3kwuuk5cw0MjSGJzv
E8iUG9kZdA3qsgVsDlHf97gFwAEu8P7I3Y/SyHcenDBQOonzkOm2uo463MEkDKRnxHFbJ85gsrEL
MPhDaO4H1+XGDsqTR/tgTRKkdR3VOUq0WtoXS2rFqlEzkdhubW4Kf6z2ucDsk8+t/9J3/CQWmno9
tEgD1j4WO5Dooevv46G0iBAeGShHbRg9lmKyL3uBYVjMIdv+wK5If2mNtNzqjESZFUle+T7PSvnk
Zh5NnKqOyIp3/WoThlDatRHoHx3l+EVnj/1N5xgkkNmKBA1wUCXvdLJdmmWe4V5SsUOQKKAnhINZ
HcmC7Xi6OnUa0yK/Vp7bXfkArQ923cag+AOfeDPy/0a/NFbIk0jVqafwlPZgHJxoKL5lJTPXbYZ7
7IsTIcb2SOt8C9wiwb8oEXIYfUkvKc2bR9mq54KP3jZ1xdAxIMKT0SM2sRcQT+nIItAaZ5Hq2cv6
JnbJOi4xTUOYOjdDnaxFhYbH7ZNtVljfiRnEX9qrEKBOYBMdEkX6xNC/+ibNcjiS18iMNOAdyNhm
3msXuhTj+u7aFEP7LW0y1uw6563BItBkUbceHFln7kMn+lK233H5+85KODD232JD1+suafOYB7sr
KZM646324vI0kUpymYxu/2BE4fDNaRL/KeqDhmzWMmCQPwmsBrz2dJFLbNZlUR4Mz9FHVBoBIZ3e
8EV3QAFFVtQbw1/yRdJ60TuMmblmF4VMytIS51xNV8OqQ9iu5G7wrTqUz2UqTs6Y5NA3R94ZDMB1
sSbL2/PYXWLsW5lpPR3McOGrNoXqN51jkb6TALW/w2Rn6fXkWuBig2nxOtId4r5klrfG8WjcwykS
uyCruG68FPa2UN1RzUn/XVEbLTNVJLtGwVlo/OQ5pP2OupItzimWyipxEjTTgWDB8FFDRHgxLGW8
WQjGLpC1R/duCYjbrPjYyZmCB5PA0RVZR81zqJyE7aQAmdUmD2yMw21Hngt8yvrWsx8jlB7k27C8
Qj7npioehUvGi/CNWzlMmOYlgXeMdMgDIxymKVHNwzzDoMrmBOMhvmGzJD7Np8aGHYg/E2zAt4yA
TgJTqJNXfdxVvCqjg0VMDTyu8Uc328GeWp6EMkaNuwwe8zorvKPVFu7aJE98Vbj9Do11tEbLbWxk
yO0s0gmjrQt+fDZB9/LBcdX7e0vX2QolLaEqXTLd1Z4Vr60ex0JaDm/AnmyU7vDfvQGKeEJjd9vS
zTomjc4PgaA9YE0DGFvVYH+LO/Et6/BqUOPz1mEjRMZa5QDmT2qE+x2g2G5KLzJz2mcePnqbDdea
opqMmHG6GhEzElAxeQe3qeO1KAhkQIe9IbkWFCdbwevJbFF25GQR+l37o8Oht1XQx/eml6CdqYPn
RhvFrtEKpauidzAzLk3H9qa3jZfEc3ZVGGv2KcEl0WTHwqifxmK+6rPwCMPxQTXhiSWXhhHkyXOv
md/SOno0g+AWQ99esZtek6/+EohkUXnTpJRd8M10RbsmNg/yi2G6DxA+GoKrrG9TYLKxMiIW+dg6
y72m2wDm26W9QrckR9T13vdiIO3EKuhqr1yDiiAa+/7LbM/fMR/hW8bSUMscTD90u+iLANwCtoI0
VYTZTMy11uBkE3tvks9bJ18neA8HUIYXbv0g/KFHTlgH27hN7qQdxYAzAjK666H/aliNvyVjgiAK
apiLvm+MA1qk5THXgmy7RH71WqdkDF17/qaNCfZKao/26Jgu5YQM4mlfQV3dCpRNxAoBXL7oBtdo
dnEx3cI0DF7BAGvjaKichs4qC1rSmK3BGu1zNDMt2dc1MqXr3MJhjDegztIXaNXeSOMChelZhHc2
QLSTIRqhq+mk3UqkOVbTFvLOKmM/dJB2L41L8hNlssGWkJLiE9A09dqRknNJIG96zPB+lIVvbejx
AHJURgwuyqmGrQiFFG7eirIo4rbvEVeHUPGjZaahK3Jp+4gCITRqagxSis5TjOCXNe+4R78O9clw
8OJYCfnhna49cZkabjJsu0BTdvSSZWlcYmdLc6lOzGQafqSzNV6lHg4UYrfmHXk62THOxvApKgya
3JEjzVuzddG1uw2VCLoNQfjJ6LmnLh6Wkjfo8LnEuDS+1CjfydQxPHKCTLs5Y2/PRxteaWzjigId
UQfCXGlK6it0Jc9eTnpf0rD9WzmxuiYoY52BWj4rlzT1mVf+mZWRZJ60dni0Y5emAMSok99LegTL
pOb9eINyjK1Gb3YWejYzmyyH2i2d4uv7PwnIj7rFDeTdVTIN9sBm5gMebPXSFh012NRYdAl8e7wi
wrLdGBSbzHrm0rsLMk4mECl3JeKu3r03ilU+MUaZyIbrM/rGeZEoQUAFZnwj4CsWMUnu3tyVe68A
bEIGBj8ggcmHQHKab1oaL9dkHZtfi15w1ctM8J3HqTlr3BKYy8R+dzZicZizfj5NSutuPQl+F/6Z
8F65lH31EKtq7eq03rNVo7bv+1w2myFbvDjJTFeE5iWLAdkoqHLgg4FDdOuzLBRFwf0vZuMiqCL1
QvMv2YsspaPoz+dB0yDLN/OgoyUDjyxekhirXZeNI2YEjG+XmPFcIgFnJmSzS/OKuJfj+31nJOW8
G1KugD13+WPe5PMNXmCIyAOkAr5fDBDeQHJCU4Qy6ybvl3OSEyCIsHy+4VpNl5UcOG00KdeOqeaT
VZrlvlpace/Rx1IDbYAmTmxylcw7nGDzqXMYFZNxtnxgnnp3kRUYAH3wdYG3op8vlb+ZSim+FoI/
QbdEBvyS8KyqjrNlwvTRa8J99Gngg7bIQgN3U4+G+BqbrpNusi4Dr9By38cG22tT0mfdvDeeTLjz
b7MJoWFIuZvABDFhBEjxQisRGwSv8+Ghs2BzBeYYHoc4rF6ANk7XGoWsWuHP4mLaPbPJsQuPoTKr
l0y2SEnrybBXGvONQGuUh+YtxQG/sERY3oNox6y09lE87YOSOHrqluZLh3UpWRUiX4JzSIgmF8e6
HbMuZafFF7faLH4t5kK9ENXGoae+HY55p8OzjpYragffaF9mDYVa0JHrav4uaBY3KZq13m3JQzMx
mKpOfSdYLoA7D3uhHZrwKDquTteFPOwTT2DYa7JEizLYdw0BJlHl6ZNNC/ykiiF8akYU8OvZm83z
PLLMq9LG94dPhm/eUfm4m5LlcC9sl+YHY1F/4y53wahozbnKpaUAwQ+Kh48keDUGPXeJnMW3CAkF
qGzfqFCWKZ7pqnGxNFKdohtmfQwczlTkRcb9TEHwJkPFDw665R5shObOc1V4RJqKyce39XwwZO9v
iFKm7MN0P/zwPerkNQXG9BUm54TVxWcKhT8Rujvv9gjsY4lozVJpfWG2Q3kZj11/n4jRf1WDE74l
1YTnwI2JC4lG3kwObp6ddqWOVgEw1TO8oeFT6rku2amN3YQYGmlwb3KVVHr73hL+X3nU38qjGKD+
1D3/TejwJWm/V5hIy18FUu9/9d9CB+8f+KosbC2WC0mIeca/hA7WP/Ap/yyC+FPo4Mh/IIBiUGwi
j7Aknc0/hQ4LNDmwl744NRBPDd/w3wCaLXO1fw2FMGHjkqfBbpEw4lim93EWjuUmzno39s6DqGoO
pGzybmGbfpi1zuZ117QuKLc/lSDXf3z0/6ETfV0lZdf+53/81QGXqReDYlcg8Pgwhcr41cpShXuO
ANLfmMMIdzDgjUYqwBJU0Zp/M/b6dXTyxw9EZMb5IhndZ+716zQD78aMrlc657KKvZc04ACkspn3
rQsy//Oftsy5P5xLLjXXGtQcg4uP89ImHuOoz0znnKaj+5LItMEtN8Nb83B2Xy5L1aPMoGk0UM1u
Pz/0X/xK7iSIpOAJ0La+z9S+v9wi3eMSmP93rLOB2MzGOW+t1DkrfXKbVvhVSZ8dorL4G/2EudjZ
P/xQ7kBkQAwy/SXl5tdzOkGDLKBBOedjhaR3JRWjkdWYipyOVyfTiPIuVfERkHHrr3WDLferY1bs
R8m6NNbCKoOLf/fne2ySmb/5pvQkrYFfv1BqxmGfE8l87o8OPzcoavYlBiln/8NjoXNEicctzI3z
4YaKUJLnMWg0QOGjedk7BtHuHTVBn1rq6fOftZzHX88ztSDhQgAwwCz/MSL76aomHe1Dr+qdc2Jn
3loLiHJvMbv5/CC/3zocBG9dEPC/rFIfLqZg2yU7RC/nZN6Tl+mzN1z5Hhlc5pzxhv38YB+Gi8vj
SN+BPCWL0TKn8KMwhcmzOcwQ3c5REmbFxmbDQW/JaL1V3rSKgVPmvkBK4iFNgulWx+SgMcazz/7m
a/x+ByNtYNkTy6PqoOL49YYJLfhZIQ3e8wkV4dEmesdYgZL1LxQdsLWgOV1ss8xqiLyce21u3h9e
ahNy8wKY359/m7+6Ag4qVZJcuNLyo7AzywNvKjLFwzuE060Qgky4sq/OHdUE23//UIsAADY+rxbr
fej60x01KXJXGlnb5wl9J0J2CexbG/nEUu97XInPD/brUs/yjZQrQIyDPIbD/Xb70iepYOgp48j8
M51XhtGop9LO1dM8+tP1UGpWh8+PuIQa/PTELIcEgSwXsyj3mfObaE1ls4MeH7OmCJtk79AxZTLX
tNMt1uHpNmlDrqvtzuRl+Kl1n0Q8UgVJfeeSKNdx4yceyLaa19/7CgKaXrXcAFYyU3oZswnPHBv0
518Z8cmv3xmhEnSZBU8Kq4Scr496B6qa1JmW+U+bi2In5njeVYln7CKzzfpVJQrkGIw204aJB/kf
2tuafNgNFvecuVSa8x3DIuRChm7Uvc520b1OVsatG8Qzz5XFdJKAmyYFxkkBlgFfiALnhai66Tb3
6uYg8Cq9NsKzz/DWZMBISEM8Gy2ADR1y3XM/ckCCppzAlc5SfR0xy222nm0Fjx0OnXTNbLo2D9T2
fHSLSYNhdBATV4jiNrQxKyW2t8/LmmPQficsCOop4QBCrJzBISeBea152aLQmBn9meppMYTNeyOc
A++Iz6E6J2UTRIpuzDI+YrHsXrM0r5+kYvd8LMxE3zKDn64NqzOG1ayyKHk2ccYvyYG2l4G98Mfw
ERMe916XeS8ZAFesdKnlvmiiXl5b1Me8oYfBfSl0Zn1Xc2jRM5L1beN1xd4dGR7IJCIPgPWXCKEx
cHnDmNpkFmIT6OdMIKYc2AFrm3bqbY4s5pHJZLIPbbt9bdoOWEBlmffdbHF+AtI0b1t6XI8WQO1X
RW6Rtyq8MXg0p6Z9zYrIslae3QVbqnCTck03wWOvNP/KCMlBD8KST8GiaN7PHefN6QUh5u9vuZI3
9U61GPtWuiAX+RA5U5evtJTc2XC3ybYtSj3LY7xsTIyU7gmYveBCpNZ0m8F2nba5MAwsM5DUSGWv
uWsyW7gv0mNMS9sqVTTp6b8QpC5CSebqsl4aA9k1+9ZBoLO3Josvg3MpAyLQ8V70qpjnrxKRptk+
++ZlbBQ5l9ItOp+oB9QFG6lp2awI6wb6YJY29zJMj+CxFUgzoUZSUlHTwsU1F7ZNhw902mk08Naq
K2ltrxc/3QnNwBzRDy7cFxir7osX90wISSAjwhr/T3MH6sg6zPMYEVAbec5zOQx49+ZEn0DWIlVs
JwagcBlMf0cWZ3NM8mogmY6MiVWbT/Ruy7lC4EGX7Z48qARfjefj65NEQ8D59sV54cTkOBHdSpfJ
bW06+4az1uWs7zPSjLf49ZQ6ZkIvjW8vg0dIUslNp1qf6NGwL35UbtO9+c5cnbmW7C8Dz4WTqKcU
xFmfsTKtZ1Kct6NQTK86Q6uvHnDTdocz3GPkJs1NS/rBRQUjPdohWKLzGvQq2ZDDQGgtDPHLIB1M
MMXIXp8j23DJoGLcxCze29elDs+ZQMl677ej96QQwO0IOpif4QNVNIKKSIPJceZnUuWxOLrWvG7N
gcvohy5VdTaWz4R5ym5TDvT5aUYx1mczCi1+qlv4cU1hbGv2gJBZrGJHrBqh3zHAzxIUy22fMXAq
sxozXgNMT7u9/gF4aNzGDBoJPKmKr0k2MIzXJX2EMmHKwGxihR34hawUng+kUJvQKvByDY25K5h2
pQA9Lp0pFiz/dgidJSMF1dx4MrerDvcfMDFojGhmI6wILTyZC3a6Pt08U9NJSIYRGkvIgZwcwhFp
1fGZX6kW3lwbb+ZKG1urqPoHlXm1Wg9lu+vdTK9RsHzPZVt9xW6Kwy8wp11rkGAOIV7sg7Arbngr
zYAyWd4vPKdG5hAJrqiMrPSCbnN5LbpeXedtx03NiEp2LzrszEvDAmUO9oOKYVupzkrPCf1lg41x
sKvXrLbda9Rg4VxXc2Bi9565ZQVyp8dG9hB7fbTFYrsA+ku49bUYVrigcwQVrlE9hUBDrkkuN9ZS
582ha2lhr/3eBUVFrDO4jyZfPs2cVItQo2MJYjVmY6YqVtuJOoomN1s4b5jNe7qnPPp97NYHZ4KY
DHcrU0+KlglfTQJoXWV5mT9ZDE3Zz8WwC0y7siqeeYQrxbObxr560/Q9Vu0Arn2LRpiJYuqMP5jo
1ox3MsP9EnhhcAYWigSASjNXKacoQWdlpvG3duheUuXaW9dJomgNibVuv+YzXM87JCZEwvlW7F8O
gLvXHrizbTyO4MfIUt/hf1EPcxAVcgXNeXwY3Ka49SL1Bqbs62Q55hUQmu7AugqZ0QpAFzi9sl4Z
+kSvc5KMdxjXuHI88em2HpArAflCBLYa4mRJwclbeQT12WK8HHPCcFqPdXyd9XjZD4jZxLlTV/pU
t1jWPSiqxqopsp7kY65CumazEzwaJWEv24mZ+wmulHMFijq/qk2nvy0Sv143ldl+dwYj31aMy75V
gQcNCQMPCb+hlXir1reBzMbwAcYeNQDzo5zlIkCvlRa+c9Tj8C1Uxng3dlF2Y/Y9fNskcp+z0cui
dZMzgHbSkmjMmgS0y8DRyamZoIwbwRgwWRui9sVKoKUW0g4gThF1B6zDCFcOifPN3mTJ2xlsZocN
IgQrxBAdymkX56V972VKHUjUnu9UEocXQvd0EGOB/XGIxifiZOt+K9rWSY4TQaXumu4ZY0X6l352
6U1iVPsg7tsDVa5xkcq5emBSYxGPnPWM8ciaENmh5+a5HHnDv6GxbU+9UsN+4kV4XqZtkW9UgFJ9
VZmUFzGLGz6NkGByRualsY4GOdxE1gDIp0xDZsh0VZunbOpsoOq5ezElFsuoLXTAlFwN5bixiqYP
1znDlFMn9UysPSZqf+vnknhtVt8fFSPYkGRKJi6Ripwzx6mtLVlU8wEJXXLbFmb90Ju6ffRzwKvD
NJMWl07IFYgbBqsZ41Oe5lRubDXKZG3CzHpFLMJ7qFvakUC1mUU7nKrrgdz3PYE1slm7gOWuLCGn
BxqjxslNOgytyRKL6eNKl6tyCcsEmuaOzKgSIrV77t23MI+nL8q3u++jG8pXZiwwwITyenDMuYkI
Kq2YFwBOgMUDw5rQzuY9wFMS5enGZHq26RLvOS9Jn/Z76GdVgdWNpyUK1JENzPclH9SARrq13kND
g4g9e/QeJSreY0XdfokYzcDVkcNE7mj8HkEqlzRS8R5MGi4ZpeV7XCl8CeMmNsiu5Z2NivKAGT+f
eiIy0Ek4f1Sw/9sL/ZteqEWKAkL2P1t9v/VCTy/c+C/l68+t0H/+0T9boRLbp0N9S5/GEcL+uRUq
A5qaCPOBX6IQABL0ZycUBJCkPveZ8pNsY1vC/rMTakv6p6A/sY9JR9Jxs//nnVCXw7Nro4tEyRoE
lvexe1eKPm2KOJsPMjJdCr7BKS+iKdIP9ESHdRS57t8Uq792d94PKBE2UxfzzdH8fOhBoKGKgZZ4
+jBNaXMjjGFYex7t0J8uwvUf3aKf+62/GR74SYt/Cz6qx77Y+tCu6twWDSoP5UF3NMVGa6pvsqrB
V4XveyuMkVdwS8nm1Klx244sFJ8fHkPVh/IWGiYeh8Xv4EP9Qtj/a6sF/TWjIy27Ay70fEJMSH2b
S+aTg+P6BHfGzXFKKX72Gs+HSai8zaLcIKYG9MtM5w5RnBmtcLXqE8Z5arXIdHKGq2O2o1zl37IZ
YJdh5wZpG5NKGRq6YcvAqPO1fqvBjN3aMDUR1cJWjR32rBQvNfI1cntCFqT9IqVeAOmmJm+ntgmY
wHs4H0Q9mfeUueqyQQ50j/5juu7sPjyOXqte/KJIgHJXg36LSS/eDWU+POY9DBhsuCXB7UDWmzAh
iWmsrPIiDkX1HCdaPeHc4w/HKQkuWmZf4NW88DYYUPhuhlaJ6oxTxX4uwiBHvAUtFnuPeZafKWRr
beWcWCC1NZOmqYqv3Hpm2+8EBM4yGctXSibNTZUPLPKDhO+UdgSYtl5MjWRPRDGIYtxgcmuOWW/V
N8yuw+Pcy2nv1UDsiGng69jd8JgiSnms09m74+pYlKICPbjFut+TH/xdV9jyIhKT18lY6oe4C6sn
SDtcmVqV4kAxyzM0MuSzOxq9HlSiA+Gu+m2kjuU1xJ9o0bRfPBLtLsKJF2EddeZ9j2DvS9qN5cVU
VcFFUWAS3pBn5KSIWEc4914/C3aROZBxFebUZIO1RV6Y3SoPHmqPZHydWlXz3Qn5v1GGwZMQWmuO
DgjxMBo7fQ3Fg8fZB0u395I+P6t8Lq5eyuOpT6l2W7tsSmATmPQozTAbzIhpJUK+PXzR7DYiGhXh
Ylxf4kBbuAvR8IOaDoV+1wHszOloLHq+52Sqh8cwqOZTQHV5puxY7xXgppW5tAqC0VCXIWlMa8+o
3SsjEgPqS36L56QB/gaiP4Ys41Yc4nL4gVNIL5kKzlXkcCXCIfAJa1Z6UyClIfgZqd4bLR31gmLT
XUN0SBGuTozTsbuE4a1HGf3dhcJyKsdYP1hjwcag4mHIGxij6BK7V5F65j2cmnGD7RTdhsG5bSOu
I+lWnOrlFiVHcvhB/yXbzZnG6F3PXAnHq/SemE39BiVCPeWRDI95mz2NRttjqmjIbvffECFRcyRG
Qc4zvTeLmCf3WSDFWjhZ/WNkcW+yV6NRbwnkEI6TP7NBHNBRSoUvyeWmXMbDU/xf7J3HltxGtq5f
5b4AesGbaSbSl2EVyXITrKKpgEfABIDA058PJZ1zRVJXvN3jM+luNSUlXETs/e/f8KL8wBj2SevK
WwlYdhsNk3erdGJ9qjOAY+X5zYsBxW63BNBPOjtpXpzK05ecdvfjHK5kaCNnBh3WU/MqGNPW28zR
BvPqqFjBpWIfpiyCvumN+1nLeohnojWvp1D3j9BAi3vdIPbYoCov4b/iNzuXebX1JzM7Dg2A93Ym
d+bgzRlCKaJ7eU0U8sFK6G+frKyIrhDSB87Ot532ZmAgFNqPYRFZhf88NvU0fM065T5nVl0V4kh8
Z+0es2Ex0LEDB6trkhIS7zwJR7n3TgEpqnVn/dkK4XaQy5sSf+jNHZrLxd/zHXrQx2wb+/RmHtia
VH2jGhCRgS/s7BrFh8HsiXo3y3vDUzduJSvuPfDuFggkGy+AB9t5Aj5tcgN5DAp+wCIS9pKeKrv4
3CM73WGconbK1V+yEHWGO6pvRWpXJ6MWX5Frpad08RkCWUpeNTi17EpvnKGZAjNaWd/uRNZfaF+T
Pa5V1pk6N4otONDbMvBETGmc3bgLYgT4paPekg1y9vPwbBQkyGdlWwMTAjiemI1iYGVge9li57qp
gAkgx5Xlm5ALPH6HpJOD6nGyJBDsXtdBRt9uRJc8FZKgiXza+ykLts0r65LpZN6pKBSID3mRtjWa
JxM687EKYHjIwQl3zWSQ2LzmdmN+nB9SM5Bb26jMy+Rl0VEJ66NTkaxK495fWXXklDubZ/+1l9NE
wk4bGcuGpPQ1BLkcxqMtM1Rp1oR4JYGb1sNarG1TncQUMWpgHAClFm/VWCf9V6eZ1EF4gjOPAzzc
jynHXEoc3S6v/fYeCNzaWEPR7wUsKtxaCryao3DGmHPEFMsp5gtt8khWT1E8R0bSBFt/9vUB4QSc
u8CH4oIQK90Go+tQITrtHdUZFE4yZIKTZH81Y80mQuZLIfFrkKyra2JW5AWNyYKrn2mfbAACzKVT
VlW/g2TSAu3wBcKs9c7S7+bPy+RgVpPD5w77+jiVTH2MBlKsv7ziDeydbF0tn2QuG0C8PjpiOx6d
KpXoD1nhLPGYqPZcYB629e0SNMEn+aKc8CzqXce9C8jVpTjQFtmz3URmkwz3rTFWpJgi35k8kheY
pudPgS9wjDD1hP/cmsESjcYe27gGimJ1V+Jyu+2hXpyyzIHg645jLAwRPZSYlx7IW7LAuxuAoHHG
TWdK3Osmalw6s8m4R3gV3ljtos+rYL5EMRSlyJ78rvqO2/dNmizBVTSTXEf0wQT9tYQngBQhLa5l
v1gnmVYAzBnxBJdySZxnhZEPkRXAzvnGJqXukmoUDuQx5OZ3WVV0rW5Q+3Ns5uZ4WvAR28rK6A4K
a5DnqVQZ4qEiy6/cQfRfcdb2keMAzi4Cmm6Re892yuE8pQUYGh5bkBSNGUPjIPXGL02OQ/pQTmtd
INu7GfA49tuxJrsXF7ELVnlrlAVmrIR6A7idOmfsrqK2b9xth/sRHo6NlxHYi//jlnw071bbSXYk
HUN+sSU8IfQWJB3xbiDBrCVSnjucQ6tiK/d6jOsIsWVzlsO3EEGFxEvObghGKnoOHMku/FaXJdQr
bST3ElUJawAp2lWQmDKJhbdSb9KsgrAuPRCSzLg3GimfozFz0r3CkiiMBf7t24oiD7tzf5ZfZqkW
uUs9XpK1cDprRVX4R/HVZgD2Oa34N4DNPIxtj9igjcWQBcdwrUlszaT/ccZGqd+sBWO9szEvi/PU
Lk9oVuursluWo2v2jEKaic24y0VOPDwU8jj1eg73qGqM+1pE6iGzHXEr8H6Oa8+XN2J5v4qofXLw
estwuSXzmGCxSr8NhFkALQaUJ1HbWh/YButvjvSbMTbQ9nJqo3f0BRvRpuq4HCRL+pBahnpIMwhe
G6s1whq+cacPovL1hckv96/GKRaCs7yh2HqGfgtGpdfyN/Kb52CYyxPUdHPjCNf6FFazfgu1JGJl
SRrwuSyC/DmhR9NrnMumkU55KjCFuvvnJsL6ux5iFUvTLzHfYwf6sYcA1ykaIYzhKAy7PScRmyHl
cFBv27zt7pDrUN47bRgDusmXXndhXE81D1sN3u8amp9HjLQwf1wJIzvIfUG0jvP+MkJVDQ7lcLaG
o5tR+eOjrbzbwB9s/Lgh62mXgjCNeLKDgLEXiIbk7d5zjvBQX0RS82HWGPz1zggKNcn2SSnXvR0z
e/48UXHvf/PgaI7/Og99v9h10Ivi3Yt8hu8/XiyEpCIYDQeYLFslXT2MVC1ZaCag6a0BdB1zFPGB
WSNffDH0YWxyTq2qogY8lbo5QP3xG/n7e8v5f2kNa+PLDAhu03pRgftL4ytUyzfC7PVYVSBRW3g7
SdyHqr1aJmM8dJ1KY7bmZacdNKHI46igcknzGqTrMnXH4j6f3Pb8Dp2pxGu+4ZIW3IWAtrtoaJdj
YnQNUaCDZ8T//Di9v/kQcQ4JAS9oqh1IRT/17J7C5r4k/O04t5xpWPFJUN+KNNsGKR/PEhwwSp3g
bbT1eESBLvaGZb+GuXycCGjbZR7lkkGcYaxk1VyPne0+j1LW14QjFReT8MQX2yWW6VoKkn4uXZqG
0JGtIsYWbdlnkHkPFVvJUUSZd4tnutzhrUa9Sl73FQUkVO7Z0Rc3pZrvWjXFzbrD2K4y7keBmNmA
PYjwWJjexq5dF7PXnj3Wd7FC6acGaxLFBgbblJqdZpm+RBT8TQTC8oV06F2ZO6y1+lwv7R2A6bqn
RGvZXlDQR3CVQSkz/6MLL3qHGT5JwQ5yqFwBeI5IkcFU0/FhNTpIsVm0y5fOQUd9HgAq8bVLJsFD
yhDJMVsY5p0nitTcKukkpXF0iLrH9cZjxtu7mIur2n5oEtdCOOHI4hT4SylO+BNmcbKs/0dCQZ/E
Zg9naptkkJgYfVNxXyLTha1TOrPkNKam78w0r9FvpdyxqCOcQdmE0w0zP742FMVEb1Hk006bR7pv
ttjQ7R+ZlyPxqUlP7hmjdNsqgm48dzRuYerKL5rQgn2XkUOlRqors5j4ImFzD3Fa++phyEq8+ukf
EfnCd5lwaY87vWoP12cXFYjizsuyGgZ5qXHfrbN4i4PjrnDgqyVFyqaH62h5GlCevRKV1by62qI2
tEsmxyzbYu8MYfeBTjS80q2JjeZE0++XNRGZKIUfMflzTiach5dh7e3qNCrxKhvwU3SXckZxUU5q
by2iOnV9TtdSB86G2im4q5xOPZgW8m74yc2r10OwwMlDX6RF9xx39cIJMDCNeLRzAKW2LeUN0oWA
FeyymwwJbDQnHOiMEtcdgi1m/qyRHrkXuLbFHw7m0sK2nHkq1QJtg+5w42XucqxTzsRWtqByGPxG
G5JWOELTiu3S08Ga5Gm3T5MOwitrAmbBSjO6EpZkjquD+sonnuzQcYAeatP2tk1Yjw8h1uKbYdLZ
IVwRIOxo5U1FAuAxIDLwc8i89w0Fhlh2WbjIZxJXP4xzIL+gxaDdNj2BW5OL0HpKfZz3+ZfWUAHu
3q96dldda4hdfof52voOnAkXnnWpkrmzUNAUU4ySS7547az2c0cOyiY3J3unxgxkZG1es9mkgU9n
t70z64430+SUIu9nsaxFTZyBsDUWodCM16IXXMdBFwKwyt2Vgb4sAvr0PIKuvX+G9moMzefdmsdZ
GfraFSAeTq/bu3fEp3b4fKqJ6ZZvgZy0WA+fSiY+xDZTUJWwCq5Ugs/kOzxgCIPH4LZ0tgCOPPoV
yFuyUO8LCSA0pekbNur6emG51dtZr+EL0wwWFgrQK1POxX0rYbsg1CDsAjYjeSsNTIRWjYBz9cAr
FhMuyPPCHZm4FwLiLCzBBnvmT3biwxUQhYkAWyGKinI+QUQexPDWFStGzJV3axf+auNimh3A19ij
0+1ABBe3aJ8WxwUo84ap/SpyEBe0v/pzje/UJrG78mSs4ArSZrY1OnpUIitSs8qFNiGlBtrNJePf
VNmAPe3CFudY/Pw7fvN+SM4F2G3dEMZomMZ303xPfgsMXl9ZUSy1vVns//g0kRfupQs0RDBMcm9a
ZX0lG5tcDkKTrpB8tU+NRZmOFAhMTa218sQ45Ra2DPuWMAc2d8PuvzVl1LzMgmKng7B2BVEF4tCU
8ggZw3ZfzdrhhRRME3c97dOuZwx5xMI6ulq/57Zbt+E+aXo8REoQySgLqHmJd8GfYmj1JXMo+NIV
9aYuWU8BGrQXK+STcBdFtF+LKCG1EnHL9BPYqFu/n8KlAWAnIqmB20lW9Ou9vA0Z+O9FQZRQhQP3
fpVoM49H1/x+NlgDEDBKvPQ2YMsHdwJEHQ3PvQ2Egeswg0ZCESPKkBZ+zie8QEYInhD6faxXSBDn
xac+hF7pOwTqKF5kBEB80qVZXy2Oqq88myK2Wt9BSnn43PdTJ/fd0lCcTxa7GRraBz1RJssCfM5s
SvsTtiZstuxjT00fyme8wpCsELW6fYcExwHQMrSh/wtC21FuUH727CZyS5tT7FcTGAJIZ6woBpqd
ioV9GBwHFLQpWRTaHJsXLGUBqCcwYzKGaRUGCmfHhw9jAy7vOOz5CN+32TngaYAc4XlB8vojXb1G
R21Xaz+B/cd57mDHdIA2nzEzRoSAvbZG7DzyMJm9onJmHRXIcx9Nf5T0eA7fmgHxYp7Ay+xyrrIT
qZItTKsSEHHdKh2Th9IVTnG74CvJq8w8UC+sDJw24nxIgUxYkx3odM2cE8UvTCinDdT3YPVxGLh0
3AbI40S4TBOCkkZ+YRRMydEShnjKaxZZxsT3FhOOF1hXPDXMfpwTJt4slbHgGQylSTc0Tu0TVUnu
btSM8GVTmk1E3aI84rQNk012QmBHNk5CBalHHY+KF67DYrkubCD19798X5i6YoC9MdC/f/UmzlR8
96BIL8P8YbYNva9SMgrx1WFBZ1SVIvDYZEaPL9uVAWPcxcuWa+kvdGRToPdzX7wpmDo+qkMa2Heg
eJVVuzad6bRWAXpuackwbFAHgATueMK8Jp+OKnSf0VDCIlknMQOAyk55SE82ZOmE5yEZmv8dVZIy
kg36t6NKPD//Utn/zaiy71+/wg74Pgz9j/PK93/yz3mlH/0rIldjJXuDdhE+wgTvT2/bwPmXByMS
tlPIWG1lMv/PwBJ9xjqVRLoRkBOP4oAe4U+PStf6l+1AgWbE6fjsQmhB/g3pxo+0Yc4CfgFnNgdp
CT/2y2AtcshFK6Qhj2FWvqWU+gcjbKBYhPCH//J0Pvw6Q/y7X7LNlTAdMPCinfyxiyxrt3bXchUW
zUL8nClfJFn0G/yj1W9mon/3S/wGRg4uHaIbrn/+l+ZaDPA+O8IfjqQvK2Rh5m0/kojht8vDv31L
AAk2iUj8nMlv/fhDY1DSunQLdiis56Is3hIje8v57//kZzxsGAPe+C/vaGD01qfeLOlJp2gXhQwX
V+fJbTFn/8Gj41uNmNIj6QmtnyUgQpqV26Tc0Yj3ydWMTw0OITY1YJ3/5qZW0OCv/TsfHvarNsVX
5KwZPz89u2DEWojkCHmERVUwl9P3WswPlqEf5IiS8Z+f4E+M7vUrxyAEbzUswAAwfrYhRW7esDYb
eQRqBOTjKDnmKJQ3jZG9YmGFq4PbkQ8PW+7f/xRDHwo57qfohyg1f/xC/K6hGwa9PAI9NB9V1zr4
XBjFg5Hzv/75HtcH9ssDBRJhV4D9z6r+8acWlSudgSodDQUfG3cYvSOAJ/n4z7/yN2srhCnxP7+y
gmx/WVsrw2I0GOodjWj2kGjOD2M11WfCcv6jR/eXX/rp0U3YbzYMxPlASqVjf85fF2yktv8fy+vd
NvXHR4cALiQuFbdA18aG/MebapLKCytiS49ytJtYmqOB95fkbF/cSu8ixu6xFcEMbWGeHM1uzTov
Yao5rVuf4UVg1jHRfxDOKBRUunr6+g4jBzmcsNXMda+C4g03KFQoizVeywBrH9xmVlp9BMbUSP4W
UhiqHW2+zXjc8Y7QXqs73UX2YxHYEHqTPHkZKwqUqZq9I6FvzCs0Stcp53sugtkXAK6kIGwA3UAw
W2rLYUjrnYIxuRuokj4ORu6ezWiZvrYJu7w1+Fy7b/ErOTRNLIVGSPhBmDY77ZaEVBWpgdid6zFs
iP6EvTZxgb3MvomEvGWQ18QD/uI+uEZCWLSFI+wMjE1au59QGbcm07C8BVFHr2FsK5O7Wyo2Lqyk
hi3kBBsCBZtLKrJ658O13mIaZ+0HJOXwwyPLObt4dx9yKuwLHjKYwK5qrDBCuER4kP0o0tG7zMLK
X0TYlA/+BKLU9o58bknRe0y4d7kJJrARWblq4ZpGqOFpICHaOY5mrcPgo5816OUe+gljPoru6g4Z
8/CS8Gguad7KW1/lb6bFO1W5bz9io/w291PycfChWE/r1pj2yF10uc4YOspNvCkiIhs+5Jk/30O6
g51ncbdQQ7LDKKDUUwZk1KAEo6P5xRJyAzM4uxEY/GB6IOo3Ak+sG5y1eIiqJCjSNibQ+vfPvuwF
3l5Eil7h61XDxuUhJKSFbxcXn46KeES46PbaogdZ8RItCJardsJWyEtzRvwDrp3Qezu/PGRMCeW1
Ba4UxX6awIqDuhntGFjC3MUID5q+D2JwZSBxfwyN2iMBtajeSHppztyj3tVMXTcQhmDpYqrwACOR
2h1PonzrUaHjKAE9poCenY4EOc6Ait0snQ10KV4BedsFnlz4PxLSIdA7wByAqE/mYyxdLAEw8OGI
W3QU0u3IURGUOMn0YagNMR5UWOev0USQBtrl8ZqUCzg9WYSj0rvmaeqi8WnpluLgSTWUeyyg7Wyf
S6Q6uwXyTrshvWZSG1wurC9LJPtv9sLacuHSWnE5ef1nWMPyWeRI6t/JzBVAGCxv4NozZLSMIeCE
8tAqeBNeKoqXVtj1mYiwGgC1t7f4nLzRgETwdjAe5EIw4hCVjg3d04+k0BduBDleO4K7okNu8IaU
w9GnHHa1NKQD9xDBfMzHDpuxVM7p91pG3rEufPA0SPaE4FjqSfaanLiqQYUeKT4EVFD1mcgQ3Dsy
4GpjYAZplYeoE98H1QVx2s8f8W2DXjB+UanOzlXtAxMl2L5wFAZ3qWJRMmyed0AI4/U4oBYTBevc
JQdlY8ugeAxxQriY0bzHA4s4nmVGwlFNBWGwDAmzjTOUfNTsiuihSkgltcqjW4eikjEdq75Yk1xH
vCnBiXO9Wzp2N+xtxgPh8BUedNy3XeWvWW+Et+GUe68les87Z4S33kCW+ZST33aeFV9UwYb6ogic
3JqlbuKx5va9fmEZVfi33A61mr72RodviejZc1K3CO8sv2sBlMtX7L+AOJARbP3UCO6WDAW+jUdj
nARYB248R4V3SVN0oH+Kney90sIDqsUHrFJxrnM2MVs1sT/x0x3A3DHrQzILLGv6SozmCSJpvRFR
b/IFQ3TqsvLWkUOzTyeHhF+Gobd9u9bV8NUvJWohdvI2Jb6sstxtEfB0siQCS/ABWt53XUhqz0MR
Wt/Nid1qXL8RD2L+TZEM2U3uzWI/4i/OHkclgShu8G5y4e17Bi3Iazoiw5yFHXFo5u24+M1n6ETR
7RIkNW5WMHrRm05bxRsmeMnsuqPgNIB+LxIUfHWNIa+q7nrF3mMIdo8pYtEXI1bcY9SovZN7LUjg
mN04iW1+iSw1XIBaqEcbdRsWfQnP3RwPedpEhyoSxvXQZbcONsxPRp73t3pOh+skXx4z05mgr0BD
Ix08O7iL5R0XNFfAyQT3SDKGP5TFc9B2VcwA9o2kZbHFdukz6/mhG00snsIGMxdR4etlOvLW1XAg
OBbxkvXdL4bX4M8YcOjhKAqclqVYhtbsvF3NjmNWIYQl08LBZOGVyj82Wd/t5X7hHezpvbDS8me4
N6GLVklDBT5WBJJ3B8DujQ0UO22G9zhtkgPZzHKavJZPJI/QdQmzWK21TcydINNhrtKt2rOxJaq7
lE5WMQh9j/B+j/OWlf25r+zqPLUOxs3BYBL7zSCL0RTJo+qPFNLkj0xSPdk4s3D4lB37XxVMyX0L
mj0xIMhTUoyzsUrPUx45RO7gKTGGZ2g1DW6kvnKIc6IW75S/WaIueOs1colNOBbVd+lBtLEyEZxm
MGzIhjrqVqQG1QfaFvZ1HQYFzm1DNwwfaj8gzSh3VUT0Xyjy3SDTzmVyqqyRqa/Vv4SFWcAomsuP
U+7M8Aktop3X4hqygwz0eK7LvIixq/nihgprxRwCgSbn0fWMdG9D0Y7ZOMY7kueMa2xADchoQUXw
rWvrA+vUdjZNzrRYkdR0tFs1gIknr0XqFbtgsgu44EyTCA3C2maw5xsyl9BlgXCace3aijCw0llu
WK7iqygDGB+F1RtA0Ljp5KVhnLIZx4F9ICr2N9dn+3YF1QndEnGdkxuVXiy54WPBRIRZjfZ+5wb9
Pob+oRiFQ0zvb+LNwMiVXNIfi9F+WYSrerM8gkyx39gT+WlCYUsUdtQJA6XljXYMjNDshbqiiLpV
ZIP30uCQocss7XeNGvzsH/uK9XpACKwAhIJm9+dGTdiCNcD1dJX1AJX+0hXsqagHXutS3SeaY+6f
W4xfOsOIXB9aQ6zNV/fun8ejME28SgAlIqCkCKsTlXBAoS2q67S5GK5ufqfj/qWnWX8wwKYa2rbj
OOFPnVPdUeC4flGyoeC8s2GXaOKsx085hsz9ip15tCvwwL3FOmFCccyxg4G25R9Se7L28P2MbVKU
3muztChDes71f34ezt9dH7b2sLBW3vsvTbmcMzyXMR89plXlntXYV2+NQyDpZhqmHm88jEqRXSLu
zTdpbg03ay7jxiq4YmlRaEOjfKWUqc+hDbtB23SefSahB5daeRdUptFV3eUdiD5C5gGDNKSUTMSP
ImFXdmYa150bVMlHxzXdVxxAoM1E/MchNIi3hTvJAZyQvPNgZln+8n4q1rUZhdtpKVDm/vOzsNZ3
8dPqwF7AJ07A9z1IZT/NzoWCncrpVRwHHwWbZ/TNBps8TKgd96nNAuPIbB2iGiyavYeV0pYwsfM/
X8IvfTZxwX5oQ3hdUz9+Uf2T2T35MmO0FdFvHzwCWi846f5uG/gFseBXACpwOMCJIvjFi0Nlakz8
usmOvkvx7As2rlr6yIRgsYiNXzQIdHOaByZg49M/36D96zOmRIFdERIQQYLNz+0wyQLu2JVTenT7
SSSM8OBIGUkSvVSK0hjbP0/fRoYXPWBZ/lBEusX60JvweBs9sR2aOiWTVnSkuLXYETpQWiTlJLmM
R+pvhsFQxr61yepfZyQ9jev71f+vtOY3eDWf4rpT/r+lNY/f++H/PGQdHXX2+le8+s9/8r/1NQFS
GZAyUDkWmuOusWp/4tWh/S9yZ4BKQAhX3Nlmo/rvMDbzXyCg7KIAhz4z4zXB7U+8GoEN0lesVQKw
S3K4/ejfwath9/y8A4BvkUeDx4Vlwbr8BaLU7lTWOYpa7GPUhUm8h7rOlv3F0ZUbly5hChsGfdW9
E+BxXAlYXtmcxaVpTUckjCgsYY0H+26Iuo9RiGUHRNvoIQuH8pBGhtg4mYo4Umc8cJVfDcV2prY4
4W8bkAWcrxG66LKJy41Cr/Q2buH5lMWaHFNZzUcyEc91WCis07SgEYEn89mqUUoyDOqSLUG4T9E0
PVh9mfhIhHv9eRlGnASmUhNCbZgx9Gp1h2bawmezpq+a656VlRjluF2MpL33dJvhIblYkoEtURSS
eOgskXnPqJ/xUIebwPUy6Xoz9475uHTdCHnd1J8Sqdfwzj79YEe9326iZb3zsi56KM1+hilFjqFy
4I31Jp109VGknrdHICy3ec8fB2ZLwLCVfW4IjNgIjJevQ1fvcbsdtkYLPiaIecK5IXOHjwV8xw9J
Yzl3CcOAeYMdomvBbaLydMvQWGISxamMIQvvbIn9qq/bMuaaC/gEg7tlt6lW6WWwSWbnURHmdLSy
9CpwtX2wVIoiYBmH2NY438fBmNpb15tcjEjF4l4NRjcmiPbJCQ0xP8TSYjjixj98dil3c4IwF2tn
jCS+EU1Jxdn1tcf78NQVU0rG2uZzhqVDrLiXHY3WQ1Jj84nj8mddaJcBoVm/dKvvNdV/sKl0mMbI
tnfCGry4zIW4xwvUqWP8LsrrMK/aG9IbKh51WaXBBqqWTz5l738oHCOJjTQYn5Muse80GXgQlfz5
Si/y+wCTU2+wWPB3SZuJDwsI33mOSkpuH/9gTCquSr+AvWH5MBNrI7mznOFJ9E299YagOMEBTsRl
GsxyvJux42pfO8ytX8ypVW9ZPlp3fiXx6RSt87FALBKjfFVXRE23jKXHikc2yaq7Vrb5Ms2uujGk
jVZ9Mr/jiPQSTFNDIrxXtyf8fhBNQwe81RTRfQwfNMRFNFWfkEs32xy4bee3SalIFlCqOppwwfN9
4hPJi7p1ml5SXB1NGPsYd+x6gzZjU+SdBcUCYqyHFdIuq/vRvAO2oq80U/NKrpr77UwbcTdK+8Pk
Wc94cj2bncJJDzC2C0yw78jPJGLjIG27w9jzxZjC9h9xM/0kEvndtCGEYzGMJqUjXuvolYwabtPS
lRsmytk2T30bWpxj3fNvIATW6dObvs1ILY8mUqdxwuVjdvHhVQJk9Bqt+yIOYTJ3Yqs6+VxlhlT3
3aADLokUDkMlH9BNNBt0MhgljM4Y96M/75UZHbTrpKeiWMb2DhQqrI4qsSqEJUrnkHLMvAAGoEnZ
zGbjXUP9THbBSh4nxs3atXKYNihZjNiSfvjodpX20BldapP6R2AxcCB9QdD0gZR5K1GdXBny7F3A
GjGXxRPSa7Q/eTtdQiQEbj1UCOZW8nu48uCBsby7tKmKnVxZ8v60ctLGwt3mbdWe85VN3yglD6O7
etNblbieRmhOgKTL8qldqfge3LHr2RyMBziKqSovCtwwriD8l5tMNFjqGk4FMHfx9YyGB0vjBtNP
6DqIAbxVFlB6ZnONK2yb4bpozN2mfdcQeO96AvCwkJ2qa+/oZh3SsxEe+D4kudSzUhyA5YIa712j
EK1yhSWP1Madg+mC5oROsxtfCHGgUn5XOnhB1O1XhzJU0eMNDiD6TUEG4U+DYA+tG44w9Ex1mBFR
uKuawielD+AXQ/0Y3YI6JZhBb+EPdFeE7L5wsPj7aSjHI+xGhBpl0iDaGOQq4EDrN3zFtQxZB0LU
/gon1Wg/IvoQgR8enVUHkq2KkK4mBbcMwPLTpTuSgmBuLA7YXR1AyiDgD+VHV6MtWVUmSUROmD+5
847Jl3nxB0jWnNghHCHTvlJ4UlzwHs12s13eJ/6it0EvgsMkI6Ll8TZ6U5lWDe4uoQuxnL13snAy
iXApP7WRRaZMjhAjNmfnQwet32hm/MYJc9DX6aqvycw53BYlUJte1TeenVln9KHJflLtZa6qdmcu
BMF4TUfYNWrqXY7uDmN7dIXLqu/plohI46E6Ca/71pIhw7Ri+kKLg2Qfa5ydUhw3VodigrrxqCA5
xgjgbkboTkNfO2TB41IeqtG7A//Eytrob4TO79WqS5rS/MPMcz0n+KOzGssbEbyn1xUImma8CcwN
vC5/7y19B/U0EtDjRzWAXaOIgoqqMTrgud63iqC085IPGvlUb4pmZ3Nydhs7mwkHAXZaLSRc6DLm
zq/DxdylCUTOj8g6I+Np6u1Zxxls9CXOPBBic8T5f9mAP5eluwvIwdDH1hIfiwJD4HghHJ7WrCjd
m7GwOj4ruOMbkgUxkzdxf/+uG2vGAlgt7a3d2EYaS+Yjj45U82NFds05IFL1oohMOLTaQLg5VgyG
tpYuxjOuwxNbf4lD7jymw1Hjv7uzKnbMsDD8V52TVUE9l59HM1LMKO2gug8XBVxsEjPpON4OEvuE
VjYU31pQlANUJe9Dr8N2P4WttXe6IYfWVrO9Fi2ctg1pMFg0mEI8uDqRcUA2GzMvjFpQLTjI0rrF
JRFq8RSKD2VNG043WAENzc6lk6pKGVp1klgFm7RIuD75aO69nrNtEyKGyzEtATtdMHI6o9WvRbww
v1InM9Xkv6aFcTLa1qfwS9YpDWmR0a3lGXRPuFu02b5AS7Vrwmjp4tRRflyI1nzusQ+x4jk387sw
7dr7PMonCkkf3AsinXfos2Ted1g3HhcrhcLUFjO8LBPJGfz2Tg+PJf1cTMCldVXlYeUx5pk1bMHM
3fu9d3AGFEjYIg9Kb1APYhRfkKzQN854FJkxjRsj68XOmY3qxtVra0sF1JbbyrfDk5u55iP8Ymz9
pUniuFBOCPlPk4TL5wLinwHMPbF5L9iS9f6liawvboBrlYZcgpqJeqvdlIWpZ4SKRbrDIjbXzDU8
ezswzILG7KfVbc08wIJ+l5LS4qXXdHRyH03VcDXhcX3y8VbBoQZTuDsiihTCKRyeDm7td7uIl3YO
Vd/iG0tH+G1OwvQloub+bGs/uCQulGUSC8bgqsexyI8TgXfYNeFaAJI6eBoqiGU6Wbta4bl7FNgC
X2vPPHU2bsjbPs/9Zwem4wTcKIHdATI5S+zousy1/g5hip6zzaxX9tPsnE2GtdOt6z+NY0GKCchr
kOyNNkvfqcFYlw9VhzPR4Nwrq8HpxSerqYEwu4N2GB2IUVA7bx7HC3Ty6UYzL7onn6rbwL+at7lX
IE8pZPqKknJuN3bTuHsrawZMbWAK71p7ZDJCLiBm/UO7Mxja7O3RDL5Bwpuv8P0jf7hd5Ec5wfph
4Nnkb8hB+08ElpdPwjJLgdMU6kogbEyBmXOe0SW1+4Dv9UL0sn+Hr/W0xcCpOdmLyQ8snrEBtpM7
pIkWtb/pY62UKMxyBgKSirKq92AV3gFgsz7NJrW4jMrpE548zt4wO6DbNif5CFuXHGHdTU5y3IVN
YoxZgCyWYLQpWNj5nKLLtqnRSjI7cp8BMalSW/yZ2k1T9az1zs0vMqNGKSsT/9VoKL+mMGhhQpfp
tMta5b+NQzN98zHwD7eSUfH1aNszOUud2/yBHv5v//+7/t+BeP5P/f+n73X9ve+/f/+h9/8v9s5j
O24k67pPhFoImAhgmt7QJI0kihMsipLgXcDj6f8NVnV3iepf9WneM9UqUWAigYgb956zz58/9dfZ
3xMc8DlXo8bBmPTvc79v/mELxGusNSiQ0KL9R6dmyz8ksjEJX9h0hCkWZc2/zv3OH/Aa3jQV1GA2
bYPfOfc7yn5/7ifMcZEmmcKWwDXed/4UU3sjGhi1GbzZgvpTBQiwCR8YBiwDOaSDlaAvMVy1hKis
86aeNqIZ7b0KA3Woc4YPmJGbfGu5CuoUS8TjyKBiK2OzwLvGGr1m0rbNOYg9wZytMc4i63mhMhBH
qzLBFvjwbeooZOMGZ9NhMjz2dhPuXfi5G8l4GZpOGq1nlvj91GMLBtjolAxbCHtymWhx7vHSbJVM
5ZNT1d5LoZv82I2EEODZ2HWNUhugW8wPkxhrgA68QzHF2aMV4dnAdIUZc2VbsoQL39V7qzfmEzQh
P9pwwJFfAgY3NAvyKkNiwYnvumRL+kBqOXCMZDbvST+0NgUGp74T/rWZ2DWKijB8Jr0QcbS9JOoq
+EpEihIOl5h6r5kVHoaY4aS2p7uyKtVRF1axQy04Ub71ANQX2E5B36Mc04vhBcaK5BTMPNPgbTMO
pKuOPPkHzma0y2vHXJuz41z5pDIdu2Y20LLN4oRNycDwX7CwWPXMEpPMkCMp/gnmUdG29gyMyMPQ
PYq4oltA0PZViFhn71Qi39HIxoM2N/Mdsp3mWsUQo0BSPMoxH1+ntJPbZkgwjqi0uZtTRp3DJOlx
dOW4MapxunfiRH3poONVxfRs5iS7i8pODl0fWnvAlMHHHgfGLkkCiZtUptN1N1nJdejm6Jk95vNr
3K351lvWS7YXj6mn1rtaWjFmZ9TPHrrPpVPC0R0hzxcy7obvIaO13Wyi0VnXQc74GuDJnTMNTXY1
JdWHqBPJB49EgBeDDjhtrdk1rwlw7JGnLM5IRJMRggdsIBU2aQgjAaeeOaXKJSH8FihueZ0N4kM0
GhXJd7ZTH7yuTO/GsjZOHkr+WyvX/tmp0aesqsxJ9DoWRq4OncFBYKcbjqOoCpwUZlQ3DieJXSwh
RsBfzSjEd5FTeQy8ayreurTyw9RRiBWg8ylWQEgWa4QtwHgHIuo2SQ0msRE5nWDGVBfDcA++S3ZO
1BX1tZbWC1BXFVzVdjZG50pkn2Ss1X1euhzd6Mkdm7hzAmuftXaSqlVPD8d/5eBRx9uQidPtTILL
pek4N7/6hR0gjShIo/Pa7oNbLacVr4tgrGWpeqTHlmyZeoptmBX+CZ2WhXE2aBAlVJGs7isqrmRY
ypPwUFE06Q9WNjjpuHHNtGijDePOUp2KxvUaY5MT5GbeslBy3/Mex8KSSEYFxGja/DxHNTW3WRnh
TT2pXH2CxmzVmkJpEnfFSBH2NQEot0YJ7qOw8VeRIIVua3blA0+um65QN4G082mW0XPsM8YwZusn
XxT6FOOA4QisC9FRDKiYDiMR6TsSr+iRRZ1zPYS5/zGfKvclFVgioGVOIjyKqMWSVlCrXFDZO1/p
ObTpngN3Xx3UVJNf2Rsxp1lAFAHcNTflknjgNDDR0UTTQ4smB7KVMWmClIYPIHS44p+YTbqIeKCZ
OCaoE2K/KG+VN1mlJFWOqK72nCKoMYnJ6A0USaMKtyZV4O24tD9cZ+A/aVAlK1gRLad3csEeSdWw
zloaSz1R6nqJpPSHfeLY8rrwHXJDYopwZyRdweWEhPKCiTaOdSvaF6r39mWk0wsJVldz6Av6Lyg+
r8bIjc5BVSkcLa2D8ArZKy9VHwOB6AoAeS26rpOnNFOcgrAKr01Yv0IZb3VY2sbOVLH5QLMoAbiB
zX5tD9Rb0iiKGxV15b3XKwmFo+4/u0lgTeAU/fO0qLrIORabdHTCPRPzuVnNc5dh4Wjm6bWe6i/s
UfoGsjWdAhUgsutj7GyWWZsPyAOD3Wgm3gfXCZs7zJUBm0OBlSpUzW3ZegblMS3JvjCD19mSLmEe
cPjAEhxZOoMDkjnzKVWCqJ/c9z73AtUAkiurwh1fj2c1q/naQaiwCusR18EwJc8RI+iTi9fgxgnH
XWsUzmpsTbK9WniXBAz2hC0lUzBfpJ8kW6ZN+yZbWIewP4+T7Lu9wLO3d/scTUgiBiCjjYFjKIMr
pByf/HI9Wh4+IJZ4pMAMz7VNNjTXfxgBWSOkoMcdWkF0If4R58YcpVsAIyGpNb63IzERGIIYnIil
cXaesPLCLu1dv3rpQYBeQ8MU3/rOKncg8u1tKgJxkLg5PwEkwD1KvMyGM2S4S+KKjl/RZjcpjdCP
He/hdadbfXFd4V95RM2tQQwQtgVcbl/bUX9Dl5s+v5XJQzb3z7XnxFcwZqNPxCWaN0GA7K2jL04l
sJgMO6iC6zK3zZtmxAW5jnnzLy5s3D2IMP3iLRbzRtLeHuf2Tjfu4lzLPUnec+Pfpai7zyJJyy9D
ExKKO+awNqfSPHJ4/hQgVqHnQ7ZbVtAQN9BJbEEPa4+GgPFEArC5HaKyvh4LfzrbZDtjwtNhveBu
q40jIrhHMB8/GFYHQRhcZIO7FqGqbwwlLMJREtKG4289+95ClQ0t5ou5hz52ZaZSwGjmvfcIFOWl
1vTcwQC6L9bCHxqdCNKyMhMkfVqTYcpbJadIPdg68UK2PKJQw+ixkdj87/433/s/+VFo8lFc///n
e9fxaxSHLz+kiCA/W37oX+U9oR/CQlMBGs+HdycZ0v012qPEd6iQfXz1sOxdhyHdv0d73h+CxJFl
cEfhjVHkPyU+VhTpuyb8OYSsDMU5M/yGFUW8U5pYni1sBo6QKAkqd0ybC/1dW07wEECfrBHnguM+
ZNqep2g8aBchMObqQkJWi6a8vEpSYQxI2grniJk9qjBp+mx9KiaNU1B8JYv8ySWzY9Igu6hzzqEF
v5xtf+Fe0x+DE/e3O335U3/wdz7e8pv9TZUAMZ5f2OPWmggDmJq++829hu5koGd9xuQ93osI9qeL
DOuKpoeJ0WziNfn1BTl1/XRJTkKLJgffjuTbfCfLMeLMrhi1hGdGuVdlq2CoZz3aEbZMkDFAzmqj
Pghtwi8Zar9mZuH0ymFAgrBg54aRKI8BJTNdtF5xVwoZoJO2WjlevCKGMVUW5KlEi38zswQsdSco
CHZoRKBBLxUUiiINqBRqTfb42h07CDDhwIzhbMgegvmM1MQSs/vSFhUD2YRSnpQs5MYhk5pgERW6
AYXKwIbvrSXfCOK5tum6XdDgLp4khDrNZKtG2IG0RttInSbH8PV2biGWaw+d8lqFMUxwzNzUE4i2
CXKLHJDSnNGsRyEMhMyxavhsjQZKYkQTrHIA9EtJGnsjrTKr+mz1AyB3SbRedMvazW/kT659RNQU
jR80yMMZaK1hYRumO9icrRLH0c2cEj/LCGKS1ZOFOTQ6tazqLyokEQ65PEPU+5nDEmh3eoAgUAUJ
47bVcufiZuT3mZBllkddeSjIep3yQ4GE8IA2EPTvquoII95aSY9CZ5wX3LJhJkm0mPFxDJS6WNgz
MJkYV6WF+5Ig0fjYTWga/ywI/YFW8YYS/y5CRE6WJgfhcEvONd+CdLCyPUVQ76qDM5PDtuU+2h0l
qc1tiQnphmLnQr94mCj9UJKS/SDOISHm0WlevhK13By/XkI33qj6fm2gnY6z1mAT6fvhOiLf+87w
TCBSCOBJn4X44mHjjwURaiRO4uoFV4aAUKpBbcreyraw2sJN5tYMZ6xhnB6hoLQ3qEvQXuZJgEOe
JjGwtaR1r6cplB+BxYuboa+yi22n4YtF8/+AMcTx1rFVqJciTPtPFRO0EQABj2w0QFDphx5YfJQs
mr08C4iNtUYJDduFmv3RkJCT78hnWLD1veKx6bXi9g5xLvUtKZyuvWvc0GB0mXc0t8HYO14026iC
HYMI23zku4tpUQ7fp2TqqqVbmSffq3EgLCKnkE5kRrBCGfKMNLQCuzXKWDjb1vLNZ6lRL1j+ge8W
yANhDJRW1WfuDC8XYW+8lGlVDsGuMQmQfloY3veo9XgRjFlxg2OrsuQ+xdd6BqqO6yEYiRYJ+wRP
AlXpeHFscNrMtKbxyi46br0qO66CCJ4dXPC2+dtxTLgvtCvw2XcuekKi0Cz9mM6zYXw0OjXX9FS0
oS/TCLdql002y++cc5b9QGc6T++DPgFmAkKqxuxg28e5X0Ri85RzL2lNcy9BLXO4+DMqBI+ZPgSZ
B8fTYVWJTlUNenT99iCno8EXV8Ld0jDBl5ei1RiZYceD8GAxL8nb6Iwl00B4kXwaM6+zbpPAZ6GA
spWWr8omTyeSHh10b8lEJAA+hCROr0gnz1poACErtwMiZwdem37SrBCCk3wwu/q2zItCemiXDI5D
KgtJqLBSwb9k8jidmposCGzFWtwkVJvjJ4+2evrNVYVloTGf6jDY5iZ9zduc/WemPdzB+DgGBadU
TmQlCpkj1TYaYHJV8O8YcWiCeeR8AK/Euyls039iBkU8xyweVB+Ow5o2a/cBUKexhaoTkc1WNWt7
gcmjWAlgcC6E+XyBzQt74c5HKncPKLvlAM4zqY0Ym4zTNTsHgS/nm7KaiIzP6B5XDBU/NsQer+3c
fIYNTiBAgVk8XQD5cTSM3kGkVvglawL1bQxtOPuU+bdtJq9oJNXTNs30eCdLFT67dl9sczapDbIu
+x5TXfEsnIjuTGEiJ1czkxCzVfrih+RBq4rpEMLVNLuOqzD7YCUNxHSzaXez0SLx7clJIN6XmNZ8
qG77bM6vXBTM2w6yxB3LevWc+F300DvZZVDmmOx13Tg7DlUjwadLTAExrw8hmPUPQ+5Q+Osl0cBn
AyNfuZ4JmfUhNNq0Avt6KBbwBOrsuLfLRzad6qlw8yraJHNT7LzYLD9FUi63NocW4sklTEHCw7+p
5EggCUrrDY3F5jt9C03sruMcrDkJdwMElRs3bJSziUg2nlbjRDmwWfI/MVzk5d7LaibG+MfKo4pG
axe64i4JympvcpLfaD7jEwAF1OUwK+WRXAXRbyeUTjd16wQPPk2LvdHM6c4lx3VtJMbs7aZJyhsj
auszC/Z0MItiOjIH8Y8zsZnbqQGV3dKhWdeIC+BjNPKxj/v5K0fw5OwzBjvrYkm5+HWF8lMxB6SZ
UQwjZjS8dH8XgePfjII15yGPWBngAi1Tm7RYbBuDzSbkGFg+AM+V54C3/PDrq74TZy7RPfisaaws
mGIOmEvV9LerOvDMFU1i//SW1QKRlIWhai1qjF9f550I7e06NJMl5bIFTtp8V331USm7xmdM4+CD
YU01NWv2Qp1x35IVfv9i6MEBhVEgY7B8dyuh9DdGSBF48jLMUeVCB3nz/xoo1ba/vtTPhSwaaMA1
1OImQdjvjbJ16KvKGE15spf4LJD7KFwH4D54XcjQUSjrf/t6zAxIdhKAvB3iyX78voRX8tpmuXua
xyj4+OcWRAwGO4ZbLK6pJp64vb++5nK7fizW+XAkqrCpOHx574t1JIEO2r/WOcF0obpSkFYIq6An
KEEfLUmcDv51AjTynj+beFbG335IMfq53GeTgZrlmu8+dFk4tYkOR55QOOjDMACuGMXwT5lQP78K
XEUJiG0SIScnkx9vbRZYQxHEjTyFoFEOE6rQPS26fxKn/7ercKCkmb34qn/SY8sWsYhr8FnenNWS
qSXDW8Q4v/7K/stj6fqIBRkvQ3xDyvLjZ0lRHoH7KN2TtSRyxTrioegnQOPbt4CTthr7+R+OdD+v
X6zprCZ8LHqMXPbHS5LhEkxDJp2TUQbySYCWwX7ZU4p0GX6AAqIPGUvNzCPy64/688ri+dYivuXT
ko34/qP62HnMuXIt6Nq83UHJOtmieNrMCQylX1/qv3xEHg7QBdTguNPfL5YKci6Xyi34LwtxJBfl
eW5wQGbOYnBZTnDj8tT8+qL/7fMxLvQQELtI+N9jIHr6mXbEoO+ULbFhRY4rOjO9aM9B5x/f9Dct
8I+vOphA5TqOo3zl/fymLbZKk/UEN2aDjCQRuUuQrzKz+6qf9U0JsBtz1ESZPA7UdXj7puamryG0
7jAZOBwuSgyJMMS+EjFjU3XOBf5eL5VV9g+35ecnHHG0rRYeAoQC8R4lQejJEIMl5QnPsais4wDI
0JLmvERZOTxq/4fEwLeU1Pd3R/FWLVYDj0Cnd12LMKNfErDHnQzmbHo7ejbnh5ap1ldPC7ZM8rKX
5z2JSfLqSEsDtEN83VumYt1YZHXVIVqkHVUSJBr4cdFvv/WYfyCjwKGw+e7efAp/28zNGiY+ecfu
6S32KzHd5FmEmHGbzC5iyD3mP7Vxfno2gYYsbwOtHB5RRto/vvN1zKzD0NN8IjrZeWlg9CWraUny
Y2fnNP6bLwIXo2+EKEMij//p2cSt7Zth7U+nMcQ6mxTQvWENcspxzYrj4q8v9tMyvVyMjFWmhsuO
576ri/LUEFUTmNNJBi4HyzBeVPK8iJwSf30ha7Gn/fBQgbtYrADM/LEI0Bf78R5mdhSPslIDFQRh
XBeTM1y3NrymTT8ERjk35wpxsN46oYOVHW3pyIlE2Ug8s2UbLOvxnswj+gTGwGEJPyHoPJT3BAwa
klYWXS97Z2ZL94O4Wg7HA+60S1uAUs5/dyGWLv4CfFfsa8Bd3pdCcQHtXeVNc7JmLKpvWZqw+uJ9
aE6/XXVxKZ4BB6sPLb2fDGhAXq22HwGYaXBBQMFIkVskr/7WsEbCAYvxH/uH72ogPD2shxavPiYf
AEPvv6Vizm1Ra9c5yXp0vhFH3J+0E/gf3xoiUjV0deo5cz+U42j9w0pnvX9EHK68wFjQlCw2I/aA
Hx8RJ8PDjJU+OQmY9vkMhtqTKdEdUHBtaz2gH/sCrjR1NkR+iebmLVS6sDG2HKx2wqxtWcl0b3Y5
XcQ5Xfo1tVbLwaLT/PmNA6Zz2SRMB0V8Ue1kMOgsh5gRNMgBnKjER5d3btJgI14er8xgM9hPrRbV
qddThehQNuPFHUZaY02AP/Sc0jjCol33TLW9EJfptUsysN6YIs3vBroNN1q2xn50YnkpJ2HM+1KR
qUQXG9K8qQCgX9GWZkTeKLdj8utohLCpg4KX8eIMYnWqUVXDBjxB7hRrsH5ux1xJRDVy1a6OXSTa
pdkTOmDPyUJNIq+M5lHH5Fx8HbSX0hQ3Et4Xnyg6mqHgvqNLP438WREVVR5lSYsSKoAfRAfZp5yK
inrm/861+qv47FFIjDs/W+qauuJdI83KJfqE4PJhnYpQc3Cf9Oinx9AjBbUa5zy6ACLIyiv0k317
1+DvzzcQA3i7S5FX6X1JUJ3Y6K4V9Q4NEQGRJiihUMoyvVcM5r6O2FxnOryJO3+zZcEgW9eIUtcK
hw+QbDPmB/no7osLiJmIL9RBWDEJp77qF3Q5HQ0U4bs4bdGaygrK6oY+CJ0rIkVphHv5JO0tfBL+
xQ7SBdCHwS6O9ZgQ6DaWMZeu05ldyzcLhxZOlNmNdVugZm/vRWwsOYQ8LtGF8yocTjEpgOIQQpxj
32tEgRvAfMZ6rpbMV2mxhLtzyBNUFD0HCUsNsbpy+kAMR+QYIL/bUeCY/zMOz6uQwOzHjDMsSmKf
LmPYmaN+FIWrM2iiLg9YEXnSujFizd7wVgfQs+fpA8tJqyHCSBGdkDsB6g1ohHg13bZy/O63c3Dx
UEdc/mzBuRmGk5UdjeLRwdnyEgdRFGybrhmwSixZ7cAgWFvwDRDWquwEVZIb03rD4ScexSgiXI7s
ivXaavFOr7V0eYpqTy48i8zlvloEjlkrO2m6L8CHhn43oi25/DmawcT1Erj2Uki8CQe8UgGSEWiS
1pGmPb+qEo4/ozDpwL9tf0p2NBkjelfqylXMI1Yp1q1kB5nbbM6gBHhN88pg0kC2GTfWIV7J3iW+
FcZ3TVHziwiME3pXZVZzX8xMv5+7UdkkuhIKkab3XumP3bU7ZuJRJknhYNoI4umbZzDJ2MKDspy7
SVR0gaOJ2tjm/RtUzn7MGCAqVyi7l2fFYZqDjsVpbfWJwjxFluXqFmg5dpi+Qq4UBPiy1yzhbnIi
jppu/ZTRlIRuWcze59gBaIGq2hxptdEhbxepMHoqNChvG/H/dJD/oINEBLZY6n81J8Xxz1bwdxnk
Xz/0rzmp/wfme59RzjIjpUj815DU/QOVO4PQZdD57/EozkfBXM20YEJYpr1c/F8KSPkHnSEL46MQ
5m8rIN3Fefn30orNWlnLsYlTNq0gMAQ/7ptaSIhKyK9OyMKQH8OdkH27ct7EJ5V0+s8mAZSMTtzy
Pq6m4mYefNzsHiOIdeF3yVYsepakTedpq60xvY3eBC8IWgj7QAQz+rF9gqIiVuhIkMi4HicCYjF8
pDMBIy8YVehp+mwor8w3kU2J3AYWQnpRpe3tc9OP9gHayL3zJtAJc2xuDXDu/RxH+phSNl53zRRs
5rmBLWV37Lggg1H9QFCSn2JkHN1aQdBYj3Tr13bUwRAhkJl4xzK4L2sHAANK+fHYmV8wTpUvKs28
6zm1yYfWJLBv+QtMAxeFUYqn6HYIRo+tUPqZuV5w5MeFQHFItWW8DgiMvqsqhlOTFN4R/pf+Fo5W
UAOxrsQljnD8tLat753GGbA8KbR4S2w1AWGJ9Q19ookWfImahuYBfYWp1E1oFuG5qWbjtZB4zleQ
RVi9iQE/TnH91PsjjoJhmdREXv8hqtr2wfdbhCDI3fWXZQT2pI009dedS8SyBJjRrebC5/TlFZyP
qXJQCMX6GLl+qtaUXPqlZnvv1pYzfJKWRKjdFdmXLG4xPM5xuxNOHL/OZpddkUV8i6bePaW6rU46
mOcz0Vf9unBVs1PEWhGvK+MJhM/UWXpVWmH65Mc+0HzuUse/lhvNzmrs7DwJFcA3yyUfdPSTFcPg
7krEroG8yIz2YDiyR5pb0ae0jdGfD0VlW6uJJK4tOWmJ2HC8NStyP+yUmQcP4LHWTnfdOf7cAHA2
bQwLguF0NC/9uHAym/XQFNEmm204TwwEBxyMVqfXSPw4/xUZe2iVRMUlZpS3chDdXYW6nDcgwSG/
aC+/roCeXVkGRcE6zQf4w6UDBHflllX4EYaahYm3C50vNcnEAFSZkuxVpvlbTKgOczWz3TIyDzd4
jMUNgwz/DvFhtB48Y0viCsTgqd9I7d7Emd+/gjhPj+Yyxx4SA29O33QT/ohoPKMIlrgB/bb44JdJ
8ESQVUicfW3VKBMR7n+tB7PpVhERTfc96N1g20+p+Nz6WVCsIW53dwLV5LOmMlv7eAdeUm0Dwu+n
dronbC/zDsDy8apozy+ZB064VnJ7dFZBC6p4ha/Q/mj3ZnSuGY9/IZ/EJKmBXSxcKz1nhyosvOeE
YMTr1B0n80iF5z/OfVpi60rQNwHZzjCFVSh6CXgq8hfqEP+DjiHsIArcSARdwMTk9M2tNIaARoiy
2AZeUDwluF0FAe7kx/FlFfozGkRdYEpJqqMXlC3xY32Xr1rX9a+WLKJN1eo7+g6+syKjqN0CE6vX
5OE4xJ9WM2wddElz3zWb0SGW2on8DvpVS85EKdTJNRtG0HaUeNwHJ9ljUWRZQ7us1kRAmfseEPk9
qml3X8Ym8k7DbwNn6yhtfrbSCOSYw4raQ0Yj66nI42QPCiw7hpNd35DoSjHul3Z7r73Y4caqPPkE
+4oc0lq09sCKFuAEDImtAd48VM+9mph5OJx6D0CAQvBS5tTcOo02XktXge5qRNJfJlxaJ1h8pP0m
6I0BejlOvzO8qH4GSTR8Izt9+IzJR1zbmI/yLbAPb1rZ7rQYyQO7vo0mP0g3nlXlG2E0/alTrW+u
hVk9hGlTbUgGG1BUYt3ImX5tZKFOTjWREFgU2Z1PGM2mD+PgmKQsm6Vw6v1o5o9h4Xb7RuNdXNjd
+Is0Ay6GqAS2+20vt3Su568zA8582wv8kKXdwS0sox75gukltwhHs747O1kti3btaHSjnwhryIrD
pJwiNZ+8KZXYaCJtC0xLXTc1yW0woh63/ETeioQB8ywyfY8Pxbwn7zq8sCyOtK7T+diHw0fXKYr7
mmbHfSeagGjpOAk+DrTyybpB97sqVDGclryjjx7FLYsU8vF7D97JxQRGd0HCU+/IpwGcHacOZ8u8
WZc9mYWJq0OWbba89ZhP8U1n+d2u9lSdYEvP85vEN/l1ZWrsMO9H3BiOjbzqvuWshG7kFfoFeTsD
Lr923SJg7j23wYPjaXlM4nR4BOBBkR71QfTNno3pFqBdl+9boy45GU7BjU/S0MPMM34M+eCvVVyD
eZq0u0cSBeE/qOfnlEhscFW1MR9CAS8gwSu9yPu6bY25jBGxy3rUxWI+W+2sjlEclXDakgsUDmbO
tWXfBmXWOCyyKZDpOTiWMrEIYi7DEhm3s6CuuvISIivYL/fzUZejQLCPCZXlQu0JyTFuUzIH7a1l
De5d5pMdHLSoL+LRQJWs6xEllmu2hFjNarpDpjjs/cn3j73omo86KAlAEG5/4H2SWNy7Uq/sSqEd
bAaQ4RxgJvAHCTD0dWf79d1go8kn5cnGFe0rQchSDNe9zpzbLs2D61n547FhY+QcYQ03+LdfzTL2
X0VjW+XKbdz6iXjGCOd7kBLIZ1R72l0GVsKepYbHL2KTdjIcBGTjKdgLSXohbnF4rpQaNmkrJDnj
sXdrTQVvXrQsmszBrHg/DwM8Qa0tq3woJv8J0QmD/z7yoooBb92JtVmQE75mgu1/RtidPtD7aeqL
1E3cHGyFZGY1S5kSI5WI2ryyJLTzfeWLwqxRBkUxKHNwfOKqpO/0oOtwM/o20Qh2JNWu8qVaR6gU
gnUSDnezsMrk3OqswT/eGtGTW9lu/GJJXvE1+hLT3eoBWjjSEjI3Z3ktxDj27b4M09jsTjyylk5P
qi9QYb3UwfyZ2nf8lKZG8Zr0o/XRbzv1iOC/OqHgeawLNW0J28mPqm6qNX4RTurleC+z+TML4Hei
jF6SVn5W3dB9YdJLBeGQAbhq3O6z8o3kIJWXXQgJ3Q5Oblzx5VgL0wpUGv2I7/a8sCfaqsa3ONS2
x2C+i4FOlVN7Z7tDOq07TMMIZLUfho+e7PQ2n635Lpqpd8haGNzc+LMD+L8j1D8eoZSH/vMXR6iy
aF+KHyAyjHCXn/nrBCVM5w96e5JR1jK4poH670MURyUCnH3Sj+TCiwG3+5+jFOcuk+Rkk+47ihG5
aAb+Oko5zh+QpVCtcsRi1Mh0/3eUps5CVv/hKIXIVeIjQ2+KVoBp1LsudTWXKeGhEyL1ildvnRn5
YjSKSGFxa6w+B4UuriDzLYTrv2i7rgnGNdYZouavTeDN5QpAnEVUg0k6OEGVNWnxJTr811lb/pbc
Bwz1RGJOV2Wd6uxTPDv1VdnM5tfEDkfizrp07FYmOqAlg5UVdR8bQBpV2yrr2NR+359GO9bDta5k
sY1ob1E2WRne6kkS+UcbbC26oF25k3FldmisV4gJyT1Mitna1JN+RhOPdsmKiLboR3OikoMkyQyi
I1AeSd7O94KIINihcKPF/BtfZzRIj13WqYOhO33syzypVjouxru+NvZW0lngDnzypzDURUbWIqML
y+W3mubk0+iyHNgdkvMOlVkEJga89iy0EBtCj4N205UZvi94Gtpliy2WCKiS1sgaok06ixXfPHfZ
nDuOXlbsnoBY4u6phkSeF6fsK3eEpBpgi4F+nGU1H9GENYZzVjoc0+2CDUF7RxrfXntVRGjmaA3X
RD4QuZjhQJ04nONbm728B22IiL+1D0k8IpsnTjSt+k6dcTuhgJnXgurVGpHUp13CFu+HGhHOUeSp
8Psz2gvAvjRtOFJ6b11QpapNBRPyc29b4r5pEJhmpHSOX6nqq+S7n4jm+0Sk3WDfWEXj5si6wHfs
WPCXdjWNUvVExnxHuZv7/RVplOmJJij9Z6VTbN5T1iXH2MHgtNVZekdhrbdmTPUYROlw20xZT/ET
AybNxrTcTFUaIj4V4uRhJiBC05x3ZBim+xQrBva58b6VnUO2lZFZm9jXEX6tug1PnkdZvnZs7vba
SrwA+ZDZt9vMntwjNiC9Y31tXkqryl6tthb2zk8JgWG3n6NV6wUeWn/ScbDV4Hw/NTZkEscOs1NC
DS0O2LKeo4Q2+HouHfdicAfdxeQfPofaMc+gdvMdQGtjj82k2Cgud51Ju9qLWYx3BebofTQA67h1
RABwp/YGcI2WmZ4tEdbgGK2mp8qVxbEnT+kmBmdKQdRmzhUd+flEFWau5sScNmnHzqTtZOcR+bHr
svBGRnQmNp0jr9BoIIkd0+CZmsDfIXsFqpTgeknrtDh1QlUfmBTcuIVy75Yn+zYQjQkPCVujrMX1
nHCgZNNu155duejGKs7Qjl2Z30sxmbelm4ZPIdyhs64dZHk9lMEmk6SvxDLcJ0mf7tFo4LmsFxwx
UN19JbX/EDqGu4KzZV15qfo4Yzor7KReYwWTV5j03CvqQ07dSTN8wrsz4N9Ox+FqjG3rM3HF47jq
EPCGqyEz7XtpAdQQiPO+G+C983XL3dilIC2OQJJfmYP6ax0H0HGNbqr9VdpL56GyB/yNlurLV8eb
wkc3cUIT67t2v7Q5VMDCbxr+jco4IuNERYgUfVV3JPUMpixP6Yjb1YNbQdQ0MwW7CL3D6EpCnMij
81YdLPdd64bQHVTXxmfhgw1q6SOtM+7PYzPWdzzW+KusiaBrWkVuGvgHg5ATeKV2rU6exrbGaSnz
vo6yiC5+5sUEFpTFVxpcPqQvSp9VRY8Vq3rpECJrCgLwknus/95x4uyySXm6HwTpnvlKDJN1gHkR
rId2/uCZ9Cmm0Q3VSqka0i4z8hWeH/u5zEKQ2lFnbMZBAE5CJOV+BgjpM3Oo5vuS7hncIT18SqMG
mIidlNdWBvBi1avxFT9Sv+0tu/0eEve6Tolc35Z4b5kYWfaTxTjudha0o3oS8y5T4ZY7kYXtxdK6
OmNwxoUm4Fqv4WSn9a4sIUU0ZW2+MEeAXjLiRYOJCDh9GiIblfP/Y++8lutGsnT9KhNzjwog4Sfi
3GzHvemdKLFuEJQowQMJlzBPf74ES3MkVo1q6lxXd3R3hZoUXJqV//rNYGwcq4+/TQuRc5Wq/GfY
54uxWxha+4UlZ5vg1edt8Gsad1XNyh+MwB5+oLwrZLjxlhlpH5zYEh9oUMuLYHST8zpsJcVbonY9
VA3ebJjMX9O57R9cFTcZxoQR4efmjAAZpny5jSZ4zZalxGlp53nY0mH5igWOvbemOuQUK+qrKZPZ
1kDTdQlRe7zD82Y/zHl41UBjTDf+nCYReUZGfpWYVrOzwEt+LzpF4FNXyCtfBvODOSLx3mC0EN47
5OMeVdBPp3qKUgfc0kFPRobXTatk/rHEaf8jcWLtbUXuNClNUXoxTPBGExROH6zWmfeJWWdnc6vm
fTT3zQZJLZxbh6ettxzrzP5UoQUjOswfPqBeMedN6nTVzkhdiKGuQzgXNlW3TecT0eiDb5xXo4FO
sczH+cIFO8yx6dCy4NqxeY/9+AlTIhfXGQid81SqBH+laDm3Usv7Ivj7jW0dVekt5K1x62Vm+HFe
3A4frYWNPqgA9si269KDl+beJRZF8jHyFcnABu39fBNHABW7YJwuh6ZuD50k7PDf/sL/LheIMJ9f
FsfXXz+3L13+c3X89kt/VMehi58CnKQfxVZ/tBjWwhkCEo4KthtCXfp/xbFNcQx3I8AEVnOZfpRh
mf+kGBbvpURm4LjUmg4ZJRTlmiz1c1+hsAcDCCJRl3a5hCoBU+d0yyhCQJ7N1SWSCGeW5QlGXPKV
BRAcgyzk8dHV4EanYY6iDEA8Km7/qtUwiNCAyLRiI72GScSKmAi7NQ70uIdPjgZU2hVbURpmCfsg
vUZYaLMyahSGfrzYSyhXW3d27etewzW0OZuDqYISPMisbnsN64QrwoMIKH9q53E819TiYTNpMMjE
fgu34sSgm03f775IgvK+Ff0TTg3LCacbICUNLnkEQur0vPZe89wPtgahlojoUGO0+/NcUhWiPci3
yrOmvZNg3LVJ86Z4HNJsevH9ssEHvo7ijbPQ92zYxW8h3CUfmzIf5i0LitzZsRKHMPGp/twmuXcn
L9sr08Et0cAI4LKFTnAZNN2HEvAeG25ozRQQVJRb05bLY9UP+da0ps/5NLXdxsb7AiqMSi+btEKt
XEm3+x05FiVAwzf8UORZeR2MKjkYfbKct6VuMSfU/LtCBb5us2LqnkVGqm0gs6NRxDdjnmUHP0MQ
vCQuzkoQIo/mWFNOJFgDkmyIyaxVoovoUXw8sDIOhxyQeNsD490EJB8cZ9FUV35jjpcsiPMxIP7g
BeF2fZ6FVv+Al24xsQwa+R6bzj7ftAmeRkSxD1e0aM1DY/nGDnp4dUd4gf3Qz07/DDOy+DaLznwU
akh3Hgegm7JzjWsbw7oYjOkT7wqotkH4ypIblJ/sNlUHK5DVrmKt3o9VDjfIdI29YbcTCHvX3Vi9
hCYx9dMWf3TCEjIGTrwJjTD8oqNh223TWmAWxmKj9Jmwkdo7VBd32oeQgKKw6SGb4olWmrU6BFDT
EOw7L0qo4GLlSSO0kddOa+GEV5klpfiC0KdDVD1ZZOXsFcXvpcQD41jEMjiyhRZfsyrObk0JxyPN
4+UmdzOJ5NqNjC8BHbVyE8WdRZjm6BXThp7kcFGlns/hPknOU86VGwQ72U53mj+lVml+bKdsuvTC
HBcypxuuUl/SF6llo+7IaVyeyVIV7sYo5HRBel38SLKeexM0DoC5jM+U8umkIMUAJedsmLt2j8e6
WnJKJKvyaZo0NOQT1FA7r+v9HNSuMujIBR6bNCYZJxFa7Qn/IkLOcQRzFpRIhJNu8Owqn1hGJHVN
QQxr3Jh7YH93j1mieeUnVjWekUUCngTov2+Tubkp4zK+aRNH7LzGs38v6K/ApTHa6WMXJbjPT7gk
PhiKHJeNPZrpB2FM1pH6sjwfFpCvTWlgjL9VRuOqQyWpwgnisawtVpd5eW3kQfyE4rshIMarI8yv
miZiJUnlslvK+rXAelrXqOV0ZS9+yS6fuymx7LMynmLVYZGdwbmOgAziCS6klQHJZiRsHPCMWTBS
xBnkTmA2+7HtomrAsUu0sjkUXk3P9sqitTshq7bjckD7QWWCcQMp9bNHq5K0rc58wBMW26wPsY8h
3z0i/EEda01/rs4XKTpj2fZYi06ou5XIx4c2m+LgCxHLEee5BMuo0f1QQiZo/H0g4WUfjGHos9cZ
mMPKzwI+UcvGBfLzL0j2NyAZwJG25v+fQbKPL12C9Q82vT8yDf74te84GWAYYUaaCE0UOJgXFO3v
lYBwfvNhUuK2pCkIuDb2yf/5T0dDZJR/Ov0cos8aGfgdInN/I3DJsuGOo3yBxPqPIDIu8QNARmYe
LAdrdXmGmQXr4B3XYMHMfjC6wbsrVYEStEqn4Q6cGauzaWy63394Mbdv7NAf5dM/ExvWi4UhQiHA
P7ylxXt2auxODhnAvXOXIMN6XlV+c6/CpzztW2+D8bV8joESX0KtM/z/uDQQv0n8F0z4P7E8jdwi
xtpy7vBp4tJhix7yTVngD571aAda3NmZreaiRrox/evL/0z71k9OaqCAHYLOig/3/vLCTuMqRAx2
V5SEotM91Lp3sx8WeZ7W+nJTid3Cr6/5jn/5x0UZKoj2LTpo7yn4lSRTIZahuHNRoz7i6Wef8ICG
yQ09PXySPZnPTqoVwQNxp91Z0g/9q4d93VlheLyHxgMBkL6WVRK3Q/ODpHHnhW2e3nfkKtO6IO1H
y4IXZLmbTlpQoKaigtX+6+dgbrwbohB0KJFdODrwmp13bO1gDGzoXYmgPW4wVoYCO4ACZJXNGb5b
kc71BWFT3euvr0qt/+erwg6iWcHE4H9/LpY9w6RWcltEe5ayHitDx+z4VfINwXEDfWyZ7l0HhTrG
slQIMxE/f0Of/fPERAW2svXNkHHzfq6oMKxApiaMnA0YlameMHOIVD9WjXX960e1fkbJ14FiI8zy
8WNAHvAncU80E9RmmoN1hzfidG/IBOqdSi0Yg5FtQ9/MHQogE65obCIm38L6ZrIYGJ/crvFxv76b
v3pwG5M5G1jchf9E3+BHaZ8A4QiJlTPvhr5hkjh+BPVUYPymNqkmz//6an81SXyWPeYl//bd94IM
S2ZmathK3LUd3inVnEAXxSKnvhh8tNYlCTgnWxH/RmeMUR4Wi3VdQvOJwdpxp9hYGcl1qxVC3LhT
vF+pr32uwjenAsLR4FBWxEphcRxUmG2FCWf6vyHjv9O/rB/Qh3+GUwRbBafGd1MkK+JoCObQuiOj
j+PTSqRfxw3OZfJ5jcMqgpF1D9jlsgTMwtthQXzQzWFzlGAW5KvlDkqPBWl6u7Mis3sNWiwufv2y
/2IV9G2HLozpcLN/kkIYkxiUFznWnQt7O92srxlDTflsmZH12GjJ9a8vqHfQn2YxHieMavZcLAvx
PXkvwSv7WGRmPnd3q43ByjGOwsl9iUIbvTd4H3nYtgd3NkojyKGmgmeEEd0cPqSDtsmyqxkJeQ3R
NjNZAVZxAoQJFk49JtZX1LFrgIClBMJ1WMLDnrKDy5U/zAkPPhHOyxe/fiqe4P1j8SR8Z5uRK+D4
v29rLVA+KKPn+K5mU4YshIHqLsMa5AajtbkHC0ywUc18lWGg7xoFtqxoHBNOp/h4wd8wbZPgaQzU
RSbU3ix7/6CW2OjhG3c0tisLPgxeBW4EZ99eQoTxyWh8kEYZ9zvTJxQNZydIglsn9GFPI+hhZoBR
Az+XCZh3nhX1xuGMdjdg+3URdCXsrDKor1VGCtsOlrU5bCSNtk8Wjqw3Vj0XX8y8Q7xNHUDe0bzg
VTvjX/w6u/Xsnfczyuq0Z/8m2NIt8dS1MzBKE/Py7YTGDCVnDVZPPDaQBYbehnyCJJeNKOd9H/5d
k5ibBotrb9MK1ahN6cYtwfVeOLdbrxfBZ0xjWjIRS8QrxwXzJrAEmtDtSTRzapwiNG6XIh4QTUkV
YbEchg/zCNlh63O6b+9AECyH41xfufg/wTLalkks5S2tw6LdTtAqo12QjeETtvlsuzljxJ+1Q4NX
ozBpygRezpoz6uO/wt3VrvvScWhLtzhNW9eUgCzECjn6/ZtKdvaBWXYRiVnboIsKjLwQCfi6g5AP
7MxWwvEYbsFg+vIcn5psvvLsurk0JlIwDvFclwmoeTrhNxynCRbUYf8lIH2wxp8rMc/g2bRYg5fx
dSuc9tCG6aZucKoYTXP5BGsrPeckPO0C6oDPGJzUmIo03Rl02uggFrv+HbMr9xOuakS4ezJ5ZaBM
X+MhyvrNksTVzhz4PPA0++qsjaW7Ky1fIcGNSxO78KiapmAzY3+1Cer+1WlMD4w6jeWj4QZpfqGq
oMsJ3qiKsHz06QSYIQOAkEB/V/rkDGNxN6NKAdKixYziDZc3MQpXbjH9NSwsFWdj9kpaSVYoPxmJ
4tBZhnlWEdrWzGVwMExd/CxYb9R5zgfChL2+MGMENqz2hvNCYwrHnI6oynlTxlHxYUKiT2pjRIhh
Oc/ISJQfsq6ENWvFmxVLElhspg4HR0QbNJmeiVzjy3rWwkel+0EypolOfqQBQjjBah2SK5bs1Inv
BgzF6ajNnubXjyNqLhMlbF8ErEbl6L7gZhE+jQLVYregFfcGlKMGfDkyNEq6023SdJuGGRpsy1JL
/ubGXU0uXJKMcEt9GrTeNMdp6SKvcvHYmK7+oboIL3skD3BysF7F294Jy3hnWT1/Ei8THU1Yw9Y1
Ynn+YPFzpGUBSSkvrWCn3vQYHkBRTKzsGjIjSww+VGhB6HxehppEggc/m3qKAwRmkWgsqOGCy8hl
E/UhHh2jOiA0KNSvUhskPnbdwD+ud0u+BDI9u3Gm25qyU2Bhks63zVqL5Ah425uqJHsojpV1PSx8
EUWE2MVMdtejshaCT7WaaEg5bthFRnNBm6YAc6DqmHX1CArlvhDCx0MxJblSnqjuFS0yEa/6n94U
Q3FG9Wnmyn1ZNfqhLo9kgWwNX/vmOcsRdW6ntJvv10JhyZsK3V9WeC+gnsGlbmg801HFikUE2atj
Fz7vwsdJBedO8xrrRGIr68i87mgE15cMI76d0Hdb1Y18BoEkKCDijlDFUITXWjrmWrl8hrjIbj7n
AnlnJICr3hTLqiZl79R0Lb3mP5Q09UjrvjFaZI5rgTPoUkV3CV/fDj/wFnhpmKITJuuSELx1jLwh
f1LSVL4a3RkxX+k6Lwk9/uKMbYcblALr2Q0JsmO2l6UVfS4M4itIQ9RTyIpcWoNqanUZxM7T79rx
LnDG7rUIO76RJOlWwHh8DWNtOVU5LmsboJh9yhO8oCy6+gxM1HIeX/qa7qZ/4nHqC1sZ3j2pBjj4
G0nB3YIfao09O26vhyeu5da1GWuFXe4MWvdBf+7WCTJsrpFOGcmxTCLOgJYHJLnBN4cAK4SV3Ezk
MoB7J+ed9RimPU0q9R+zPGiKPT0iktJEyBgp0MW8JOVIVTrJkudfF4G8sKd7JPi8lQIjy0sPWPvU
hMww6enLlyOiGHz+6eX3FsJfq64vVn0O5X5DqJDNV00FPdqCjZz3MFKCAllFT6ur1QQB/aXVDg25
WWDq9GZlFLvM+LbtuJN1JDoTfIQLTI302KBG3xMxwOKDWVjc3YYTdgGnoNYfKGsgah5EHTXHssXp
MO0XOCs9x9Fuv3g9RZEIiG3ZCFxHH5C1uS/gf9ajMLSfVZhxDHGmwHocgftBugScbkjIGRE2cxrK
Zy+WTPTGGicsYRi3q2Mali2sQG2NuH898C6jgewTV5tHFXNEBWTMzc3IkfZRGzA94trEZwEtRucU
jHyntWJct815AfnfSS0mtYOEZ19cSb6dCIwNJJYSNdrASUZ7gbVSTeEuG61i2bX6dhKPp8CV33kh
Ppj5WiWklRUEat+by2xHO99ebHyaCyuAXhizHKU5k0vgBQWpvWtde5Mw5GGgIj9AxBohPhuV32C9
4GK45IZEOt9P7Vi122p00DwZEJxfyJtg1PDTpKlp09UCPsgpb2qj3iPaHovzEqC43BdDIpoHCy4J
QyTKedE0KazrNFvXvgnFKKQ+i0WeUiTWR3Kn57yCGSWSfv0C3tYifXBXmWBd0AtrG2uXq3Xswl1m
Tq5OLZOfzp/RRUZ36/hE9hWdZQABZ6pqnPzKHwKGSGAO8JtdgiWSeMaN8m1AlGMZfJO+ytW2bFV7
NLIq3Bcz1nyxB5ayjoo33ynIV9a152AuYDVw6zNXow15Z6T11qsqCx6gW7ESkStC3ncjACFaN0Pc
meoHMkbt65S2JM62zsj/N1MIoVmzBOHZDsRrhpz16KKRG3e6jR5s/ahhh8EPxD4g1Jpuh6xmtQe8
vXF9scCFXhjUb0rlfmTRXldAB1lhieelz8smgEtv3/jDYsLtj0wbvQFBf4rtedxKctFJBorJnjo0
RoA3FxnI3G029Ewzu5m5Lt2K6b6cHY4EkqPaUzjNFH64ioGyzIqMl1E4vbHLnHayNi210PKgrACD
r35QFQQe7Yp9qlhGr9vVKMENoI2y89eMdtOKFkSP7kAREht5+AQxH44GMgmel9iOW2cQ/sMQTOUN
etwviRFBQQizjvwjjAJ9GMAXIy5Z32Ib125fYAFukzFOz6u2mcAT2yMGquxIczoCPwN5hlQos/eE
Iob3nEpWudodl+nMGDLU2XhjKBxma1i20MRP9KazK9uBWrVl14Q8aovpWFmYbm8LKaurqLbrb+FU
UC+sMkoy3xhhbSd6goKmrjfPG734n2dRDBBJrDg11eAgHxAFzrhGjTlfBcqGvVERjcZDnAk+T1tK
/ruBsLPANVimWxDAEfbIyILT6sW/UdQ4pS7pmiRAmRr3VHhTY2wHUtNJf2AUrKZqox0yVcNEh0Sb
OuOaHDjAJlFTHzjRyJ1O62YSJazbi5vW+deaGpPdJZS0CvQebmHN+4QighG0HgxjM67kOXGdkiWv
Z02ryRmOIENN7ZGQ9fAy1YHFowyt63giZdEyeh1Vjgjds3NHaxL4rrrzSR6JVlAOZcxqtfrzKZ2O
va6bIYyg2wXmsE0cBg4GotD1pozC4BIWTFruIgl8NSKleM4LIktr5BAvbcMU6gsGTxoZOc4n7sGL
9cq8LNB5t5ztkqNwk/SrozwUmcSsM+N6bU3u5g0ZkW8VRgNGYrAzl3kVOCffX0z/xIENekbH+WYT
DEN7VvfdcCggh6KY6Hr3BQ2o9RgEOJDwxKxK4Dy8Ej/DCA5BpeAkUcK2uvbU7D0mINa7VbhMf4v5
sMR6OVhLZtcsv3mxIOcEEYd5iPPSD/be3IsDV04ek3aYPkw6Sj1x5vSDHOKc1Bso6HuX085yYEMc
IP54JUqb2ZHGbQstc9pSTlfB3m7t6Shi1/gySNt9xYhs+VpQVX6rSSyn3B6J3KKuEhc4LZjIorr6
rABc+YQng9fuhigq6NE2Vdbsm3pqzl17IkLJxyonzrz0I92e+MHD7xijzhJz8rxzzbM5cOfr0JbR
BzLL8y91M/M3uZWZdlTKVRjfLpXBibUw4xEleW+2KF5C5T2vsMK/HZ6/6fAI3LYAGf/nDs/11/E/
rr5O6Zf6xw7PH7/2vcNjat6Gg8kBWBO8ZRPs63uHx6SZ40KDpgf/5sf7320e2+eXbMQAAbxqfNQ0
JeO7qNT6jUrSgh+iGyZrZ+YfeO66mtvxg10HQRpc3sVWyYVRgv3vO4SwgSaLDwDe160Y0vnFgaaJ
MYjj9zjTE4dZQdUadeYhuTt1VxqnWiTSbXUednXEU8E8Qzowv7Y2apatYUp3y3ahFlLHPP9r0xb+
jo611y7NsepjTB5QIhTj7DwY9M+DAROnQQiYj4Vf0c425xgkllPHkiXhDfBr7xMAOCjL3kuvb+X8
YFdt1G+9UfXmM6JqMP7NggcnyvSkNqvyPEV+tSXEHDURjuSUD5xM3XxKLlFENDJ4SIS/1GO2Ra1r
ClApp8eOMWNb7R67wPasfQBvoTA/po3fLwNbqAoEoeZmWRHOhlkFijOzYQPt2oPfyPkWh/AK2dk8
ZvyqNxvL75IQvvTq3wn4v7K8Jtz1ly1WPQGf6zZ/N/30L/0x/XzrN6hSIvjBofr79PPD33xU246H
bnCVG9Dp+d5ldX8DF9Z+URio/Zxm62CUTafOpWtL82VlaP2T6ffz7AOgx26IbgZibuLHPe/d7LOU
15AUE9cnBUiVbvMqdm9sNHPXC3EIux/Wpts/N1l/BtkxMONaNPjxvYOXYlnvDRkVBrJYelkVBRgW
qYvC3y8bqERXXLrR4MOvr/czFr1eDzxfIABB5EGh8e7ZWsMW7G4m1yu14y+xVfpsOYFc9hOmX1Wv
D0j2elLU1sK/vvjPvcH14i66ewcdII26P7WvQU06EKm2gnza969lUbLyFJYKLtcO3QqQRcL8u0f+
i1dMAx4DUQ8fqQC1Pp/7B8OqvoMJPwZ+eWpLa7olna5/xcWZEjTUNh7/3DgI52/aF+wuXFEzAt63
jzPTmKTo2vBITQ9SFlBNzEkPxhfYWE5H30uBL9N/xV/rvxhD7y3aCchw4QgG7FchLxflzM9PSNie
ucQEiBxJ0SHOZfAiLFOWBUbwJhjJiCUpALewgBy4k4+I+b5RbvVUSTqD28TLlwr2bOff97MQxLYq
dwCbkEl3aU3h9Ilwwb8ZBWRXvZ9gvgtjjkY3NgyhJk78fL8VKRIx0YPD0fXRvTwapXCjiy4uaIaR
jcsJoImt8dzCV57qjUIUAKCK53vtP3wUJgaw5ykbw2mNVuF4xOkt8QrGEspTmoBLYF1PaVIm58oU
nNKrFoyxFOxEOMtor7RBdCCGRpvidD4LrFrXitXgfNfu10OmNDgWWj3cwSjVp4alVbX7OVC2nJGW
L5PaEywlsovWdqdbYFnMSVLCWMNjZirjI/Z1YXTftKJlyEVZw4kU6yYS6bHYTSzrK6OUrEt6UJAV
r3onVM7dVM3jZWUmIBdo8seNCh0Hdzm9ELRrv29SHRDs2APP5A3dD6Sn8nnQoMHSmsBtq3kQCXny
OcDn+NbEbAPUp1lYvkgu0eyoFhC0pUf45nVTqkg+2wCq90ZjcFzshwBmAEESLtaq1QkJ5fSMOxF7
OKIvELYVx6TJwpPKHMsHYmPBi1awS2Q5nksDdPSXYqDyX41uIg0HD7gL3y9BA+zd4Dn/1hqP4Wo1
9ohD0FynoADhZIDUdAp05m2sJlkMiJzY6QhZLieqtOAQQfvR5WHFrGR31o14EAPUzHlyHvpRWgLN
GA1Rlh4x6eQkOiL5SEstfAok6+kOaQUH/rdTPqJK56UmsvCZpg+Tf0W655ZGT1FyogL7YGRMOemp
K3jVwt7ksC1r0AkUXeNOeYJXyuyWz2/+3HGNJeNBrak/YWLZpwFtmkRToWkAo8NBKdB42vr+nalH
2DoEDoktvr8LA9yMtk0Vmtfrz/QRzgIl0B3rxpIcDZ71LvF7tRvjMDwMTccARh/FgRMDYXnsuiyK
Lix4kHKraOft8mYKwntM0yyEPz211AC+j3Tium+8TrqboMzF9IB2zYSRHsHHV4cCHQ6sAYNfqIrU
Mk+j1fvENOASgpNR1/WpcTabA825JsZh5x5kwC02CT0v2h/J0EeXYgnnZ0wsx1c1Gw0ZM8hy0ttx
NsT4seP1J2cd3ktnnUiqcbOYeb0xAgyaasxkYcUrupJx9yjtKNlP2u0iIjLlQBgvkW5I+Eb6BwcZ
ZPa1G2BDgpX9MQrn6aKP6+nRK4m01maIfHZjvgb38jDySqxPnSkaYqRmj/7SZN2gQ+jvR7orhCRF
yv0dsBilXmJ3o72NCcS8UD7pvU5QxyUtZiRwG7MmErIdyFTtWDa9MiVqKk28a2lWRMYTeTNfwo8s
gZ7oKJEll8Ua11n61zAlbWrXGUOc7hjc4bkDZ7nCnUh1yAt9P3qyq66v8AVwPvRJTMpQ27xUlp+h
aCH+49igribCwdeu6m+A0trsSAiMUBvW5emebY6xLPBnT4+eQRseITEZDF2Px7HV67SpZAD/j7V/
kavUdL86+E4JtYV0wELmLp9oT+bjy1TDuMxcjwWzFvljRpzBR4JrmVhr1gKcAvAGDZQEMjRJoyOm
g2ZAUD96Lm74aYZ7No8RH3DiDtxzt1gQQyzQin4vW8NYTrS4huBkl+1i45guOwRHrYWsGaqS/XmJ
lesR/ZOfF6GMLoGV49u2yxJMzMJHP0map6JvX+Zy0qt/aj2RmzTssoH3hMEJ67wrrfQcbb74fTCi
YdxiyWBeyXD0H9Cw5pxu1Hhy4c+rnT02FjiR5V84kU5gDknLu5kGAOHD4oinkvzUXT2R0bpRdHZ3
aPcbfBUKx6Wza0fVdeUbzufCsvl5yY7VfgC+F9FnMOAUc8RGRvVhCTAt2+DPMhDL1+XGJZTxgVdX
RuR2Iaj6NPsBDiBOFdz4iW3uMh4JlrtEWTWLqHuup4BaRGp+lz2mYICawTQ2IYBlijEAi4VD+hfE
/G5GJpUF14YGKduypo0CWaB7xTA8vHRXB8ncWyjqaIfTfY5NQIzJ0ENpiDFsiZPaun5rhzSeYE3P
sAF4UoK78XpNhwBAtbdFoVui5YqUrsbEqXT4gyTXpsyTDfbugUThsi5y1nuNJ8+JAotVuKtjZafb
h6EsjG0W1Fw5YzPBnsenByptLu+5I7QVf2Yfh1lJdyaCo7bMGQv+ugSS4EXzx8cQkDyO0cTVtR+r
ALM9OTok3g4mVjAuPdy2N7rXys7ZOSwbWQM7a0PUR8H+2KUu63S5GqbNDXKuXdG7PhXDzLnm7O22
3hzdmiSjkogMbRm4wq1QWtojyarTba+ofVfmjbUUNAXpS6M7AhMuHejCYFn21mzD+nkUjUxuhKu9
M9NS8qyj0t51VZvO/r3TyII0dk7JDj6YRRI3JE2OgQnpYRtPDk7TeYd+MG3c+QEXTvfZSywW1rnF
H2eULYm1OWJTHS5gxY8jZ+SZdRO3f2exg4510bceitowz+WQGN/6tgnPkmEMpw33TJWTGkCiYsI0
gswFcARw1x7qZItn8yZuJ3DH1tcNj3hK9RttakYhTUS29UEGpHCUUKyqh0h/0Qzl5cuyWjsWHZ/R
sBpODb1YzBYiRyeNdF8EbmQCis7oa3hPlJYPnp0awwPOTygrt+mYxElwT8g7WTc7reAgqTuIoWwc
5jw1YutDFlAtx2fT2LsbDLRJqzFr+OimE+XbiNCIXU+az2YEyzsrjZAaxIcAcZ47bULmeK/A3pJ5
z3/I2YJPcF5ki7zi8zf3dcDKkquEaC4jTM+NHusX1WlCzByUx1gQMz9PRMcUw+jyHI23I8gN4yWf
UMa5i7ZNad/FAUs6ZpfDwTJj3BMXq9yAOzenWiEPIVvLuq+IzajpRuOflSkC0TCh7De9V+bf6Jyj
QVV1hG1TXWKL0Kh6xwwk4NCpvlW4XhnFfBNOznhiXFMYDI15E/bSvHFLzEMUugWvm8vjNLjNnto4
epi8AacRNlEiHcnynRznxjF75wrKVnXH12ZfrqbinJ2vPHMQeWCnbqOFLb19HBZXQ05+i82rujFn
GcMU8obnthb2da1KiPP0/iggp+asCIuKvA/8JK17Kr9qLxA9foPS757btsLKalNiD4MHR+WPDsmo
5IR+RajPB3EGpvDBde0x2ZWDCcGIikBh1MgO3G1mDOxZQRKTFWLlYhKRDjrdCOPk2XMjr0hbZ5DS
1wd191pG5KIivn2E/KO7nfMxS1H+0Cn49elUnzp+AN0gnnGOwsGNBAELCOL9sZ+AzCxkx5NHubYK
FjT6hNTrBv6vr/On0w8X0kbiWOIh8uLg9vPpB7PPnlZXL48FDh80mnzfeqTrT/vDmYDaPXI6kvN1
Ofz1df909NcPaJrQ2jmZOpwUf74uR/IC/eskjyvFoTfIeym7ibyX0U9Yv8hZme89L2EtRupJlfvr
q//M0OXsz79C4ohxn/C4iZUU+cMpHEMh0BPLq49vEVNL0IpHdEqkV61pUAiHWPNNTS9cSQ1vDdz1
Fv6FzP8WMvc0ifgXkLmWMfzH9qWti/SdgQjw6g+4nfsbxywPhiOB1ELgw/jfsHmAFQjTBoWt5Xhw
RrVN4h+4HWnUkJRBYLDNtwW/xm99h83t3/hReBnCDt03R5J/gNv55s8EUpSbMCxtqJaQz6GPQkf+
eYj7WuOOHiI7Tr3u/1thnmDOSoLjuBOqRe/VK2nWNMr9hAwgMdPRoyAMyTpbcOrbitHTyvhlKvN9
7dZxgxSvtsaW9j2NK3iV8IfKlEINXaZzkjW9/tqFYtQ7Awwncoib50LSY3tjY48EvNNx1H08FJzU
RfgdPkM2kc/SXJhwKuv0SbGygksrEQ7R0xqnCDl6beuK3vxmqEUgzwQiDPJqc0P/ymqbm6ORuxUN
5f6AggoQQ2pyV9/RMV1bk2VqTfctxsMnzUmgbywnHzNbUeX1eU2SVHCODzU0tEAzG6BhgUVoLpNV
xeAP0oGFMRcTy0A+aPBDhro9LkSM27fmfujOxYsvaLrWtTEcbZXYH5aRCq+yNeHJNiktvRK2UCxg
amKoAXftLWsLUjYdeTh3VIoUAN1r1qa8gbf8KE22siMNWU12y4+ta2Gp2ZVzrEuWIeYGXIuWOAYK
XA0GoqaFaVbpYJPWiRZw4qkd7VIe5DYG0pnJs4drvTiMpg2zIS0J0fKpF3IqrAAb4E07ptNVFqXq
ZNchnke6bGez1O/TWzNjSgK0PHi1gj95+6D09SgY8Wijuhr0F14rRj5p132CwAVha1yFFhOWyOXO
7KAW3YFw8Qj1SiyXVCLpJugKjlo4AfPKR/KC1ObNkJg2jOFiKUGK3lnTlxhzybxMUBF6Ha66iH6M
eqPG5VsSaU6qqSqg4mK875fOPcxV4jkQUWAgLaLL7nzl4Nq39s+Re4jHigLleT0L0vFnoBOGO0QH
SgD+poWUcBJzYFnBe9H97ZXHk6zJfGAQjAbRdnzZ0O7hM6xHRJRYsMxIa2KDxoiQwWcIat9I0Yza
YMvcv/qODgE0exheydgwCXEH4wPXANCYTIXwi2AfQzk4rzLdXs7DArgOqI3xZjEtL2uctZyjj1Dw
ZGSKonvGlXo6pMtArVpqQo9N1x7y2lgyYiJrQP1AFRXvq0UzQ5QeJyBZIGW6qA/sHszQHcDIrI6/
bOXYAHeRKqY5L7OCW7ceklsJNWAdwmsNPeeQx2s92VdGYORxrB4x1hm2q839GhSA6RWW8EmmKVpA
tE9v5yxtQGxvZRFogEwLFN52/Dc6p27o4/DJy1troEbT5uhmNc8rzaFxJQIdSKIwdDCffDI0tLiR
HJJrqGBxiYOjJnCu7KpFBNAkEndUm5VI5ptQNd9CDbX8mPkAG5jAQs1BppfN+1nhufXoN2MGLjbg
tDbBV7AcRk0oXQh6J3NiTfmpJaKJTWGQ2QEHsUvs22w1XDdanHX2PTGEO5OsgCMm1Obh7SjaTAYH
78RoN1OdM57sCTn1Yelo9hM3nDHDgEa5IY4xsG8ETin3czfh5pSRrZISJ35m45Zyn2vCRVDl8P5K
q+DvcbwSFlZO4Zf1tXg0tQyhh+7AG+Rcdi8himDImuTNc25CkwsJGT7DbpOARN1b8ehxRphlAnI8
dKQLONTTLJH2wgNPec6IMkLc8XaFABCNTFjt53HtcxCyqxKiC6Le9GyVFQyO4NikNCWp0Ly0LiX/
Zk9aNmMqouD7v+ydx5LcVrp1X+XGP4cCB/4M7iSBtOU9yQmiWCThvcfT33WyJDVJdUutf6yBFKIU
pcxCIg8+s/faSIydlY+17RAd6vDpmMGWShg5IMxJ7WVCR9AWTIXxLHO/iI7VwDmlapIj34izpCJR
WYQFKxqcAkWtUHZS1YquyKsFEpOqiY0o7L5EGeKxJLa5uyUvAbOJ0UCCkvDCqhGDDUL588/3vIWS
6Wxi412i3ODvg+ugvVUSW7bQShJ11giPk2h6+FIsaEm57jjf6AOROMamuh/loiSkDUJLzVz5IN+P
NAJIKejp+biV7JDR2TH1Ooh6zYgSbFsLTdxaDt+uPEfg5A8Tl9ek7jx/44rRs56nsp+FPzd2G+/O
JytxWnTrExaBZ0FMdfk8RSTVvdjnhM3cUqeUGKdkb8XIVKQK4EqHprgT8WAwSSi/QHiVx7au1cOg
0dXDOVR6lLPOd1qVZhRHMd9gr/JqsZnjuBT08Uu8HDh+zAKJWjRQQmyiqqwEKt9VXhSM7rA7uCFT
KaiBMr9bU8ziepK76Ed7LXo+K5rLnqbtZJU635pMzcPZxxdtEHPEMPucDMz8sFWcL1VZPCMObE8y
nAdUUAtcEOoQs32k9D1WUj2IOqfMHzGO1Bc8Y7xbDN96yHd3NHdw/1E+I/O+ZjNEBhj0JH+EHPOU
uA0TWvIYPjW9sdUMrAQdNgy/7V0fjxzfgc1QiEKbDn2/HLt4qNHzyLYIVUxr5YM/foFtu6vrrtlp
jitva2vcpIV7HxpYhF4Wpj8azwlww+ER9lXBqQoljE0Y4h8mzkZQs1EMDMdYS99ldYNvorFSH+5y
cRBAC5H1W7Xna1Zm7rLSGOWGqIidPuC1stM4y3xc4gjVjJIB7m5xltw9SJ7GrR91A755w43lRW9a
64039+6pQ/p8R+AmvIdZq3vA1eLJEmN1pcGJuUnWzDu5RsjdK+h4ndiDwOWlNb19PbNeydzhop1H
/O60vOam0+z5Nbeq9Glxiydw901+mZNkeNdkcblF7jV5vrW2klbeHL91bA0+xx6p2t0kDUbbUGQa
200Cr13a3aKl8BrGZgwWTF1s/mrITZYFG2IgkOHKa2OMHlwv50vae+VuHeBiLHmi4/SanqRM612W
AP92w+kTmxFcG6n7mXj25T62F+bHOc52M3PJZu3t9q7TuawO2I0tIebzG4raR+x+4UZMXXflJfF6
V6yL7VfuUOyIrbT2oRzdy1om1jZqusdGDmD2WofKaNsVTXVFXAFHFBkgxCXH9TaibjgNiI5PLDW1
gy2r7pjJwbqszFXHvz+X2zFrbIYSVbWZm8bbahKNR8qJteEOyW4BlpCS6Z20NRM3PATAjFpjuSOx
wjnmwIDvosr0zdIsDwYajj1OemrWpR6DOZLsCDM+MLw02scOdkGQ1q2E72XfDUlhBCRJ6vcZ8eaX
2JL6JyBz2uVS1OCONM/l5yZq18/9mEvqEsNYT4zjm31Kzs6HlPJdDTqhqnN/MwE3WkYY7mRq17rT
6D5PXjfIPGs3uLaatWQFGC3XfdWygjmSmuQJN1dJwW2301xuGxDKE1SrtR/2eoityGZH6HP4R8Fq
5zyIorg/jqX9pSZ3YWv0Qo3F9VydVuK4wEF7DVsdvntYdfMHElVJFNRaKsFEL7E86Blydst5RDKL
mSMK22KbVIIVSmK4B4Y15r7AWRN0xrLwoeViugQJ44LgMwckcRwktNpN0Nv6PdHKudhGdt6CpHab
dU7vk1AgkBZpoch8azdGXzj8o12cskdhmVpDpxvL2o9iBK0Ias1w3zuxxsHUJs7By4bpWcs6AyuQ
g4sHQKiIg7YGy5zGzRaZUXWVdHwvErOfnmvHy48rofQbyfpuB4R73Q6x2i+kLtgkI9efpmj2uMUJ
MbG0U2Krwo+DlLjPNxQgkTKnXMdj371ooKZxfHpXTlYyI6UaeCgGQ/8gp85pN8S0hZBiGgaML51T
DzrCR0f2J60RqzEcOLUkWBkTXSm7UY3KKaJxC2/Cnlxuvx4r2hBko97HsMmxqYRpqlxE2rTobIBs
sF/m3sUZsNoYPixN30Sdpk+RDwRlMD/Cc+OpS9Ds4vhe4pnRDvKFXVw0jEubXVZRcgW6XbD8HFuD
Mb89UIPCuaMAL6eOQsQZLZ5NCePj5aQr8/LZF8M8l6zjRmnipdqZftfx/xsRwc/TIVpnZb7E944C
hDZa/ffv5jNDHDJz65MUU49Et11UlTm/rNY6dB8sLH7NDpcS1UjFAhBr3pTx8P3zN6AiGX6Yv/EO
kM+pHl5lNpg/e3un2BHVavTRwcb7puxlHTPXQYrQuAakHUcUm2G9T8wkji76OlxL9GddeB2VjLWR
vmNwYBc7/v3LouS4NvNA5hp/EI+U5hBWMZy9w7unfObpz6aSKGQqMlS9PWjMIhiKleJIG6P6XeT5
n5UdP2tXuBi8vKP+ogQnZuLHT6XEcTmUuD0P9oJpijVys9Q8cYiPSPlA4sUGW2xiuX/M3FA7CrUJ
Kq2cvPeR5YNxYznLmJF1RB5KfOhVB103yAq/ndf5U6kk3X/7Q0TuIRijMutj0/yz2GaUEf5szcsP
ZTgCxWRbO3RKZKJU1WgLSDiqCxiNc9e8Fla23Dc9s4pzNnxSze19UTZ/MXcUaubz/VgXVSY1kAW0
w3JNwWP4x0uo2aC5UdrHBxTmlI1nFcLZKtQx4ulwQqn29+zLQ7BiHmslQS8nZBJ70fJIxlNQqx6M
K/vnl8r8d2/MYRXhOB7z5j9MRF0W923RNvGhdiIq1Kii9xo2EleUO1MVmV35ADgVsTYmP06MGaln
dhotY7wfrFF26PiROOj6Qrdsneti0dPGnuNnI2ulfE+U1iIPFe+BwEUlyNf5Zmt4iylN2XgNVwuD
wS/vTWlSEIw+rGoKUC41VplQSSHGFJW+quNez27+EosbJGibxOj1Lz4n4+exOJ+TCyLFIYCIEaL8
mW0SCw2PNLv4vRnbnIFGtSJB8AbV6pw9OGetBmqkUXsoDbWnnouYt7Ukw/owS4erFZk4Xn171VSS
s8U/crH4+wxtNtqex0OmoabMU5sypYGHTXZZBQS/wNWHQWcLrKE9vOejk/XE8AbmMOsKj4bgy/mz
/2cS/VeTaKU5/O5rErz2r//zDvi7fi2+/u//u8nyV0Z2rz9oR99/6FftqLR+YWIMbAJFN4ZNAoF+
n0HTsSHQJjuV4fRZg81/+m0GraTb6gT4NTvoX/NntHpE9zg899TPeX+H2Udb/ONZIwjtVFFEkgPQ
YBb6s5qzHTOoEY5oTriG4FBZ+a6nVtmxn/Tu7LiMq6MtIw0jFUJrJNUt0VpPdLApUuvzSn7W2prG
qShkEuLbgZL2CP41v/AQqqS3vVO2n1gtuh/t1SlPsYjyi35KjUCqFTZux6Q4GXOIYyeTAEHHtLxM
60Zj6BzX1RUtZE1S1yL20bSOfrTGRr0rGGPIjyPLce/g6bGyvmBn+DBOM/3mYtguhXsSX6ZGhfTc
RK9N4ERUe8nrqMD2w5lxX7VVFu1qFSp0SYUZ99FOywudIC9EPvFMU0YNNF3nMbshd4czc62vKwRq
nGBz17q+C3DDCg9YGM2WtTMIVa04lWjjoRjDL5WGDSqYdvjaMwDaT5sw53o2m2QpBmq10Jb6FAzj
6ApfECenv01T3k3rNosTm4Kc4tCmbC3Tij1yMbQrdnVnoNnYEAiggSTopcWILPbWxhIBrDdr9TMH
g2PtY3k3YphqXjpUa/qFrmjpbBB7RbTYwRhV8EzhCI3R3sjmsL12i1476jgJb4lODDer1MzNNFqs
g7u4PMaaNu4juzYeMvattMydjugEHdGdyCccPbJeXuFTZ1vY0znm4CUOEuw9O9iK2SVoXXNfdVZx
ZA457LNybPpNU1bIZ8d8OHr4U9whznZFUVYB0/DohrFmCWg1nwMHDllg9RghUyeqDt0qw7sWU+BL
WGo9+Icw9zYry9mbPHWesqqI7ky6wtspHt07ULnjx7iAIEC0VHhq63i+436oGN1UyXPezeFtblQL
dN1aIyNyGEaIkEaI6y9xr6XMwucYv9sBc492o1E79Rs6SLkb3da8DJ0w32ugVtZAgNZenhkrsfkP
c+epcUT5wHgxI/QqjCP637QxZ585ijv7FdXosWxZM2H964otkTL9cZrXdj/lWfSMWM+8kKur1j+1
PT1Sb3YACmqUmMEAnu+bmCwHTZ+Ly0yNd0qiCysMwbhBbkmqdI/tZD+mjRt06WCZG8uc3UvBjDyC
TIgWZBO2w3jDMgJH0TxXBxatyOzShc96yLv2Ls6d8rnt5nI/hm79eUKKKBpygVDieSc+6WK71Kbl
L11NShZrlrvQ6eJTac3tYyTM9cPAWK3YyWk23tKq1S+0taTNbxrTPU35LHdWWn8dZRMekCA3WwjZ
PMpDN32QmTd80J00f1myNXkxpz5R1Hwve2mwi0B85xvmaH27p2gzttKd+l1SOxdTBWC88JJ8TwdK
/oks7dM0d3KiCGA0v+FnNeJfkgzHLv6PDQT/5LYkk/LEvGVufTIrTO5iKoWYYDIYCQgYAktrlm01
DSSxhCAwuS493OY89iNN90FjTqdKl2UA7dl4tlAm3PRa+5Ss7UNaa+6X2SYFYKNLxXdk3ufSYtVr
+ujC9rkoGGdfInSoN07a4f1NoqO0OvdqmVqkGNXQPay5lweMoqs3Z4AYWE9rdWuGcv2MgbBtNkID
2iiLqcbYF1lPUWzZvtPkxMVMRbMQGSSjK8hgw8feBn8JXdpnhab7DC4EcYhze8JiHb12xOl+zSc0
Nd3YXOLFnba2M81BPA5wo6mcDqbm0hDPsGkujRn9t5U5ZEH1vaHxjbNi/VowJN+1ldBofXWvustY
itF49oKKTU0Nxy5hscEuh3EyxnWoXoZS61aTqmuyaDIfxj70PmdTQXU3JEyy/TPjIAzj5d7S8OlX
DBteB9Z9FzBXqBGXXpFJBmXPjkSJOG3wYkJVJ4v5l5odLzRZ1y4Tl2UTDcQngXzKyURK4mNVeAxJ
6oVFpUa2yTWRKRm3qF35vT6/NTzz7gW6nGOkhZ3P/5Q+OA27I4MbuWdqMV9qvZH40qthIlat/a3S
rC9J3RiXwh07+NgNPEdkZ9uGCp0vOWhpOOfelTSz7BL8s5Nu0vUtRtUJTVWxaub5qdLbB8iOuu+J
NvbLkEYmIU10lwhhA0VZ5V0j2moLGQ32ttVN3QGIwHWejdHOGpIwaMtW4CeyrX1Kz77j+/6WrqV3
3xiocuImrx4jJHrsRdv6NAGK2LYIQfIruwIkanfleFWVenQg926hoyicfo+3g/RapkSIh/D2gjlr
vzQzU4GNQRwsZY/lPUfQlE68wyUwYK77lV2j9sozu7gtQs3e5Qb4BwEo1dc7fQ6WTk8uIbm5G8zX
1b4f5iGwhrn/CH8cUZtXldBzsk99Jz6nTZ35K4/HyxFZKnTPboqhJzQF/P8qCyiUcU6ac/dNQKrd
DmIZHlLdsbfn8XwVeSBPGISjb9LCh2Qk3NfR3X4/SbPhXSTtzRilptimq0Q4bMEGQnsda8eJ6Wli
Megqp8+tbuWfSGwbdtHkZV8KtGlbTP98rp73Kfbyr22WdEeExmoKnWUBk36XR7crNwv+icOY9PpR
p2gPWJ0bOzSJ4nIltvNNph6ZUHms7fGeA1CHoHOXQi1hFJkmu7pPmyMq83o7NLk8mICFdu5M5aWR
EL/PjHi8SMjC5Xs0M1nrhaYFOgM6f66rcWu6XfnWE/Du894fkyES/rDEzmEaTTR59tVqIbIuUU8x
LZbGrhL2W6PXdwPZf5sSzK9PIMaeI1ojvAM2UkJCYBw7CcG3KxVGDuY+06trt27vXB1lZNeA6yrI
FwE9HsAOufe0PjsxQop2ZQtDv8EoscHgzTIOkGy35tEutPIrs9C0e9nN0z53BnmwlpR5olncaVl5
y/wt3oFaA+xSIRpw8uVOjoMI4EDneyTBVdCvoHetqIKNEA9iX44mej/NNW+0ngE4Z7v7iFo+Oaxp
yOzfFl+b0NG24GKLTcJolBjc2uZBlsU8D8zhbjKEfEuKhbGexu1XddrBmcfyztEIEMCqGyuRMlFL
sh6Oc4EBBpSuhh1+9U5Fv9zlif2JUMWnf3qp/8qHh8jlT3up269lqfJGXsvkx37q/Qd/8+JZvyDP
9wR2O4ytxO7Q0/xqhfX0X0jBEkKyrsGFCsH0937KMn7hXzksjn9rw/6l6cHBJ5RKSHgCKwtaoL/T
U73L7r6f33iuZWG6haJhucQU/WxuyguzW4taXzALldkSDKJKqNNJAr42wrmSaqMsTFqmpC12U+8Q
lmF0bXvkRBP6bm2wyfpxrmsS2lef20GMRlnbdFk0BK18q3mK3kyOs1zQGOmBlfDs3awo2qk8ta5j
NrxYwerkBqWQieB9664Leyae8VRRDLjXvXoiUvAt7WlBi3nNdEPn27GuT6GhsaNTCNVtK/U63dL3
NmQAIr096I3ExyFm3X1dUzK2EX0zZcSobjqTOm4yVJNzGAxxeUjcNfmqCRG9TauWXM38zAd7qdKB
rk9a8H3ykPB0t8PtwVAOzPNgRywPtMm+ZYqaX4zA02+SKu6vxqnT9iJMVz/UOVqAC4zzFlBLtkvB
ho4818iqmTnDsUY5LEjpQqmV6lBHSGGbT17LZRY43nkJpbwlUXXYlrj9DobRRFtDcuWtxBKnaZXF
ba+Zzq531uJOX/PqNh289iZmO26ANiLBhf65RiO+hn42xe7OYJrY+yoclOTNSN8urkPh2GYUfiSi
6i94J/rLobI+dHbUP4iuK7291xL9HBgIPZCKDl62L9vBfJ7zzNhhnPLIpI7S2R/XMLxiMJwEi6nT
ABLnThTg2N2DmfbSrXMWsypZa6cErhZKV3e8LZTwtZsIXyRg5dYaBggonRLIUiINH1U38MQCf74Z
u9T2JaparfN63z4LbWMkt6YS3zJFD9HCp+WdTcV6lVnGC4YgJ2D+nwWLEvCWSsq7KFGvo9nFYULn
q1ei9zPY7/ehEgED+3WDUAmDI6faZ6npbQtrokIZ9CoIz2JiqXTFqQztHXTs7BvjwzcRSm1XneXI
sVImc5NjpFBq5W5Ft4zggbwPzyZQjyF84JT2XcXd5gsEz5VSPhdKA4036QOR2cRgK210rFTS8KR4
lx3K6WhAQy0GXBi50lUzN4+OtdJa28BDrtCAy5OLAgAKOprsVsyjn5912mPDfXMWb89Kx10vMX4a
vCxBepZ5185gbz2l/V6UCpwgTAtFuGMVC/pwL8znZNdJMaEct8VqoSNP31Xl07vGfNGwfz0YOBOm
B7tj5GptbHa34lmQbZRudWA1F06ru3ds9sP4ZbZWFNoDOD7AHVJ5zHL0OLw+ifDSW4wXSS+pb3K8
W6PfhiYqPLxwmv2B6L8yPU7KdL/JmQxMmxlhiAUjj5Xd+DAmiTU99FkyUN5FkYZ9KcPXk37Msr5d
y2Ads9IF2m53VGW1I9dg7IyZk21IouhjIZKI+WUsEj4frSrQWk/Vom/nZRWseUUyK+H8tLiEBxCT
7G2Rp/dZdFh6z/o4VOXUv7mZFJmDIWiVWDnzARJj0pd4FTdlmPXmrFRC2oGI0wRJQqxj43oss8Eh
GaExDfKm+pYWHhXM/O49/mfq+RdTT9QPBoud/6y/fepf4+8nnr/+wO+wCkWk0NFP6wwrDbTbvz+h
hbB+0dGqU5qR3ufpilT+m1vewC0veAirtJLfxp1qCqrDC0XPw6yTkcbfeTSfn7zfPZkRrzOAZbWi
BqtkUP4sZAc0ySho8ZYrid6OICSYtcuyKxzWEkVhwYSbGU/4kK/qi862ui9iWSCJJdhqz/AbIHPV
haG8lSnb2u1ZtRovi31L2neHHgOCSxJ6BJ5MOokHh6JwQPvca+7CDt8f5Iih/ikOZ1nUwHbIlHWi
aSQpQs9D7UYW1licqjZtO7ip9GbeN7Mmu2g4TGyL5vFIXpAgZjekXUgxkXrN+FCPXOQHraxcAx0g
itxtlE7tesG1tMwbD7mhr/OyiIJq3cEiaUTNhkXLwqa7sFChAr64Dosi3jfgq0yCth2+V4URP659
ZR74pSpCswft8wQq79GDKUW/X8Tp3VzZmO8ZYAAqYutehcOrFBT1bYfmDNIvUcGOngKkrEbkMBhm
V9coTynprDaxC2vGrGg7gbZrLuBoFKUgT8Sbr+MoG7XjTGSI0nJo0fKgLWJY9QD5aqp6i9o23L1B
5B4QsVCv+uaAtSUUeNmKbIRlTYIo2eZX9dxVJZ9CYRtGMR7/qd3/m9pd7ZMppv/zifD8FQNf2f9w
KLz/zG9lu/iFdSb1NT6S9+L890PBNdmQWAAesGY7uEyc78r2M0IDfpNa8aO8/+5soKIHJC+kB3MG
7bwKPfgbUnyOpO+XrhxIdA4SRg6LV+p3Xf3379QEPEOHFfmEffAASeHkicm3iRpz8901+S80C4AW
TH5HTj5TcgjpP2kWwmEE1FpF4WFI4dNRWUqy6Oaw+lRS2t4WDuvcfCXrM6hWDLJ//trq8/r+V1SU
B7xCuqez8KH+/NlOA3EAkTx2tkNkSShpbtthD58Fr2vr2X1KW/AacTbJTVcmZtCtS/J11tArbZ3W
MQPo2QydsVnu+9HLkQRqDXZAQiE7L0Wmm+Yhc4+lrbddFK1XQ+eG94WTT8H/xy+hQCCEo/BQwB37
4+ekt1bNMmWVB4RABj6yat0VGirbBBXeU0PVAqE4Q/CtYUTzhY6UepKgAvBGICjr4c/fOiVkVhz1
HmJ0OLoSbB87iywnsn6ENYuc9LFIhh5x+toDXSCF9S90Iz97PtTn4LmOZNvmsd8zfpJIIIvHmu9O
EhYSxs+WdmMzg3/du1X67c+v1s9ijPMr4WFRIBMoMz9v92wmY5zivNKIXpCCC6Fy73jNqe3N5k63
EWX/+ev99CU632FSB5KjJOMsTtUd+N2XyBBY5xnv8npR0t5xonSbdcAT9+ev8m+unyLRmxQERFf+
IbBBthwX+aR5h9ZA0+Nx1WpTJoes+yvux1lC9F29oH4f2xDIQvjiUcX8fCikqBwkRlrvYKwCFZjb
GduYmOj9osgKSwGjloErnSc7rux+GfHZ1LnD7ioV4X08lOtFYdvNXbsoJbQzQsTCBs54fGRvcojy
OjxVeHX3Cffm0xixVfTRJ1rMn1JM8sBIeZG5tgBMeUy8OsPpXiZnTQ5/fjXfCTo//JYMRbD30cHC
rkZHrnQO331qoRGCBV3b+TAxNAU8TZAjFpjuqDVttqsQym0AfH+b81YL7IwJOzdveoA+MexGUfe7
rG7b6zpLJhw9pRk0Tkn7ix3v2paL9cmdiuIFjyVN1WQ8CFk0aDvQ+/kt27RHQljlLl6TkuVvPD/F
UFqDMkqWPftZkY7RJ46z7OD0tn0TDYbN2BWiLU+XmOokNLZm5CQHNj7YjO2k2FIBiX1nVt4js+/0
mGooIkqyuNg8RuFbzIPHLxgZHK16HW9qNIfg3FfXIrEAj/cYMl+uR8MCIFJDERmcCrWUYAGZsS5+
7jsVdFvmmxKG843N8vPLwnYVp3LcbyOalL0dWikedYfR9ZrV9KPuarFDN/XHeuiKFzeKs2+E0VXz
JtMlqkeVnYs9uFKFI+rvDy7OgcAtjBbBqsyP6ZLO+Bqkc+PgQQ6ItlMQtSKZboa+bD6XqdLqN90W
7jrzojD7qmWad6WVucb8NIm2mtueqEB516z3WRnK4zxq5TVRVbgZZrouPNWkdWpuuWfWc6muZ0C+
MgnMYD42XcX2RxTmR/inRPHOsX6EglhcWmG9PGl5BsNeFPp6TWYKO5pFRX3pPF/8tJjMvVFJ7wh1
wnxtWRbeplyn8thTivqN26H8snbs97kjxhx1cWOar1XTVrssNnBh1DOBZZVRtk/l0g1+lTFIRlCc
Mg6oosO0DLs4Nu+MsBiQ/tbjscdfANId+5wKhPsClRM4ryPqu6XNr5KQYGq0khnL73wAnpi17KZ6
OG86JnQDx40eWbD1ydt4KNPoKoycT/G86Ie47/X7UKwLsdDOy9Jnr0ZRlsEE88HXUgezEa4BABGt
uHTnYWL5n8lNNa4E1CnQ/JDiJehHHWcWwkeOKJAPojhP4Kv5QkMcsc/YuPqL5oUfyUNZeDNzyMwi
g/ORmaiS0V0qIc84uQGPoQxllOeUTA8SBIaRY+zbrtMuoO9Wl71W6X4728trOnWkmiBd9diF2h4r
SSOtb1YmJBxTnWgulkVYx5hRz0GYiU44OV8XR1sY72xkY6xg6cAGxBtk1Q0giDhUJJ7yrR2t6EOK
V+mLAxXogzm204k0oRGHuuwZedTWJTuFGvNXFvp46sfjIPh+aUvGxi5fYNtu9NTtBF416a4EsDYO
+nIdeMmsrfOTNRKrDUYvhnvOXsTKK8uHoo0RziT0RjhNeZkoKjxheCSVV/wxLYesBggI/VLWjKac
alj2muNBo+/0bBem4/Jt7NupuoYEmEMopShYx0UHDG1kQc06KEginhzAiUEO60O91cfJ2PIbtyfX
wYQwofQNmBguF2uvdy+rnKwbgy/q9ZLoDSyAEDUxQ89q/CoAdQUy19fDkqbtW+yiQoaO7D7HzC8u
SxujtKZTX+QV1IUsm6hORko+snJ1uj8SmwJmRE3DTAeO4Kw72X0eWc0H8AVZkOnrBBOBulCz62Wf
Z7B6mPBBX2Xl+Qz5ND82CWT5VYv1Q57iF0hbfsmmpvxy8io8rdLifS1mfW3Ga3hyOwVeYT+NPcS0
MeJXZb2V7chvjurlRuqYSOzBxBTQE5sJFSG6Wd067Fj/rvyMIfPuBZOn7Q8tkJUJr6W+H0c4BqHm
CFA1CBQiv89Se2vK2L4RHAzERABlqeEuHHQclb50h/BErWL7dejIDXVkexoBr22EGS/fqIHH5wSF
8dasjOaUsilA9mBbxl7oRbNH/WFf9Eys7hdeAPUqKBFcgC4uPZu0kE8olhUmSMFzdBf1ZsjE/L5l
CRu0CrKje/ZFl4l0745Nte9SY5021IvmhT3rLH05FATj2Gt2aRB8FMsH+JDjj3ka7ypF+6nK4VGE
SjTS94TtZKAXkLrftmEpR2D+0bhvz/QgLj+M1ZZlZnxJQwxhKF2Iq0fHz56a6Gg9aE2U+5cyLJi2
we0G84Owx4qv58mYi/WfhvVdfvdXIywb69h3ldAfhHvPSRslPy2azPcf+q1jtX8xLIirjqFgACpA
7/eO1TN/cVzXwg5KbhiV9ffmcYnl3LaoGgElEHmny39Ns/CVo+rFrM09/e4r/xsdq/sHoTDjLNek
ZT2nl+lMt34s3MjZrqqKSTM9K6GYQNgqjycb3qm1XJrLZDK3M7aqpfQwWA3Ka8VZF/mW8l8hSR+u
zcpJNpwA5s52QxFuW7K7bmPl3mqVj6sqcWVtaMuPTdg/hjyFPbh8zatu1ox4gpYL/IQ6qnw2FHiu
LhRBfyQi4osdlvhPYwp/rNn2a6mjoPNngwAMs6bq26ju4bl3Ku1rNrvzEw+8Yv4qXdrzFE6eNV3H
lbttC6QZ0Zxe6GlWe3tnDMvHybQierJIG6zroWdKxildaY+aZbPiWmPC0WFvYfaicN10RdJYgWuY
87Vo5zyYCCL87OR9MV50dLBclsowDmKeIjSHhO0gBlSzONrzbehNCNxEo1ubsMs+W8VaXvDAYIjv
rRZaHSv70KZdubVFaFHmcSTmoTk9nxNAMIALKsyOZxex8PUtSh7d3c/Kfs8UT/vIsc0jnN3GU6yT
C54laAg2zTo27jPReGPvuw7Ql+3arszq5zTEfxFKZXOnmuyNmyYxcTZoNi7btvGs14G5H/aLfKo/
WpHlEduKMIakYXWVOezgIClfpswY1WD3p7WNsBKxKqtVFksPoxaQjjIKd6aJOMjtO2zJZl3iavbo
HvE8xxCwUU80+D6nkqip97SH8z/mLCJYzdWMByA4nUH7caEMleaS4dYq6b0NiTjMt/sCR73l4Zi2
B+g8/Wip3UUcIRI/+/+9KsM+AsoTSvkA7gb1tzK0yNYSj4ZQqTIFBJb95FbDukf/iAlW2SjrGbfb
3uo94DXt3K1kWajglqUASmJEglFuaq38Qme1kNG0uAz6DNrRSfNUWsKEpCnasknk6p7xgojdkOVE
4Ygoxl5aMw08pNgEoLuVY1yHo7Ljdn2oR8e+HlF8RxW5Jue4DSQU/PnXEAaq2Xyfpyk6cFQOYzci
4Vf+fMsr+d/PjvrlSd7Bbol4nSvYTjP/Zm0Y/pwNwzPVNl5j9BCkXAyA/TTMjZsQq9Ctl4wOcKOK
HBd3QDBPSgmP4lxwb74jUNIJeMHUZlh1TMuO3MCajHHdU6harzp1OIZAlcDi6GBLGoM6bdPY8OLJ
7bKtu7OdOTMbVL+YVtpuGzoDdvDGUNCDyMz5tRaVI4nzxnmxlIbw+fwuPabE0SFfrKT0Cafkzdq1
w12msYq/lm1eZoiGOgSsnTPxOWfF2KwP/aSifapcfaTG2cjrpYveXfeLVAIwHOxLW/FnuShZ/7v3
XlPBR1l1DlEgy3bvTjkn1DnZxyp0seyUA+nbuio/fupo6p4SBgIsaOtesa+Gkfm9K4oZWmOdzejs
s34Kekl50q3OdK8rKMSYEoVocqdBzKoGQjryuCzERlqyvuw9OpLa9paNbcAO3HQGfoWhKCOM/m3n
KhVSeHGmlPFhOnGgVALE+yw9fvS2qz+C3ejCnZtCNRy5i/fp5BW7FRmDr4+RMgj23VuqwRNHhQTR
AJzR/OA5aH5do+XGNtqp5ZfhAlw6zAn47YqsMtHS2PjJ+qnNzcCWJao8Lhn7h5lW/zCB/35rahIE
tqKswPizkkCAZxB0dYyilPTBM0FymePwuXVdTpChqUZesJhuJmFbW+TCBt1kb04bIh3IkS4YwR2h
zqPvzb04hplNUJwKYrjPCQRC45XBv9y4tHNPJAy5O41y+qvlFuYp/D/2zmu7TmVN21fEHkARD/+Z
NBUtWWHZPmHIiQwFFFBw9f2U5P1ve6pbHn3eR2vY8hJQ8QtvQEHtWEyR873yw/UpSvHdPAC5Lq66
Psh/COBYD6PvL+cwboCdUlLctrn1CMiufyK3H3ZNV6oW5B3qAYD/IJNqq0L0FaHGKtbNwY7qZd+k
9voDCnLJDgBXfUnbGDzqVISLh6pJIj4DEx1AoRM4bmOqziSqfXlNs8Df+TBZiBu1IvDLkzW88tPu
pg/6+ofvx5m3RwKIiFRj5nUB/Tu6oQj1EWayq+nUouq2LaNpcLB64TS/I/vNzqnvUi0N9GGFgLsb
ulJez2PTbkprTG6bqec0WUKwWZYcPzpN80mkM3A9FQ8rRtpjLq4kKnbuYyJF+zRnVX9fzd5t5k8d
/DpDC0kHhyzVCe+bEKY3MEwVfehw4QSDUZHVIFj1KXVnjZRg9LCmbvDPiCv0WQtgtT/z56aN2R+y
ksep17g0ifmoZUxfSLq3w4D6a1DLDIExO7NRWVjBeCedsu+GrG332g3tfVX0zmYoAMFvIA1AvK1m
u7F3tKrnL4nUdbV1vNEvDjbeWvURWkA1bi3Hq1CF6dptpG31gMRL9Dl3Y3vgKhTgBwpvRGbAkue4
p7Gqkc/4gjqavARkPt4o1/4y91F3LalOK+jCWgag8RN1NQRrsZsoSt4vseVdLrpw7konUD8ngMpf
FiyCumet7Gq6Q58rgY7Xr+V5iisP2gD9JywBkzscQZJdGZSURyJHX00K9EgFPGWCEXoxDsL60Pcq
2CNEkFJxCOsflZrxukJZcp/4i3sHSXf6HOVBskuxKbyNZewj3DgDhyybrO42NiSkm9BKymu0Htxm
ByTCuvPK1t+F3ogkWl2Fm8kL9IUc6uYLFWhv67fyMRklonF2/6S4EvdQXH2A3vZnx03PC7RLr6zF
9z7Ncypq9hyOg04yOPvEyrLLISWFExQfrsewP0YjJZ8ydLFTsR3S67CV2ruaM+XxhRH5XYZk/S6V
7qi4/CzEZ1gqNlSKGg1N4/vxT1J44SatAoTkXJJ0Skjk3rqqdg6NSM5CifKjJq1LRYyzI3lssGkC
rvBD7AkbJrwrxV2UegHKD726b3sP4f6+QVkOjRAwJKuGlqwAqvalv8FT4zGwO+eygUkAslfD5qWo
cYhVXd9j0jE1m4Lw4+A2Tr7TeJgNe2lrazOqwO82y5Blt7XuYewLe3mw+366XAZh/wPagQMKVsE1
J9AEBx9k8E7V8Z1Q9nQmmxG/SeV68lLUawd1va6m7dIM8x6cQk5lZG6di9Erxrs8D0jkkuA8UobK
XVLBRTgnQemzHp+yMaNgUlMN8R14Fame0sdJxh2qylpx4w7iIpC1Pmo7BTwZZ9GBaiPzoPpiRk6j
tuN1G4VjACu/zHx2Qq3KrdQ+lNZ85HZErhnNzLCuzuQMSlei6oqBo+7vk6IND4PukoICizMfIwSb
dgBN4baj3arR44UlZ3QhAYKBElvS4bL1Fo8CTbaMl7r32gO8Qi0O/D/6OqwBNW9DzpvvRTcGPyl1
zvu8DPz1mMWq+ibDEM2SPk72lQmtcD/oYXcs1I48p263VIiDfW51cl80E57UYzRez9JxdwnE9+1i
pAYQFXYv4a1NNysqU+KR+628Vk0lMqyfYl3fFirHI6n0248j2qrBxwqKCiR/K+43kyoIC7DA+lo6
rp0eYkDHbCCbWLAMnBL1KH2fTpW+akpgcRhixnpbDFFyNxAGXLvAfjh5F5F+CusJDsoqKN4mXvw5
Ba/3cU1muAR1mh26clyu/MH3b7om6+CHdp21G1t/vBBtpS41/NazCFvzW8dXw0M21xfd3F3KaNW7
Lna7DzW0oW94B1ArUV1/4Ux+gjNl9ESgNh8oyeyglnh3lKyqCv1bPO0Oha7T6gK+1ewc8ngFm4sm
gCy29AraAgHDYP04Clt+1WWN2DhHXoX6OYovmMniitOgUHpVjr1Vf1smPdxa8bJ+sCjv5/tU5v74
NVKSgvTSlOGmz0cvMeKUHG7niQ7OukyEH1un+keidpJdNlUXJleisZ/VHMtr7RPI5RFr4RwydcI8
F0uJsHiRhR/jF7GNHNmNuJ/BwTXJbSshA6FqukEocOvL+R8UdtutJ/ooDW9TV3a33H7n6lXb47dM
/r9ps572vYyIPR1WCG10lD1YWn8mxmk8j4ubGh+kvscCyYjA+jmyOuuCiljcO3/t6J22pHA/gTzn
u/SObY9Q4aTxVWUYCvn20B4bQMRXKiN0HziYn0tLwbN22/EbiE7Pu0mnaBTnPf3UZNmCzszq68Iv
UJZ5IcFS68RmEs8zVNWsADmfHvjy05QhtzOVLQGgtzYJYVttNHQRAIlJ6LEeuXcRVu73nYb3n4+o
RSmJmV7rT7O6H5zYHw6rcpDW2DZGZ/ELTieA75NIk9ilCQaCuUiN9AsnxkMdChqm1TJ8Z8k0P1FG
b+4FcHWYIC9q3jQz5Wcb7SJ9lZIbWebstEmwKPbd4es3DocYK6nh7EUMcuEf9h+8ViKM06OOo/eD
E6HnZXLhF82g9yf9tPlI49EPPCPbiP0MxZmTSS+JkOk22O3Rp+pLponiM1g9B/Wz15La/8hxN7/o
937Zy4PACRMGwP93T1dX1JPBdWi9Hl9MGilO4JVIS4b5eVEHHnKj5IfgN0nIyi37lzb+26fT0I3w
TQCXGyNCaNb+b906lP6d0F4gcvWFdB+CGYOPHB4y8aPRKIaPGWwCFZIEvPrbvT/Gzglf1IuBD3iu
jf6hYxjzp98+Fz6at0kPK8+RJIVIc6GoFpYdWm3FQNoM+IGPn4w16i+BzL4ZSfyaNKzAHWjn4eWF
/g+h95fyJsAuYAP/Mxzn/1XPQ/kHiP71//g3Qs+N/4WZHe3eKBRG4pRV9oqhRwDhX3S6KVtyitHD
Dyhf/gLoYYKD9Tj/nL3lC5926f+vbPr8yLdjfkpK61Ek+19B6MWfq8y8jkNZh7XisNrs6BSnF4XT
Utej7f3I7FUWPxERTNAhn2eSbrVTqnCXJzzpc3UYFoGkzTDAyfmmk0o2Vw4aCWgNScuj1lJ2kdWW
0EYSgxKOqpIec2/XVrFsSWKDFe0X5DFQ9yc967xpK6pxWcUOO0zsSIDQyLDfpLa0ZjjPRue7wicT
aTFviXO4Xeto+9GZQPSj8zeaCkrcbytqOVFyaJDKlDjmDhldi7+ALByDD/nP+YPSAPse5VI8vQJw
fO7p6LQDsiNqWP0fcpgn/BrqNMzopPaQEsrrOKUEQKzn5E39swuQ9X7wgFHxam429nxP46BX8/jb
2vpv7lv3zSuF1NBQY6EWTn0bYYQ/DyVT0ajboU+/c9z65bX08rS8WL0RP4KzzAryGThemGdOQadE
RiMiihqj8k1BE618Rs5+oQcWjkjnXFCRHOxsvybpOu7WSjMVewVRZ33KQAxYeo9gfBfcrBAc+Wd1
7A3E+zZaWzCz3v+oP+8T4GgMMgKtgFRBhmHEcXKnJ1mpc6usmh/2jK33vU+a3n6EvNCut+8/iB31
+3zyIFQBoN0GZAMM3qnD0VLVXbwi3vkdaJprTMpwZvWg4dnscC3Cwvswo/whMuSK/MpSW+mk4fSx
zH10Ud5/kz/DGPPJxE2uEXqOBAClU4SYQ2Zrx7oIvk8Dt9wNbcdCqU1fWyIUFyk5th/8ZZBPFjOm
dHRRYjQRkPMgCn6jFyPcmanUc/kDtWc7REwkLr46UbUcVpjOP7CdC7+vw5icB431dZmKGbPUYJL1
317jzxPn5TWMhA+6NcwAMeNJ8BDgs1gPa1j9SOpgGXdQnJfbYB2z6iqvAnVAjTJ+6LjKUHjLkr1E
Au9zRjVIHjMYCq932v8YX7zslv9s8NeXMZEkK881WOmTlbciEzC1uix+pKEd3MMtHz66FVTAMFjy
S+HU481YdepCYpR0DqTPIWVC8WTz4iaQh1nExmrm6Qoxe/GTG4DTKcJk+P79teL8GYiYtwQdxanv
uOx98L0nQzbVyVLHnTf+wLauSx8RUvaHbe3CKhwHe7pxsfiZNzOF1QiFOb/9mdEIgZWduHI+o746
PPlxlV7Z4Vw+utQC8u3olAlWpH3FcKdFuPU6mLV/meg3m5oGHFwon8KrjXK6uUR/j54sBzJhW4Xi
WzWCOVl2qBNZU0knGq2E+S/PMofef6bR7CYuSg/NDw5YspFTZSE3b6qSlMv9rp10yL0fLmDoLDtP
JOp1KHV2ZktX8GqAkr8/NW8/kpUDW4S1Q04SnQZpwNKGHuPW4Zu2wT5iIBxW0YQeopWzm99/lPP2
yCDNIiAMSH4IFuyTAS3a1gHW4NbfBzxI6vCI/VTzWMGH7YBbAiNL5Qcdr4ldX7V53wT23p+ycn0q
hlBKgSsTFzCOuFRL4ruiCLCw3GZT41ZXEJ/7aDmOs+ch+/7+S7+ZGPDCHDkh8Evkld7QABDZjtDd
s5tvzaJ63gKFh7L4OTkLVJkWochW7JJ6wsr2b4P1dmIArUKt4LBzIeWfXpOJZQCpvW99XX3LcTGu
Cf0ctSkM17Le3jqicofqyLFchs9LVtGo2XV938dyW1vanR7yep37BuUPvaqvqPAZRTgMfJdLBDxh
2e/+MkrR6dzygiH2d2wTDESBWJ/MrZ/i6YEASYtqZO5y9BcRnYzbIdA9i2pd7HSZoAnLIbixRJKz
mwYsJQg+mmBZuJzj0kuXbyzAuvhJYsbIEG5h4EGj2kG08ufrhQ+ijNvM18CaPg34RmHMOdU0ZoAW
VbQj8Xmi6krY1wgH6iPwrcSEBMirweTYuYuuorskk0p/XhcTsm46vSaMhQuGhqDCXvOgKw6u1yFj
u8F6gkqNDLyi/hHM8CmcjVDJsN6y/WP/EyRplma/tgXv6MgipqDiNKPzCT1laHH7kWrn+rSCdJke
pr4Lpo9Dwd/Mm6yhqwFBCq9w5szNNNrRmxrNhXLZFkJabPQk4neA9LOLIksPS9bAYkOIE8XCbsPt
A1lrk4OvqoMzf9KZulNzWBM8LZ0uuPIHCmwpYLQ05tFWDtE9MzJq5mkQJWRwg7103n3uohz97cSb
uvy6wr9nOZsdcGaXWWct4wV8fM1a0hH524LlUO4sl3QsMoIzO1EmRuuixGW3yahTUL1ar5Flefz1
AX6hKEnhnGHHQbFDvNBiQH27YfkNOjWHWFWHtlXvuwFKNmqPoVzqYjvIssBN7HUQOsR9+r0Alpdn
W5ZcO+sN2CSfMRgF8jg9DYiMw3ERLd+E7psZVQ/cFCPnRxJJz+M8q6y8INcdqSo5GVKr9R7tCrKE
BUwRwyKXsOPzOOjNcmljRZQkStA7cGOToKg/onfbhuGhELQqjYt64bKnkCWPWTWp21fMmdBAIn8C
4naS8KBSVUbiwvLw+/rW1XpiDFs9FaaqxcHoJPcR3HnGZA1HcMnnFFgnOt3pisM5ws+OFvwMpcnK
fEQRy0Bfd3gqNimcV0PSQ5Jn4hTY96uY+JjWTcz67cEh8ac0Ep2YLuKBzkCxa5fWYytgjx7xJytV
IXcXxXjFKy18PX85j3gEFTuqynC26BKHbMElgh2DzM6KsfBxCiLB6xV1Hpk8IYHdmt8MXsT6pxzI
H7axWEJeq0Aohm/sJoCLP5G7hXW3WWmF85sqUg60/ZSGHH9IEXFhiZpUbnqQEUqpDx0RHBs4LBRn
A6nKSlTrzTn7fOmX1RweGc3f56ITvdnS0BH4pSgyOMyEj8Qv/0GCXUwPYV4ieQQROZQDSsfaHor6
eqrQrhD7rgd8AsSM2N+sapHnvdrJMl4d/6ijirY2JM0HoGg52lKwnENzMmVVVqyHwLYOIDZTKQ6q
xFPB3rG2UYJPJ1uut/6yaJZ/NEQAVfZor1Qo2HbL3AbYQVGjBUNqKyzvt0FSiPxD62Q5KDlyQzPD
TQ7S0DnANh9gM+WDbcyF4UqButjqCtTmfFkmA3z0Y2INzA3tOuzsn5vBafgYhGqWtL0HJZ14YHWH
NgZzg4KNN1d7DmKOm72iWrdgoi7HNo6pbwWRnjaJiyPWMREFXGrs4UuO2eDbOvuWh8KBgwbDSmEO
bhs9jD5DPDq9grkxOiE0rngwiycvzJESqnnpUPJdErMu0TgeWEOJyLsyvWzXduVnnTuNPb6vvuCo
HLqGUdrViM3Q3de25YzdzTAHLkdugSozs9Sg3Mld0C41VGIMHm1zCo4MPivXzmWipoOt5My/JGXu
+JnqE3MulfZU67uYIj8LKaNVxPEkPR0wfiqzOB0mRpG94LhqYEFNXS8QI2H2u8W/jJaUlR5VA+Zi
l9gUjDzac0BaygPHJdfRtMiQW75OfLDZ+8irzCWr1NixHHWAjqrFpdwvnA9LlFneB23DbEmNghcq
7LJTOF/uI2TEeqj3rgmxbGsul28Aycl+f+W9nPpmcOa2w6nhrEQyo4v3aVYg2Hs+Fuvaw4pFanXX
JXOT7D17TLr7BLXc5RLye8VpPy1zyBuHxWwxSm2dhWzsAkYciyeiEcQI/lrWoMLNzxavFSzcNdcm
UQNfZY77AW3L1fhc2YyxCHtTnycSTW32p4X2pdp6EbomzmbOHBqUbs6xuxtQTlWYMK3OEnyxmpnW
s13r6iF28U9iDeHJ1V0E+Foj3dZOo/wGL7CzLvu0trzrhDcVOILIvPuSc+auhzJEmei7B1yo/1i3
Qd0/zxAq5g8ojlX2BjyCai+l8NGYQbqsiX257SCMDeMBHFY03SA5mWjTjrZr50pUXKtAtNTkbDsj
Xc0hr6NuRdCJjrqnsQcrJxPSr/284FAULpUbb2RvLeozVc3RuwcEtnjptui8ksZZjIoNNliY8dH/
ZZ0mqTpXGTdZBeSqIjvdxTlegf0hATHaXmo2B3o1CskfWBXyMMVhCuyCAG19SAvgaFx81F8vhmUZ
o40As+VsgV3HoNSDVA3xzmrdEOdwOl9IhKOzfASipnZda8/rZRI3tn3mzLirHGigI62zUWG15uD7
hW/dSsTOvMdxQHaoPbNhh8puH7e21g9aaaGuLfzPrI+e5Q3rk2pY1RuAMEH/uIaow4GbUEHYy7NI
++mqIT+FkBTgZlblWZIrXCrW1ovqdhODKXGzbdivQxd9deoiar5nsF4nTXdcLd2PuPBhMG3HULbh
xhWDrwDQJk3nR+iV2X4VnCUkbsENJDSrLM+mQBLWZj8yelMqdrYtAsxuu6NftqzBPsDjwkpvepeP
KTBoeYm+7YVWqvNxThH1HaBI5OZClbWopf84L76U3k4mc5/gzIHtNTEKMpw+0Vhiz2yYHgQ/67+x
AOnlZ72AXMW1EnOQsLk7tPG4a7nA2Q4I/JkTDv6biTBzDEOd5ADueE5ByIhBztHlio8oIamfdRNX
j5/VBbeMapCsWM8WRB5Uchj91sQpwVCazCEsHGNiu3hTXcVnY1fnwSfwOQYI7aAWVsZnqaWobcmx
8zkm/WEgso9Ki1E681yfKBgbQRNFxwvsZP+yiPA0mC8TC2ky7vB68O09KnzBKo6xh1twf2xc6jrW
OfI3Nh9KXAKQitZz3ZsDsa5c7mgEdz1Ck3mJFQMkm9DcnBHKzLxpn2Yhzx5DmhXr/eT5mOBs2yTW
/DIbEUL20gBghPcf4sKck6UX4iKzRcUk5o0Q5hqc/pk+sIlXY1ByK4DQERXzeUbwD4nsImyugMpN
XItKShNLNTI0IQtdZDNGqm0C5fxEOmIpEX7DX3tEMdhpqFNtAKBrxja2e5/h5wxfTIj0Ul4MYBtz
S/26wRA6YByRqjAVsiCezds7IrEYSJl6RdyeLSgrUUse6YjOHDOFeYNxsJDwP/57JNaOLYR3IxhL
6pFNxm9saxXU3q50mgV1RwIisxRzmzjgo1/rxP8EL5Ja5+s0cmE6zhPp36geoi7RfLEoGoc5Gocp
dPqbBo4zSlfrXNgJKpZl6BflMUNOt57PPcLR6WENXRPFOqs0xc4e7T70zPBxNUGFrVD0o6biLiaR
j4KOxVJT1HJQGpztPlSotrlEKambmGh+amXf+0cbq5spuoXe4Lb5VZCENu+zrKAYhr0QEE1gQZUE
mQ94d5ot0tWdKbA29HlBAE5IkTwXuJkQHnaOWWAiGfPOPevcEOqNMew0t2s2IS9pbcd2JlDdCiGJ
AlHHNPEmjEPWYwIgksjaZgSKn2CrUMbZ8vfmXxOV9OstHkkh16WT8V7uNstCExqWwZiaYF5I87av
26NUPvOC92HLpPYoyav6SmgBWWyKZniHeC6FZciuRnuNZZovxARoT/eeWbtVg8zkNa4L6aR2aTVE
Do18MCWCoBbVCuZ2tKaaZzVrzyfYBudJscIxoTXCJaR8aYgL+/PUA8+qUeUZpeJwWWZPXHmzo0r0
Fn2XdVbbrkkCCwnO5MF2tJmQwYsJL0k8mWe1+OtyKYBbLJe4Vix6OtOu6MrnKXNw2twmr5HPkNoT
scbQRrh3nuU6BmmCP/hLRhytTUxgoNMUahW4t07wJ1TgaFQslmXpb2Iau/XWtibb3opMZqQjU9aj
/H6MAinGh2Ct8JylUYg8/C3q9CbpRnXJRGG9dkySH4Le5C9TJCqnh2RIUmZN1TQQ2p2OrDXGDxhn
dmKU2G/XJ0bdnLir05HunXehRBze5A8sp8Dn8ZSSk9UclZIzOThKvGpUhiKPZukfEWfKSFXKiDjq
des1U2VCq8qqwSBvjDUqAi1qmoDgAqmaTf3ISsRiliS11Ln5YNOXbjoGZDUZtx9bioGcndBscbLl
VF4HQekRvFKxxN8AJtR4F2gMBM4jVJSqYzS45BRcbJZHfCC0QhHzAPuu5dfEnuo5q4quMZGo27ic
4igmvGSNukxh0Jx3xYQlwTUB/4ixM5Urt9rH6WSywNfEokpW89Ltqucl3bLLFlqoKlrJeL0pKljo
JEk2q3/OmoYpzR0kUqE/coSKag/TdBUKvl/jldehpDjCP0Tcab0FDGgOLMU0WtlWl0OeN2CO82Gl
E5WJpnwWrTYZ+vJ6csSImTOGmPWYVfl+1ei/qRnRn8bYgAZi6L+p50e6RaAJf5uvOlEmz0RtB6On
neUB/4NZPvZ8718eeVpVo0yFU6NP599z3OiN4v0imyayVaC++sFsuoWvS6OK0K/929e9fRT6JMS4
wjQoaYWe1LxdPNjXierE19wDzErkGXhiIijksObsen8kT9oAHtphiDPDy3VDtODfdkEH2xkqFGLF
Vy1qvNMux4zqegCa3svYhllfO9yFa9ByaIyN5w8UUaaqg5sP4Yq8myqE6aTFpLzm7Hk9mX/12po+
NSlCE/oDd0IYdDN/ev/13wwVjAFY2jQGUDwAgWV+/htOQfdJrdI59J+RRtS8BxeUSQu5XEmh3n/U
mzUnKAzHtB7pPOI1dFrvJozK3YYA6hkonRiXY7JExfzkrNAZXJL0dP7rkjtt2TlMDMx91+eZyIic
ek/0QPiilPr9M/QLc0YpzWa7RdXUXBAuaNNll8TE+wQTC3/+UQEA6z9w2tX++fvffjrMdOlBEVKk
pS3vO2+6MDNA5GmOU/GFmgSp45JlVKmiJjTp/PtPOh1l1xc2Xyts+nB0LE+L1yWBYSScwvkCgjkE
picrk5rnBZnaEf6viRrff+Cf+vo0TXAaeMXY+HSUKR/9uYIAVq4cJkv/pW/oSyJKB7yGY45DcWFe
k76rkL7L8nTJ4m1Y+hk34/svYHSK/ujgEGrheweYDOB7yKe7f74BWWJWOTJsvnSQQdNmT+90LfdU
PbK4OHsNW6Y+M6ExwCRzfv8qilu+MiUvZFZBjZ7Pr4NTFwiCUq/ysZwOKK7GgmwB9d+GK2Eo5zYa
dpFQVjRvcqdUnNbh7JvLEhn0FpBslths/A1tNlN/VeFI8ciZew3tHr5KU+wjgnlXgeaaumjd4WNn
YqsBxTcOC6vHBowyct6Z6zyQObENVGxzxUvZS14rfC3QD4T2nJpliT85NZxIvUR8rmOC5aSoC04S
e0hnxj9Ki57KpDvpyRRZmpKy7PvD/2bBhZ6LVJMfGrfVt0t7JLPILHtdPrdZJ4hZU6lMChSvykQA
v0rW7z/SnN+/t+zMUUtPmR4N0g8IUZ3gGGiUIZIxRPPnOA1MjXHM46C89qPQLXFZGmzeAIFE7K7l
QTuJCQoRjjdv8/5rnH65gLtoc3IathZ77gVu8dvZ2QAEnJnL7HPZUv68QEZc1Y9uObv9lTuom/cf
drrIMQDwQ0GlKBAR/cpT7GKAiFKeyWH4MkETWZ/8IjTLoiikiazef5R7sqX57VEY0OvHkZd7Qdgn
HaV01nZVNZP7iDWdHe0SypeI7yPWm5Pp5gUK3GIDwKLmPyEFG9al9kX8RLLm92hjU9alBEPKY/Ai
cgakSh1h9UygnqdkKDDX2RVZW2SmrKUtUwaIIBqyCacINVpy15ruyMNkOYKPs0qfuwjBO9Mpcqba
nNckBHjynlsW52h1aFoEAq7fH4ST8WYMwM0Jm32KHtLbjqmPICQKjKN+xJ7e3Mx4yJsthwIwmfP7
jzI01N/Xs5lTDi9sSoALUtc/Xc9zCwZXOl7yEHnty7NQ+AtujFqWuZo46jmCXrEeFaAwRqHRjamS
/vpTP42mQoDaJIPreygkmoZGJTnp3Bpl4/ncKovRWq8Gtiqc+FyiFXy2iJGEaQ8GmPQYKV2Tlvxq
/NEtMk0kqypc9s4a2Ss/m9raTPjqFzwFKgzhMKRu8+DJoQKqdpafmZksHKKWeQN/28y76nNTWP7V
QmNHsnYLeh7ce0lClUOgkF/PlEDeH9Loz+kD9QDp1rUNrxc3eFTuTpZwxxdMkS2Tb9Ukwk9F3/jI
P9MePQZlJD1q/Jk6AHSMLxdE6pOd9JLmiFtb9YQmDrS+JhobmqaIIsTWgmQBdPXuMSF/HW4rPUzZ
Nosm95jjEljTavs2SW9AO75HlnJLLyf4AH68vczwubzmRspWsvUMeQsLFs4/K33kCZIVIM2NrIAs
76galk/WamE+oQB0z9sh7m89biX0sytLXIdLj+2GRB6Znnj1lNHDv6gqly5BIRXlvBa19gIRlOoL
qAkfVk0KUXFcO9tBqKMPH1zu52eZoTSNy0CQUcJIh+HMRdvqYQ7F+JQLkYG7sy2v2QGHlp8RDRi+
V5bs7wNvGAiLkvFY6LE40CZYJAxQmstbPcc5TA6vni6AvO/Bnk8UbLKi+GeMgoCqOU7CO+hu7cOK
z8WO8BNN+sayvC3Kg3eeWuyv7qKGLw6U2cds9GH76aC+LMMh33vY71y+vyL+PKxZELSVOcx8QgXP
JVA4WRAIrJdh5xsLz9DWt7GbNOUe/QV4ykFvB4/vP+zPDf36sBBgprnmieFOI5IE0U5y8rj5DtWw
BpOm7Qenob4Ka6S8njwxkv+lbX1HizAs/xKPvVn5L58JNoyWDYf4Ke5w9Adkw7y+/t41DYmrwGtD
H2rwSH+7/l5+03+u4Zev9FwX4AHGNFzIpygd7aK9MIGV+e6gujER83BdbFoSHrg+WRV+bNw6+ZgP
Cd4EduXHcicmiSME+oLBTlcKmCHg0OBDH/TxRWN14SP37UCcNFYKoUeCF1c1tdy4yvHu0Dltftbo
7141lGfvJtfoqBbkqVhBOja0oxISVY3gBFI5dUD1pqQXh6YWhbU+Xr4XbapoJYz9wUGX/9nWSmxX
5u8vsdBbnJwJAwiDGBeIu+5pSICM8aC9aFm/e6MZ/CwX2Zloi+qoV/3cOHH1WVix3o1uStOj663g
6MGXanbvLz/fLOY/ZiY04GCDB0F4j2v8JEACoVXTPsjC7+lI44ByGkx7HflhvBvokigoePCa8JXB
nhFWY023p62PLXWr60kGk9pUYWp9QBfWO4p1oXCGJPKXGq0U/F5L6zpfmvBqEcsZRm/igRpo9QHH
9oqIlcbYsl2Vpu1StEOyDWVsSCck34fZy38uQZHfiBCDaphy/jFPW/mh9lWldm0yjF+XKhsfAduV
d1YTcUEE2pkPwlXzuBF9nj7M2G0iotTZfECm4bhOWM9Vhlhc0AjhTrz3fCu6yrPF+8ehqg2nqyxR
p31/cP+EJbHqGVv8DIlBA7LZ8NROcKQkzLyHyfcu9/wbqxPFk8zFghpm1+C/MRsG2vtPPIHzvzyS
2IAUx3HxDASu9meCg+pM1ddcnT8KWXgXlM2sGqL5Yl1SqCwONCIUJ72f9t+lsKunPNXqKs9j+86a
YnF4/12Ct0uLUJPj80XrMXBOwaf9XPsD3qLNj1TTYCBvb5MvLTII0w67DX/T2W5JhaNukTZQPrXC
XZEFPvhLPBepk8QxpscWZJu+DcJPuUI7htIvJfTGGrLrMsiHI0pT+iYYs/Q8RYfU27Rh7M6bAcmA
F4VUrA56+CnbqF59eWYxLIeiVNZ1HDhGQnUOYV0bWOiiZ66zws8l1hHc3tvWycsrXKBogVuintJN
1VUNkJK5oIdL0/PJn0hNiUWGe4Xy1nlWV6Lf9CFwGVYi7aJtQNXvFg07DCNCEHWajiZ9JYWgVoqM
dyivZxkPyMzlaC1sGb/WOQecMvdndpC6/6CJk38aoWP+9HIX45thKpJfha//41n8jWch8F/7bSG/
kZE5Ps/Pef677Cm9APO//Jtp4Xv/QvAFLCgRApGC0TZ9ZVpYaJ0agRnQxiRfPv8EUPIvqoWLW4GA
ihEDv4O/5kYUoH5JIjvRvyAA+OwTwnPqnbHzv5E99f8MKIwQKXSp2IAS0Wvm+DHRzW+pJilohTdx
6t4Pg5TjRq71sAAZ4T23a1XHV9JL8YjKqx66Z+k+ZFlpfXRjSI+NZxGxVTl2J9hqwftHZmzeIQW1
VbEl976e4MDZNr8nsFAQ2FgYcN0WPbj/jSVhnbVYQR1Grjvs1rGqdC2CJ8RGkLyiYHHWukv5EaeB
9RinIb5rjjX+MJrNYG881LgsjWKVbirYhdmg5megPJiRISKV7yC9o1aFHhOhal/26yGs7O4CRrP8
igtA8UxRcrm1ygXtGPpPn5d+7bexJIbbCpxWfkx96mxcWUGzo7x5l2bBnaOsPEfceXAfR6HX8i93
6kvM9p879WUKAuNlYYOejSP6HH9OQU0CW2BEFNyvvYjP6a2jQ+hqeFzAogBAC7dT4SZ36/iWo8C9
aqDBYG4URK2/zYHJnK0ZBw1hanser+N0vSJ6d+OOXvudc8n6h7788DEzJyGMuOJ69JVDSI7M/lNV
JdFZimHQYUQ08UMU9Y8Y1fhHuJpXYTq7D27mnmFfDvs36P6LuTNbbtsI1vCruHJPFval6iQXpKjN
ki0pjh1fsSiKIkCAALGQBPH05xsAjAlIluOM6xygchFbchMznO7p5e+/H0+U5K5e3btou76LfZz2
339zO5kAWHtFzpJsOuSThkHyvr3oDeHqcqpsuFnj9fSrKr79JVjiv0nwQnhGthSMjJ5ekXHKJwYM
HBrjLfLyPNNX5S04RuVxE6hsg2vui4/M+w6u97Fu/jk98H8JzvMCwIL6fjnQ9h+9rQVqhFnkd6Yz
/Uxopl24vh9+poS0G1tBCFtCtI9oU0kHF8FOt87EjNFJqcCdCDpU2b1XSv0psrY3e9oxL+kDMi8P
TopDakxpFSpogS1M6OOUjevR7vo13LiUc4x4P4drHCIPiDPmzHLTrwCipJdproLW8uhv3uy254Au
iweUMvhg7wYoUxZAY6o/KWt/leLzpBasCKsSPJMBVSvU4gxU8n3y/LG9ci+UMsWR9SG3taOoeKDy
ZRHmRf7qdu3pyQ3lag3mwmizcMKEwbbRPs1oTzfdBJfRVikMZdmlW2z896QElVumcBV3TqTubs2A
uSPAH7aQACVeubo8MPvdHZfGUnsAQV58zOgmvdEBCp0T3JeXoMzQzUFQ3jObMftieFny6OI13xhU
XMfKsih+kLDq2CxCbod8hsgfMa5FBEJ6++xoy910umTw6oOXK+V97hJRD6iVfOZmBjhpwzNJcpWz
k8blfK855TjLs81hbOwP3hNT1IsPG0ubXsNlkXyxE2NzRh+ncpE4G+YkGEx6YizFX+sEKcEuhTlr
tdOji5Dv/iZmVtlIyZflhKkexeSwjrWHQkkDY0Qg7cKNNTjcGgxTG2OuDucgKTRhUOPgOjU3uTox
84E28RUmP41Wxa74kAZxeV8d280qoZTqW4fbNDHVG3UTT58hV1H+dgbrjGhEzb4wzTn54DPbihbw
jYefo0Pc8hgpwUUS0+w9Btq7JTu83VoXTL8O7EngeM5HRwELO3lbdTvNXmL7YaRxKKlSeIT9zO7w
xe4TNRssy3T6oKUbixZgOP1HhzQZ/LkqXVagrjSgkUk2+LQ6+HhOJqQiNI+ncJxeOCQuDqCiCnZG
C5PptRPsNrNgZ6UHOuv3sJNt1HT6NTUOLAbnVIXicDv4gaf52gIYGs5r0a6sU2bonJ+oDLJU9Zb2
Q2iV+QQPrPgAa+LyPAGkywC5CDszJQF1R3cOJibyzMHEIk0/U6aK+Z7BcdNndE/HMB/imV7Y6g2j
9IJrMFLb6XkSOtNPoZ0QFHvRkkmVb29+B5NfbT79l9QGiRNEU33n3fdraNcY9GU+xFvTjOivyabP
nOYpbMhZGlL08svbVZEVH0N7F13ka4cVaFEEUcXG310zGM8f710tvQrNfXoV28ngE/gW9wKKyxwo
EDReH0snoyQIbczdnrEy2ijP9tkzuAHGybu+8ZhN99srpSyd3TiAg/tua+yD6MLe2emYtvNyVGhM
Lcy32+kXjX6/y4EzcK6pO2hA9mzrPMwYLs/gleIrFHPwUu130yv/wKASpkZGzjiHfWJBEgl7pa2N
wW6cbTR1UuobOh3iADBaeplR0E5GerDZXIXGbvo1slF1fILirlI9Jsksn1L4T3YTav28XhTAhFmk
2gPNFXR2rVf6Dt6fxHtSIJE5Xyne9Csnb7cwwrWwIGJrVvaUsYnM3TEUJhiNjDWWb+OnyuhAYgJM
iFbCu5BYPtQRqznkdfFVsvQKSBG0bJym2m48MELthi6A7My0w+IDLj53ydsHAScRK/fNbeAk0FiE
zwDtgFm5gx23AVsNToVU7gM1qtweHxQUbFTZZppQkwvIeohdvSkL8EpaDnDFNjNLy8v7UsUmTZbr
jBGvjA31wlV4nfiMoIU5TfGD8W6w8tfMgYnO8yQQ6krD+eOBYPAv0UD0qO2N3WLr28bgjJbGNXNH
PSf2L4iSw9sd4PoJcc2Bc2BEejgK9XAanofqlLk0cMFtL50l0+4O5ca+Koz1X0x7gGXH9pgKNh5o
wMcSa3BP1uuwP8u2yvYJOC0mEv4cwrokvizUEr43tPbSDn3hcorvdbP38y9ZEVyag2B3OCs0v5wA
Yf+ibhglBxk0pQTl4IHVWaEQ7pKpN/ZKy6B5dhx7TkwMXzB40etYXSmXpQvAbGSB/7ooE8Cct9Dy
Gu54sw28z9wD/udssIKoo6T2AIurv159yRzDBaNCT+ry0sNvgQFYxxqMMvA2TwPXVh8Gu71wcNIi
vlYgXbgY0ORxljJTZ0nvwzaf5IW3VlhugMkLgXwrtIWk/P80p99hdPCYITx2wCkaDONQo09LUKRX
U8Xg1inVlf7o0XpzGC9VaxO8H+S5cH/cw/0yB8M8KZeJ8riGfBZSqQTa2wOWXRkPolK9WZr74PrA
QXAIbSHVBqDhxWNT1fW/VVjWYHpUtuU9YFzQrqq9Kh5SfMvLHLJtJjOB6H/WyHeDmykHjP9cB9RZ
rCkssEpa7ifGbucCn7do8oBsyR7tUzHH3qdoHo+KZQrjmhkMRiaDus6gMwyfbXv/kMeJIG3AbYUT
G7wwndTB+oNtr707bW3vx1wGLjsDm8l9pUg/FdleLGIxzTv7H/Gv5jGVLX/p5RU357c/AfXjvzd/
5dafA8KPn/Pub7XkZn9UP14uYhFNtv4wqWZx3G8X6eFhkZHZevunSKq7SoWgytX+FL8Q8a9+6W1B
zcTzH8XKuGREty1SguqlqvW8JSMEBJJvnxinrjlDrBmDHXQi3jCG673++4EDLYFD+x+dlGIikKJw
8fFJzdf81vrfXtpxm9/ax9arz2PGM4uvZ+nH0Wncrwn4wL9ZfEfCt8Xr7tAUYAOKWe3Fu8xTAm5E
zZSMuHhwuf5fFj97WsPF72cU1+b56eJpAiWf929W3xFxsnqR2KCGyISU9upthkDhqrnUp+vV1/v8
f//Vd1695iG+evr9N/o0uH3lVs9XrOABaaLoUT2dTTCH8GIAJ1ObTSBR068jQH9orZMdVfoJ7dcZ
6UMPGrkoUiGNkreMgDUkb8D9T1P8cZP6tQkUaESjvNRRMAzGIVkqKUEoj8WDtp/uAhtNdpDxaVWO
vF/rh05KWhNImArWDdov6+Wzn6fLd7kJ4PYyCT3rQ9I/TXCN+p0kNMEYVkVeaq31JnTPgKoO0RQQ
cnT5i6fe9R7ZRPoORAVLThNsuIjAynAn1LvQcQqEJsCHQw6I2V3V0zejaFuiuC21CTr3IuBWU/Bu
Hb/qU33AKRgK7A008H1bPUdAQKRll8+NAAiQWUvV09EEZj4zTwv8L5xV1dO7XYDowZU9BNwJjJW2
mevYnPSOUXTMIel0wZHf/Lz+wB7ZA7IUaK/cUbCHmmlYoCIb9wCj19IE1eUs2IJGqNmFvikECTtL
9n409CH9B/iCgAfrp7MLGlPQAemojU/aozPAYHZH2kdUhhTJ8JVF6vP023dV/AbRneEo9bb0LkzA
n5O1hoY6NAXgDFjnq5cB7H02Q/Ewlv3zishay375mEGCQAVszOtmUGW8sMU4FlhY60xEnw4/17es
Q0SABPJOIzP5nctQx2GCOgzSxJ5ehhTt5J1jRslWYHXQ8dXTuQdIl9CgAkDyuEu11vXpLAgQvPxt
SGsYoFPR73RqCPEFRBscZfXmguidIYRfT9ovNJQhWAAOk9mY++4uuEM+xoLQ8FtCBe+jR4cAQNCL
EVU/my/V7SHJUlh5AclWT+dStJ2hhR6A7GmCh95dC0DyX8ya/+ldQOE1HezgSX70VCNUES0fR24J
H7RHp0CAaet07n/PFjAKG5wYnVKAc187Ba5OYllRwEw0P+9ddICqOrK1A9LnIvoRQKpXHWPHwi5C
Q2WBqque/tlFi7Zi2WvBoVBC8yRaX6+yezk6uFBUEyg01LtUH74+aYQAh0nugmHCVS0SZCerPLUI
ljuEPlkFhNbk13p3FojuRPucVMCMXeA7xr5+J5UK3ppQkQkJAk1QPdUH9ugsQDMvsK9yu0D9iHiJ
QVevW0daufCquUaZftC79StUPSXXLxKIwlM0O9lT2xraAP8ZItDoQB2d9enbVyA4l1w9OkBKiJCI
/Fj1dOwhrPZQ5XJAmn3u0/LJY8leioaFIay6qJqIsLN81xjSyaNTue9dwAz9uiK7fFFRJAdN835t
30QO8vQecFB9wO+kCxr/uHeeEbsgfQiwAFBkUC8DQVA9bOvpLoiSWjVH1myKy/3bBRrype8Bcmfk
hpmYW5fMxOFq7YI7JLEocgZ9LSzSYCoNsyBuhk7JxCg0/mEnYgRoA4UvYXNva2pAd6VxRjo1dk2w
uBjNWejsArQLQ8hUqCqJdox+RYycAV26vkzEbEJKInA7r92KcCphGOFWEOQy4unfLhgV8F/KM9Sp
nAKrInKu1litsmURcI85BApsnM310cOz0IDBJLIHDDOHPAm2qWYbOrqAhwQUBQDWEZXTP08BehhZ
L1nkE1F31wQCWz2d28GmsoAbQdNXcxT6FyvAyVSrqcRZIGJkrhejghp/qHsWzCHeEgDFIy6lf54C
0CnZXRB2gdYi5pp0DwFJZQqPdL4010b/lo83y3cmZRZRBcdl3A6tiLUqdA+BPaRt1BEZploXeldf
0QSMUHYXCAzppaa3olH4ToFBmEXRvihQWNVTb3uP4kcBRpRNpOmgDeBzxFl6/SwAvxG1B+AGjV3s
nUZAM9UUw/+7WcQgOPgbeINNaNCxC6SWxXAuE9aufy6PfjmN3O1NhP/fd4HqOzM2BeNg1yBQlibL
CMlUg9PrX5XJhBxU1iCARgRVAxTtO7jcCngjKrtNmN07n1mnz1zaLOIH8S1TuzyWWdpRNBkVitLE
DVDAVs9PmMV/YTv/6WYZQzrwVDW7+IvspGPmh79w7Ad5KaDp8xCIftHM0fpF0ftSi65h/+LPf7Qa
Aqqi4skPj0XG6nOaf94s8OVHtz7ruKrjX176i3SWzj2YnemTOTSvKTqWfv+NQZ+Ps/XstBcDQ82e
f3uT339rveeJFvxA8OsTRKt3eLUV6B+n4025qc/ovvYLV3hp6RdOA8akzLLj0sXXWMPRZSWPZ6H/
HKeR33rrGtAoLTsO43T2FJ++dQ0alpcMV8489+fbvCW8AqHJCj9bhBCfpItTyXUXjLTkprvoXfz8
jpnm2/Vje9vrTiPZTzln1/2n1veJgyPSSrKS6SVMl+1Xhv1YIL9kJX+fakZSJa+eZl7rAKo1VE/2
ha/C0I9iv62RNfRHWnT05M86VqSGEEhLjvftY1HjM2TFvn9pm+piv7RgBGznweF4viqzV8PLZEXf
xFsYJbrbXGN4ZWXfzvyoZT2oQomqv7zc9BDOoqejpOoyr4uo8qKzbDb3ttkiz1tnWqvLlNLy/Tls
1bN2U2ndOyAvmrsgi/PWydbq8qK87Czz+W+z8VubXlfvfoX0eJt2RYvEjLToOMo7h7uBG8hK/rB4
TLvz18GliwqWvOjdrH1vNeUAecH7d5ez9Sbz/Pa1jnyRYv4V8q8XabZoWSpqOSJz+yuE3y4Kf966
xppC0a8Q/jVOg+NrVialzrVKi4ZKyns3nqUxN2VbOes05q/5gLNZ0NX9ujtPVvxHz2/veF2glBYb
hHgk7aiG2qcgepIWnS6W3b79qidHVvDdIoqgKdnNOmECg3FFQlZW/IMXPy3eXWUv7rY60ykr/s94
+52D2CQRf80HvDyITcO0rPhP7P4CxuiWS9Fk/uRlF+2osulhkJX7Vz7zjgdD2JQGCS0r9vMiXXOz
tSTXyT9pyT6RTed4NyB2WdFfZtw7DMRtqyYoBJG1kxa+yPJ3n197+bo/VVq+n81jBvi1PLcm1yYt
+xBDubE8bkJ1Tmpk6NuSX8s0/YN7f5l/OtKgvPbP2sk18RvzcDFL//hfAAAA//8=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plotArea>
      <cx:plotAreaRegion>
        <cx:plotSurface>
          <cx:spPr>
            <a:gradFill>
              <a:gsLst>
                <a:gs pos="7000">
                  <a:srgbClr val="243F6C"/>
                </a:gs>
                <a:gs pos="0">
                  <a:schemeClr val="accent5">
                    <a:lumMod val="50000"/>
                  </a:schemeClr>
                </a:gs>
                <a:gs pos="83000">
                  <a:schemeClr val="accent1"/>
                </a:gs>
              </a:gsLst>
              <a:lin ang="5400000" scaled="1"/>
            </a:gradFill>
            <a:ln>
              <a:noFill/>
            </a:ln>
          </cx:spPr>
        </cx:plotSurface>
        <cx:series layoutId="waterfall" uniqueId="{0DB97603-F1F3-48F7-A214-E06D3E209ABC}">
          <cx:tx>
            <cx:txData>
              <cx:f>_xlchart.v1.11</cx:f>
              <cx:v>Sum of Profit</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850000024"/>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plotSurface>
        <cx:series layoutId="regionMap" uniqueId="{CB18DC0E-8CC7-4CA1-A425-26CBA29FF119}">
          <cx:tx>
            <cx:txData>
              <cx:f>_xlchart.v5.15</cx:f>
              <cx:v>sales</cx:v>
            </cx:txData>
          </cx:tx>
          <cx:dataId val="0"/>
          <cx:layoutPr>
            <cx:regionLabelLayout val="none"/>
            <cx:geography cultureLanguage="en-US" cultureRegion="IN" attribution="Powered by Bing">
              <cx:geoCache provider="{E9337A44-BEBE-4D9F-B70C-5C5E7DAFC167}">
                <cx:binary>1H1tU9w4s/ZfSeXzY1aSZVk+dfZUrWzPCzBAIIFlv7gmQGz5TbYlv/760xMgAd+zdzi13PXUzG5V
djNopq1L3X31pZb477vhv+7yh23zYSjyUv/X3fD7x8SY6r9++03fJQ/FVh8V8q5RWn0zR3eq+E19
+ybvHn67b7a9LOPfCML0t7tk25iH4eP//Dd8WvygTtXd1khVfmofmvHyQbe50f/mvb1vfdjeF7IM
pDaNvDP4949XqjXJh2CbKbP9+OGhNNKMn8fq4fePr37y44ff5p/3L9/9IQfzTHsPYyk9ojbD1HFd
7/vL/fghV2X89LaFEToiNqIeZvT5W8+2BYx8qz3frdne3zcPWsNDff9zPvrVE8CbwccPd6otzW72
YpjI3z9+KaV5uP9wZbbmQX/8ILXyH3/AV7vH+HL1/bl/ez3///Pfs7+AmZj9zQuI5tP2q7f+BaE/
8u3XbfGO4NjkyGWMEoY89P1lvwaHsyNOkW0TRB7B815D9AaD9qPzY+AMmD9ODxKY4CHf9tvm4Xl2
/rnb2N4RQtxlxHZ+zPxLt3GdI8o4ozbmj+87z9/96DxvsWg/ND9HzrAJwoPEZtlsy/sPnyGo5c9T
9Hfw/Cddt5GTKt/TdekR8WxCOKaPC2AeVzE+Atd2POaw766Nn5/+cYH88WuD9q+PHwNny+OPvw5y
eXx+GLYQ798r3dkY/NLmlGNIbLsXTPtLv/W8Ixviqee6TxGVP3/3Iyy/NGc/KE/DZpB8/vMgIXnm
JB/Utw++ytviq3xPx+FHHqIuxzbwjZfQuO4Rwox4AN+jR834yP/VrP1I7f+UGXCBf5DAbeRdIuNt
+byk/y7OviZRv2CP3KWuB3A9YgLu8hIz7hy5NvKAWj69z56/+9Gd3mLRfpx+jpxhs1kfJDbr+22i
nifnXYABN0EuofuBwZgeMcezXUTJ87c+QvJLQ/bj8TRsBsb6QIl8k21L/a55hx5B1OLIxk98ceYo
HoEyzMOO4/DHvDTji3+8waL9wPwcOcPmj8uDdJSN1Hr3b1XJ54X7z91lV2gR4PP8mc1DIfUqjnng
LYyAs5BHeP4ljr3JqP0IvXqiGUgbqGsPsBIGWqCa7f07BjQbaIHHHQcgeERgRtwwco4coA02gxr5
kS0+xrO3mLIfl58jZ6D45wcJys2DNh+uZRPL8p0JG0gUDlCAJ8o8q3Q4OmLYdm0PPVHuGUBvNms/
SrPhM6hurg8SqvNEvqPvUHREIbXY1HMffQcQeBXdIPohz3Y4eSILMxnpV9bsB+Zx1AyP89VB4nH2
8LXZ6uwdyxyKjxzigl+4j+U/Ahr2EhMoRDkG/rYjDd9fM0LwFov24/Jz5Aybs8MUkE7em6rxI8op
zLz75C2zTOPxI5sjDFzuiSxAvHuZcH5tz35cnsfNUDk5UAawzeU31bxvpnGPiEMZg2JyPwfAQNOw
C271XPW8RsZ/k0370Xk5doaQ/8dBxrSbUcEGU/w8Rf+cRFMCFM1jhP1NjQPh7MhxMKUOQo9qwfN3
PzK1Nxi0H5sfA2fA3NweJDC+KsuHOyPvWvM8Qe8ADuQb18GObcPs716zqOYCB7A5yNVklmjeaM1+
ZF4NnqHjfz5IdM4e+g/HD41+GN8RHHSEgR97jv1EkWdkwAWxBmpT2Gt+9BtvJn2+zab9EL0cO0Po
7PggEVpA7Snv35GrEX7keBC5iD2XBUC14a5NCbcfnWpW2rzBkv2g/Bg4Q2RxmPuvX8w2eT9vgb1X
m9gu8OKfBOwldca7rTWXE0LYTKb5lR37wXgcNUPiy2FGr8sE2iU+rHUOm67vhwgUM4xw4jlPOzPe
TN10IflgztFuv/P7a+Ynb7VqPz6vR89wulwfZAw7e+i27xnCdj7jMAptPE+Rapb+MWagcDr2Lsw9
04OXRc2v7dmPzfO4GSpnhynLrMt7uX3XLgHvaLcz5kLuf3q9VgGgwQcoGTiO98TaZon/DQbtx+XH
wBkw67ODdJflgwJZ8x1TPmwIMAp0mD/3AcxFTfuIUmq7FD3JM7OI9gaD9gPzY+AMmOUfBwnMzVYn
UGQa9Z6bzi7ImdgGxflvWhYJgjoT4EN0byx7m0374Xk5dobQzWEitM5zWSqp35ENQDUD+84UNmse
g9qMDXDvCFPOQG9+3m17/u6nHeg3WLQfnZ/PMsNmfZi8ebNtxvdlarttNNCdQbp8nWhcBlsAsIFj
e0/tarN49hZL9mPyc+QMk01wkBFtrfp3zDOgmSGXMsel9EcF+bKW8eyjXeZnGD29P6tofmXNfkwe
R83wWB9G/Pr3u+Ev+wRf/eT/sS0e+LIDAr+LHJjwV4BA4y/mNmSWn8XnS6I861P/e3v2IzMb/uoR
DqMJ/j+wwQyyMYQmxL39PuLyIwabNZw+twbMFMy3WLQfjZ8jZ75yfRi+8spqOEJyAsuxvcveUbm0
ARtIJwSa3V/7CXT+EQ47aJSyRxIwq1zeYsp+UH6OfPV48HS3B5lQPj+A3K/1w8MzC/rnYr/twLkQ
2DpGoLl8f830ZCgrbWrDXtrzuRJ4/2UQe5NJ+9F5MXQGz+fDLC13+vitarLnGfrn6Oz2yWyP0N25
ne8v4FovUwycHYFWM8g8z0cHZjn/LRbtB+fnyBk2Z4fpOqeqlfqdFRl05EHjBeLODBUPQwcnBlWZ
P1U1s4D2Jlv2w/Ji6AyX08PMM5utLN8xnFEHwtXusMyLjouXDsO8I4LBW4BJ7801vzRnPyxPw2aQ
bMKDzDJnqoHTo/62UVDuv2MBA6kGVGPb9fAsx7hQ5YMTccaeGpzmUezNBu1HZ/5AM5jO/IOEabPV
enuXtPrBGP2uKQf6YkCuhNMY3194lnJgAwdBwWPzWTPTm+3ZD9Js+AyjzYFGN7kjbO97CntHyDwM
RwCeCNsMH48eYQ82meFA4fOieNTKNm+x5W+w+Tl0jsthMrVdH71qG/k8Q/+cqYFaZjMXjmQ8Ccn/
0qQJ+/+uCy3nzxufsxj3Fov+DpznZ5ljc5i951ffLy/4D6QfG04LgmhJns9zzlgbNJ/vZAM47vnU
OjND6O127cdpPn6G1tWBZiFVmnfd56RwdhM6z7AHG2b7Sh6MoHOTgsrDdqc+X5aim1+bsh+ZHwNn
kGw+HyQx2JVuq21RwXbae95jQO0jxqHShO7/vcDsOjegRR3Ut6eW21n+ebNZ+0GaDZ9BdbY6WKg2
D4O8e8cjHDZc00LgtACmT2x6FucwYkcYcWgi5EAdXjrQbop/bc3fw/M8do7N5jCx+V51vPslOrAj
DdcKwNzbe9s4QE+Aawd210E8N3DOMHqjVX+D0qvRc5yCg8TpPMvhPPS73qUDhSrs28Be22OgmzdA
e6BkgwMh9HwRkvcao7dYtB+fnyNn2JyfHCY2zUP8rv0cwOFAJ4COgKetApj5l/IO/t7PARTOnoW2
818a8jeAPI2bw3F5kHBcwP6BHvNu+65nbeDMIPcY9ATsxNDda5Zw4DYObnO+OyT1o8njZdp5q1X7
EXo9eobTxWHKBtcPTQFk9jmq/PPqFK5uQ65D4J85NtC8BsdwPAZ84PtrviH6a0v2w/LjEWaIXB8m
p76R+k6VWr5nbxqc1IBJd2y4su3x9TqWQe8T7JZCl623/8TAm0zaD86LoTN4btb/fwLb39/X9eNO
mWBrtuH3qwxf3Lb379/9/vRwyeJs6IfH6LPXrR7fWt///tG2oS/tRS/I7kOeRj4Kaq8ueHox4mGr
ze8fre/9OB4cBMEQHEH6ofTjhx7O1cNbOwrOgOK5QAOJx6F59OOHckfN4FvZEYWDccQl0IINNxh4
oLKCVLV7i8BWre04cOJ0d58cXNnCftwieaHyERLtj9l4+v8PZVtcKFka/ftHUAyhIKsef3BnrYPh
ABecR/F2N78gqKYJJNPqbnsJTZi7n/9/yFhWVyuF1n1NmpvOoq7Q+XjHB5KfTdiqw8TCWgyFyi7d
nm+0rro/WZfWV5WyrmrU6ON2ZImouTttqGqt9RjZLFp2Kk0u2rK2tq3rKuExheoV5ZGbCMchsb4o
XWe0P1EqM1IIq8yxu55ww8mZRyekvui8Jm0qrGxS9rLKTFVteNUgN/VR10/DIDKvMwUVUZSldDFN
MXI7UfVNU3/JeWmcQbhlkePjxBsYETWJPBO6CaJ6keSUVMeGxjInIi0zUFjFQMbRC2WRTvjYVSO5
pmOs60xMCivHNzQa+JITd3TWrVQOikQ2Sjf9HI2W1XYCu1lXB4ly1DYtI34fszR2g4noQddhkyjU
MZ9rV6KrYWrSKjBggl5mgyIncGp40n7LvOQkSvHU+b1xHb3oUJp24aTSkQdcpasiVtXtAFdeFiIv
bbNKrYGHPWxK3o6dQwW342QFO59XcZ5XAFabbmpSqlVK+utUSXuZmj4VuPDiVdbHySTqIk5u5CD7
OBw7uXb5sFG0OUn6tr3RcVH6ba4v7GJIYlF2XiW6mN2ZIepF0/a3U+pon9Senw32Oh6y66EzpRg9
nB5zTr/C/ZxNaEdZezXxVotysoplC1Nq2aUSjlv1S+0m7oKTcgktCZfdJK9ZTr7BPpQ5mbTqhZfF
Z1NSu37RmltV6OOiU+UqM7IKXGkHw1QQoceKnVQVwoumni6SuFAiI9l1hSwZtI2lwqzoHpgs2aZg
U3TRe4oJjQZLeG0bCW1HQTa22ZJ2FIth6s5JarOg67rBj3GU+7TvktOozZsNNz0JXeiMWLtKykU5
TI5orTjxJ13zr7Il3bLoHPmVJ/VwPDTjGFa1Y13G1UhFmcYPkR2pc8cyV46Rw1VZjPkSVYUUpazk
qswYE61ETNhqdCxROu3CcIeuIS4ki6Yh3iIuHOo7ieUtO9Y/KCcr1iYxKoggdogsbmXpR4P8qmyq
/M4pizCOm1h4qNCBUnYhdGlG35ksJhzU5SG2tBScDJ+xUyLR5Nm1lUfraSp7UeiqFo6xbpwxQsLO
hvQ4qR3Ptyoqv9mt0/zVTq6fYiPSrKeZ0F3NqGhHlJ0WXdaeMGbA49uG14FNJ+ubMqy0Rcc5doSC
01lx0KTdNPpjMVgrkqH2csRd717lNKsuGCJFKeqokWcVJ2xhK8nDyI1c7eO8TT9rVhjfIDzFS5kq
cly2cVP4o23g22BhZZOIenPX5rXto6jrLtI+w37XwbKIvS7Hgg/DeF9XEFTD2KXjcWtkuSKmH3tv
aWBpDb41MjT4NVibCaV78w3XdS9F3EfVgg1tm3wbU+2Br/VePQmK6qo/I9zRt9qB1UJEQpNpgbsC
nSSlVyx7ySs/qS2yRETBk2X92h1TtnQTBVFi6ImvUGyFjt21wq6mWKCqtsPIm/JlHUdSED79OUDD
x7Urq+EsT60tuNQNmSQSZZ6psKjNsbFqepYikgVNTtKT0pL3keZNIEklr4smzZVglSM3pBk7LIp2
soMJF/iiLqIvdU4yLjxoPDmtaK6OsWcWcClLd9q1srqEjSfrKqPa3ZLCkUGcebU/FV6TijZOwI37
gZAwUuWwGPMRbVg0qtBERgexMeYs14kK4XPKhbLQuGx2XpvRiH0qps5eRLUzhFadJ0s37y7yhMpQ
jnrVY5QQEZlpl0smLsaIlZ96e7wtW+WsaFd4dw3Rn9yBJr3Qmd2tbG7+ZGNaCImQFRK7W9Mc8yBr
sW0LgyvzLVKUhqllrJOxdZIF71oclGjywkoNUowxjxcRxRAP+Hgme56dTxbqNqP0UlGOrRvIciBi
0Cm4lkva0FASLxOPDgL1hPtemraiws1ytOIGYrDZeC1ErckeR+FB67SPzFCuTUYdwfrGETHuL1s+
EZFxlYWKFpmAZ/NW9TAsrbH21g3qIl/hAQmXecXdWKkuRJZt/BZbVlDprA7SQuWR8DjRnz2ZeoHN
szGoae4F2tRrz/Ji0VjVt6F2vxTSVeHk9e0C6Ur6/ehNvkWpCpNySBZtWwzHVlbfd9m0yU3UnuAh
z8XUO7WfE7c8J8BMTskAwJZoTBe9NGg9wTGKleW4nqirMhNdWUqfx1kuLA7P3GZpLkiRQbyr2V/T
hEZRcheHSWb+IirLTpwqigQey1xEdj+KakzxKawBvdSSJn6fZd9alnuLoZr+iiv41GzyIJaloxNt
IoUjIroUQn/mxV+LCvc+yk1zEWUk8pMO67Oe8g6SO6kEQ/Gtws63yqsfqJH5IneAMHQDvSmaNvGL
TNfXOYePmhraiKodzLempcRPdZoFFIKocHWfXCgnTz95RFVrxMl02mUGpsHN/mqLCAUQTBVEbdnd
8FFBwjD2lZSs9Lt4aEU6cIjrTOZfSWmIX5BRrVtasEXauaNfela50OlUnBJM+tCME/U7e/yqk2gU
HWGu6D2woU+yLEReza81ItNFZmsFEzp5DhOJ2w4lTFgF5ncmS2/B7TOzMX3JP9euA2NtNF41bbRm
+dD7Vu7Fn1qd9xeOidJbN2VXDmM93GcVn1Gi9MpueWz7Q5JWoaMjmOhEJvSL52S9PzisEaPhIZ0i
RvxauzEg3fVjMNXFKCTrPOzHitw75VA6wQg4C1Jhdd7hyazQNLgrd3D4X32m0W2Lhru0isz5hGwr
Dbsu6VZpZexzp2BdiKd0KCGyVqYTTjL6Hum8RESOAysCFZc195zLfkQa+RA1LaAYpCK+Q3X+TTdw
hevOUWPAFG5pUWJ0G7asKuyAy5TMqFWjvan1WwJpfoztq0qOre8adAodkemfmnnoaxnXx3mfRFOQ
qiT269i+z5l2rkomyR2OU6vwJxBtM2HJdlhXvWpqIbMkbYPBGYc7lPM8qFSrr6a+qdcRBM9Nl1j5
0ivZxcTKk0i5xg06SAfDCltTCsuZde59FLuFnxDtnnvGkTdO1dANbqUTNEWfh460K79S1ZQHTe0W
oTK2umxs2kh/hKk4GzLCE4Ei5QjXVG0cTA03RdANejwvucyXMW7SReT2ZoFdTMIK7FqahlnL1Emj
Ylm7ubyBaJbdQIpr/8z7AV1lqYlWKHXlGjk9MN6oZsd12VmpkJaOMjGyPr+OiUzHk84aC+FNSXPs
WQQcIkF9FlYy945J3XR+Ugw4EwMtq4B1MQonpJtPZhrMDeJTe+9UfbfiWnknKk3NOY2T5ouynSYD
/1OpCeyaBVnhJJUAdjVde40pVArlg+4/xxgirA91UusFk1fZTNC8GrtQpuAPJx6nRRHyKGdf+ohP
7M84s+QUdHyAzMpb6oEjNoMRY8OGOKQZZWfMzpLbzu2ZBWSlvcqncsSBTkprk5eDvI0Kp1w0ES9o
UExDvm7bEgUpT2MuKM0sLnTRFzcoGqJPHfzoaiggvDaFd9UXwI11Wbdfy6JUgZW46YKZKT5pSqCk
ednVRpiiKz7jpE+EDTc8LXteZKep0vViLEwSqLjO/cqaci2cpnIWPS77Tzl1miZwpqgQaSezsEtx
e1qUUysoSctV6w7xBansaLzkbtqo8yFOBifw4gHVLPN3F5UDWSiqxBs1F21LSKXvgW5K3sYic+ue
XikTs0xDGBsVdxu9Sr2k8ESfjt10kg/U8plOcRjXumgCijOIowPPB6BOzF6ZhDk3hMuiDaY+rtxV
k4EvfgUBKgqQlUbxqew6WQtYwk0aEh73ASNtV/mZ5fYQfUyjTjtjVatWe/hyqA3UAri2lpPDkqAz
o3Vc9021bmBNBq2x5WmVOtKPSOt+KxpF71CZ0Uk0sjHpciiqzzrzInkLd5y2fkG9fmPAHwXX0+QE
THP+oHgVr1hbAAXHJrH8Wjbu9ZT2KJQMonPo6TxbaKKnLQJifdKPlSNyqI+VW6Glgo89nkhtPsEV
lNWfyUCLy77HzvFUyd4nBa0CJ8F2JXBS2GGcaSMUioAd1JleDlmH/aZJ1RmldRHYYOMXDSwyNMPg
+VOJ0zCGXAfkvB7DgTQmbHN3bVVlFygo3C9NLL1FkyGydehAV0XWVCLKIDLlquLClSpZytjugkY5
/NSWBQN4ddJ/zT2rW+aEnttD4t2jsjnvwBLRGET8ipBxVeO8BirVxqcZlLSDwB7tQ1g39aLyBies
xwzqG1iUSOBUJmEfFUno5ZDGo8HK/tLA6YXy3GJlycgOrB4ySdmzkgsOv/rCt5A1+jS17YWKaCFK
z7XOjT2Nl1WfrNohyzdD1pa+E5d2AwzcysN8TJKHqmJ0E0VSQqCt41WkLPBdDYG/rVJ/zJPcn5q8
CJvMdJB0+vFTYpB31g1xFqalZKuMSSckOYKAqZU6lghfcF50Qms9KL+t4q12yzQo1WgyIHY1P8us
uvGHAmUhziMq0tyzb2MPu8LudVn4hUyKW6vSt7XtZiLp+JI6A0ZCVd09GiCxcomm9Vg0Ocxf20rR
OaYVQxnn/pjZoD64MQvYlG9B/kvCDtASpBz+rDgUETEPxqm+L9P8T512u/XWIhW2psyUGGw7ZBwR
kUsvOk6ldraZHiJRxIj5wJkx8q1ySPOwIZDzYjrUp4qlJawW7S4xylyfNFSe5nGcXYD+gFDQ0qHl
YVeh7kwb4Nsp6khQ7+Sfgetq7dV1Hk59N63ilKOHvoQSLTVptyqoaYPeqsmn1LigCFTNnUkGc+wW
MhWIZ+4x6FpBkozVmleshgRsZcfELbpPU5bEi1jWX6FeAyo2lnIM6JQW67KtusyPOz3edCbSAvSe
jW0X0TVQqc/SqmvfbYx7kjC79+thAuKoknXUT7UWSWs1Qdm1f3m43vR4tEWSkuvSgpCXdpQuKtZw
v4cm1JtkwIWw66YMYIe880kbOZ8nlTnCmTJyUo7JqbTKW1O5ejXq5Kph+Bv0QgL/G4EdlXFVXiWK
3NoJztd2V9J77eRNgOLGDiqruB7g3tFvVVVY0yIuOTMCVA8g30PVJmJixSUfDYqFilMcmIpHf3Wo
zToxdF0DAsXYX9YYT0rkPIpAdjJ9v3A0HSWQ/wJDjTM4y6y1vUvQ/RwjKttRDB4vclvBm8RY4AlF
yFDWHJMSqOQk4wFKnSgAqCp3k6VOdd4xCsQaZ5YSZMokFoxMeRl2PMc6bFFSnUH/NF/Df8BbWcm/
kZhc0lRB8OAyOfYqlB2PDiRXbPd3UVa19TKzsjgcWEuF66ZF4OTD8STdDFwdXzeQkvwcm0q0ZKcF
VmXsj17rChezbucTwPIkdpbEASYcawIhgQ1N169S1a7crv4r5tPxAAvez2WF1llsbSJPA9fJnTpM
a/e4wp1Z9Hbmhm7G8uPKAfmv9pD2S6D6PjBT4ke0Pm3i7pOX6ntUSFjx0eiE3lB+qmlVBiDMuOuS
ZkS4lkmWULuAgDgV1nlP6I3EVJ+YyKqCvmHSj3O7XCaoikOpCrwaUijOGqfV69LECJQLowTKnPuq
j7xPrYVAhot66Sdq/CuLMShnZrQXbtZIkRr7a+R0+KrnThawYewbP21V/+Bot7uC2EcEY07ju6hu
j5saxCiEUx9HFt3kDbdAZ5GShA3KspXHyg01ufajyaZtQGTvtaEb48IVKUqy4xryI/YmtcjkWG01
VurW4dQugsyapruMJNHg4zGztooVzbmLcmuVQsJrBFxIOax4ljanbgYlkuvxNAkGGR83Fo1DuxjH
r8CzwLXiqtjKFPNz1dvRZjJJe2dJ9i1u8FgJL7H0cQ0y9KdpoJHvSLcv/Uqi/gsfnPaCkIROZ83A
VSV6t1BLUEGLRHjGroJp8tgCK4ndgGVyCCoiy8aX01gtZEUSqBci6wzLxul8B5LBSkbd5zF2vgBD
cK7qKFaLuB7NCvxgDFmjMRRX/LrnDCJ8UpKrGOWVrxP7nGMdbYuhtPy0iLgP7dFEBjkU6dZJT4DU
nOYlSKu16ZIT4BBmWMSsUX6TStYe0xLij2AGVekyjvphJxLliehBCwNOUzAsSihugN71qnJ8l6nm
uqlofVLXnHciUXDfh2gRaHxjlUb+CHHhlqnBs8966aDPHXwAC3jdTjdtZnIBbhyBaAQCdSLictQb
u63aUxdWT+2jqjfLvi7l6VRVVRNAwvKEadoYGNPYG4GJKQyk+R0TgihzW2TM/Ys2CQfXblOzqnii
RG0NNZBW+K0YpYitvPMpt4crp60MiE8oq5iAMowDEpZ3nRMd3ztJnMZBGUfxEICmNl6OWTdkvg2O
Fk71MEog9FB4DwRSNFDQogo6u/rWA70OYYvg02gBrZ80Q8dVxkzgVG2/jGVUfxrijtykKTDwwKEQ
sKfGwRe6VliKvO74pXYayKcQy9RFPlndjUVle2wnNegyxeTxTTNa5iarLHSGin5ckgp+LQEUr9r+
pB3uXnpWBOVLgyPvxLIS8nXMZXZsNO+uCLFBDB0IdA8LVUJYFYXDSwKcMUkC6egUnLKnkLHaHlRB
YTdenJ6Bwm8gn3iNnZ+kmIzOwrDeAaSLNIxME6fBkOmLKdY0FWysSGiDDPUZTW58nFIIlWWejN/y
qsC3EdZA1CZmeABKR3OWeJ6MRZzK+qZljlr0FmTdWFFIZrCkAih2ZIhinS4rq+dIgDR60kSDu+56
ZMJKs+y0wtAUAMweo1M1qf6LSUszQJSVRZBYPfVZQyMIJ8b6VGV1deaMPV8VCY5D3U3VsteI+naV
wSqxmt5seF7Yf4J6a0ES66vPCPjdaaPqftEaYP8gZ7qg0ljJ5Ziknc+9uAPRXqV+XOli0xrvzuow
lA64iFYscUxgjRPeeB24hp2SJJS1vVYJ5hflwIZ1PzrdMbPcqRcsygNqoOpogTH6oDc3xzrx2o3V
uNkpZ97Xkg847KIRLVI+buOxSHxCM6gMeAqyIo4K0Mqa8dqSdrRwG5yEFZns0IKFvky6SvtdM5J1
Bq38oM5m5UhAaJuCxB5wAAfu/5e9L1uyE9fSfiL1D0gIuPkvYI85z077RuGhjACBJEahp+8P21Vl
5+nj6nPfERWV4Z0DIKSltb5hKcnHWCOXDXz/vlJsLVAq+NPaO+6xkQ3TXZpo4MBhptSui6NZPbhY
VrtVYrOp40Y3wLPm5ookdrfEoG+2/v7INLQ8hE3q80z7m7jx+DwQ9wN16+0ydsCB5+YlG6JXWiJY
x6TbV4z6HZCSj1nX8zwrQXgsiyx3A1HBrkuIPkRhw04La4+srB98alAqoPdGkU2Bz8vS31JZ0VzV
9p0ZbH3Hy+kkSHRCYjUeZ8/mD8SBBokoeaXo0H0IPDJkZ0l1NDM2apdOH9ustvfLZO8nHak1D3SK
rT00Xb+TitxCZLAWIojk2XZBdMVm8oWRZLrWUdfnPeJ/XoEGA9CTsddxiae8bN3VbIw798q++/nY
tl8Iz8/arH1Vyh8n5/31z///pFv89+0ct78/3A7e+/tfOByk/3Zi329/Cq12Ns53ePtDG239198C
+/qDxt6o4l/+8S+89b9hpr8fAPhvvvm/o60jBo3u72jrX6VQGxP841d+8NZbfy+AWShlQD5T0NQg
p//krSP2XzEO1UlBRMF+gp/6i7dmaD+1nbiDDlVBgrMrtt6gP3hrtHyDvmFzP+CUM3SwCLL/hLem
EXT4P9PWQczQn2xTswQ4Ug2lTvArbd0Mk2+WKavu6iajdVagU6azeV82/DYThrF7xm0/HLVCbXsQ
Avx8nC9zxYtGzHpxNxaHHJo8aUDyDmPVjPRBpooo9y5OZ9IEBW/6Njdz15xK3wXL3ahs8KXF9hos
2My6Ki0QPxBroynUpcy1BJ0yH3WGpKjFBnTR1h1KhrLDdpptTCGJEIeQw5YXyKNsrnXpCzcm6iFO
F3EsvfY7mqngtmkqPRcd5dME1roHR+CVAXmAtI48JwH5lDpgIEAqQFHQLLnhEvxt5X195RoGJneO
pw9LPUUIIybjed9x+dAnaSN3g3br3Tx5kWHnXlpwtAZPDDjMA90drDIohaS8tKI5lHNVFmO58E/V
Mo/Pw8xlfRNHjuxwzkZyW/UBW/K1crIqFF9BkCdSIofPXIZiOhir9TGJx20vFGZ9BTfU5STIQHSt
TpSPCaMiywFmi6aAcmA+V1zIS78498qqrQzgzAVnlP7zPgMC1RVIetvwkIwcbDSoJPMOMbcvytLW
A5Csub0gQwfIl8SpQVYjfHqbNguqIapQ+Oa1r6I6T5wcAOzGw9DvuErW9+O0Wn6HJ4mCImrm1u2Q
sbldFUx0PwSIrC2p5dekV2wvy6o5gaKYDksJ+Di21bSbtEzurWcOBLlsyl20jvq+Qe58sWom8gDJ
1T2Js2XfIXu7ECxZSd73Mf+ymCzcOSyamyQKvcklui7LJi9XuIwPtiPmipVBvV4H3RQk5iJq2AIi
MYs74FR7DAQzRTvLztyxxkp99h2Kkzyg1Vp2uUwrgPVTO7CrRTQdsiTZoc3ihmUwugGXGD3wACXe
lQ/n5LE1XbXsEuIy86L6OQH9q4cAO1bGRd4H0NsW1LlkADhXDvqi1qLPrrgp5ZfWJqspapU0CcrU
tSVX4MBLVB+p0zcDSauruRvlJRfdAgZRcgPUaZn2q0GddXblKuNi+LYfEMUDeVprFekTjvkCUzuG
6xgWiy8J6IO+TQ44e7S6q9waevCps6xz3YsWK1ukiQB1ulYjiGU9LYURZp6vvK8mu4sIo4WWeJs7
M7fA2IKO9D6vSZeVd7wLqqHo26lNrqEmWEBYxsGxbxIgFSUtV8w4RuaiTky6UySpbojWaj7MQiCp
Rz9E3u9alS6vEU4dPY6Zs+UFC4YH4Nq1v88m8pn4rMOaIkjiizQGgXUzajr4w2hlOx5KQKqvTugA
ZPI6ySfv00gfmTB9d8SHNeh70o3jCZFofWQ2c/ocxXy0RaVUxI/AryKQybWgZ6pN/3Uh7Dme+Abv
xYN/nJtoNqelkaE+92J1u9SQ8JIOQ3DtRR3ds27BehQsq9t9XSKaxVPQQc9i66N3NL2oweU1u3Qh
zl25cNGXCR06v8OVmmOaimGvwlKQosK7QmllfL2LPKP3xKzBfKCTVDue1dGl5l22p2lNsj2pTCt3
DJDLk/Gs2gVURXjPDdKTTyA16o81REjPtFfze0g05n4PCJdhrTE370iNBK0NORnPfVmyQtGpHvZc
DmV/iR9gUx4SQ1QeR9ysZc5T38oLNpA4gjqAJbEJwB8qhgR04kgGUWOUORitkkLXYmYkPT3VSM7b
pQQqG7cTg03ITIApO6GeQjBFL1AbvWOYwmNeDa7Bu0FSc+LpktzzuApBeIt1N0bSnpOsS4J958do
r0gsykK7xT10YmA3qgW6nbd90obXS681ymPP62NqNX21o3stnZtRpvHKh7uwEiqFdCEYB5QqtZuu
W5QEN34Nh4e21qg8NPav8j50swBAUDO1+vXUUpBLcV0wIkpxYQdEjRuWNuHh//Kpf38w8t8yQGQH
v02n/j406+3v/MinoOOEX42jMWfG0Po2g2zvz3wKXl3U7xkUuJiPW487SAT/1gHG+JUIfQqQ5qB9
5N/5FKXoKwXDfJZuZvpv6sE/M8Zf0mIIH3/8+2cdII5u+TWfgh0S/9EgTkKc/II7xU38LAO0lY2Y
iSZ2jlWaFlNM5pu+G+ejF9JdqNLGJ48qfS30sqxfsE0kVzHymDKHDH950HoCgDEY8lElKrhukDje
+E7QJ17XKFy54d0OZW9yI8H2P6xgrJ5aIKaAMZG8tCUPP2gj0r2qE0jIIg5KfLCf5qGuT46kKMGr
enF9PkzGfw5Mg+AjSnDRAuTnYz+gZs86BX41oeo4UVTjbuyudRxVRaZEixCCkBDOw3LuqrYFaE84
xf5QJhetnQy0CMrdgixRR6PS7GodyhnpAnfRvSNTdpNUTXAdrlVwvdKVAK3U1B5wooQ6hjoqX8Os
ym5C0tyFwD6vRRQ+ATrUu5ADoeksy0gOoRD9CkkI4KB2hQ4wnLsIe08/3mUrtu6wTuiegjYYoMaq
pmOsAvNlWXAR2tMmBxOljlCJNM+W1RyQhGKo8ltXn7JhHHcLW9pdkKxhMYbR9E6nlbgdJ7ncj7ry
nwElr69dP9H7sknXE13rHjxn7e5xdFlVBAC4DlbE02XguP3U0snt5q5MDmZW8zEJGzwGAlPOmk6d
5g68nG3Y9AWS1xxo21rQzFxGXXlmgrj9VIEJagLd7QaoNdrGtGeSkrNqkmZXWo0QOvf2aO0cfy2z
WudDPVaXI2fLEZWCOCNHaO9Cn/jokJG6uZDrIMDw+3q6NGytX0poct4nlmPLqri5EIYvj2Ze7FMm
WHXtAx5cA6Nwcz71tHonRjZc1VOgHplm5tiicSuYS6uDU+xUUueNovTer0l1jS3FH9YkgfKFGCBC
UOWFc96NNsW5nxBD8aUK7iBCSS50OXJR1J6pz5Nz5kZwrk6rm+glH406toZX76c0qV6tkeENGIL4
vk2VPzm5upuAzPQyWmLIECZd3o5MD0/Y2DJQS4M6t2Q6GyCI0PV0cXoTWRO977KQX9uSNecqVOYE
DAygOIQr6rAwGd8qs1xGcmGYjrY/EaA8kyzRVH1KIbpZXRPuIyOSj5YCS7auPZerwf6ztvFZW8EO
SYrMZk266IWy5vO6UFMWpGTR+yTtnvRM/cswmBUoeBfca8lBljopyEVMBnBn8OYEN1DcxMjSCLcf
B9HXd0nZWJWjhVH2uRKpPHYzfqn0lXoGBdZC3kL6fTA37WVd4iUulFZnPimgmky1j8gwxk84nnLu
kRWET2gOey6jhV/oxR478CeF5wnUgZWqm3swpKiZhDpxwJkXXPjuzJpW7wYzNfmEYPl+1BnqoLgV
h7WidpcMALoE2LAHAxTrD++sLmhTQ8Ap1yavTdy8oqxyz0lnAH5FrS7wQhNoI2UDBgxF4h3p3WFR
HHBtP6d1kWWHeKzboxiW4BqOFwj21D1yw/mVCIBxDafhfR2U9ITcGxSEWsCpdcHcf6YjSAXBgt0S
uAS08eL2kCZOZC9RNL+OyWpNbgKvKmDgm+zKr+UtBLHNkbjRQ662xknRz45nRUoWCBvFCiDMDwNU
ytOUAnicn0u/AlxUTWZ2qi+3NHioVI4jef2lBqh7vXYi2Ichea2jpk83NIjuodZIckSAoMhQLRaK
VO+adAnOKhiCvQ5qm0d1oz8pLj00LDK7j9uUn4chdgBkkaXfAzVsdkkCvhYI+UdeJ+5YB3F6Fwyb
aNO0NLiZUx0UqWg9BGKp4vuW6uwlw65x45mU7/oUbCTEgR8yP/ITdkRfAFYFFVmyClNpqa+GGtoq
EP/ZFXK0/m6shb2ug8W+EFGpm6FpzV6HQ3kIMw1eKJKbkMnSd83SIlkb8ZTQbuiDdHX0B/DW6XqJ
M/ORgQDE5jJ59ipbVT2PUTirnFdNdgCkUB4nL6HTW0soqEIh78KwQhDPIOebS+segwlD38nY79Z1
NPvBRellyrIYMK/S8pYm9YKJBp1aRlhs8WYnf0RCOR27yo3nJvPmWU3iWIWm3jergMJrpmyPEiYw
EFwFvi4m0rE8Lt2BWz3fhHMZXWRh2XyAUr/ZLRFP8znEdlthiV8OUEOdkhD1V97YPnsPZXG1a7sl
eFWiFydEJpCkY7RbIx7f+akmnw1LALiPKTm0ZTLchlWnzjHyxwNn5XCvgAA/l0sqDmFgg0egDAEu
lyDzX1cCfa5M+pt+tZ+6wa+fAz8h/E/96Icc2pDy6OgS7jxNaR4N5BJS42ge866vUI+D34pb6CxQ
31aIaFVwD5Nlj72/rsunCcU1SvbJKsjkaDbeW4hfTlpiSefOJNCW+aFfujwRqf2a9aY5zwqqUeYW
clVF7X5Nu/Zu3lCbMZ7ex31c5oi14EnSaZk+NSN/H1fyYyCmr4ny71ON/Dz0bUH8YnA92577Lln3
va2eIluaCyOT5Gk2TfTS1Ev3mWbcvesFfnHuOMFUr9axby5MiaeYLowd7DweFXfW82ukWl3Jcw+h
c7yvIj2yPdeVvHI4GRGsAdj2OzvalUN7Jr5O1UrTk5oXvDiyysgcyAwvAEpEKOeR9RxbafR1ZSzR
7w0CKHKvbN6FDlCNbdayvUhJ0++GpY52SPKay7BcuwtwF8n7eI3thyARZX0nnFSXiYzD/mmSXoqj
8g1kToUbFq+HvBzj+ksq3UCeYysg8QjlLLpck6rRZwvkYNeRTcyb6e4w8+EdhICwA7hS7YIVb3Is
2TtHouXEgRBB4z1ON/hJd8hUgnRSyYuqZ1dTBq1PHhCo1ZoSuwxJZnJCLvLcean2kkfJBXYQ8ihJ
VV65REFZ2IXrzSxLe9PjbV74cclHWS0fWZOtF30GtdbAyHQMOwdt5LSlW9RHUw7DVX9ZVedGHJqE
r7tZi/GUKsqKxqbVcYDpt1gFgyBZDrvakvLsWTlC6iYEVFtRdQF+/oqHShVBEporKUBLrWViP0yU
qwKc5Xqs7FxBAzGgvi0Dse8rpaGCYQYSKAk11CjAJ8R4zacpMFE+qqg9wjgSfGWTQBptGgP7BfgF
Gn7hacfTd0MwdcnweWKJbeJnYRkyjqKyqmpV/n9F3P+miEsxmL/DxHd/qI/Lx7+7ZWyo+Pff+VHE
odFiAFYCvn0GZUICnPuvIg7fQnt5HoNlQl85vgHff9ZwOJiR4oMkQxb/DRT/CxNHuyCGzvQo8XiM
I4GigP4nmDh6cPxaw6FIBOofwhkWpigLkfT+WsM1NdCx0Gf2tPJVvo71uOkuDV0gOfLIa1zSA30y
dr1TOvJLoeRcwN6eFUgKDBSRVQcWlvrwVVQT2PcO7pSiyoLlDzdyskvxx7GFoyZR5XjXpQSA5qQ+
MNKnOwrPAHC6bDiuNCj3vcv4mmMQqxN0k/Ej3EfdlUMSAx9DjBWcgok6JXYQrBA1IFOQaw0QVeFy
kgBhGyX0a4i1/aWzcBzwliI7d3F9XHBzEchWbs6Jr8RZk358AKDHLlAFfqgTS14r1ZKn0nbQg1rX
HRFwyj2kCTQ3kDHdejeAUXXD/ZyCtCYNHhK6NQjzAItFa3PIMuDka0xJXpfdeAzK5qtBQbHkQQbL
DZwD4z42lT9A7GcO1uPqco7uOYViv0rG61FbColLdF+F6ZOYp2swy0BlXfe4WB9eucVsuVk3Iwda
tv+1V3ptr1hqXkULytGHo7tAOP8A+PW8bfn5Vqc0a/PBxltNqvUjtCb+faOgPTUUTHQDxPswBetc
VPABYQo+OSpgm6lhDRJ8uwWb8xh/OrOOHhOfBLe0IeQwzo1+LIdMveh1Yi+hg6CFdhBCwHpCDxxZ
BGqg0ULO234dvLnDQT3+JBi5GNlqP2qGLcRkUGnLSkQUxLDaL2lk7tQSnyC3BXoWj/Z2nWX/ypr0
iQ+VPmrXV8dwWBFWBXQ6Hg0CT5nl6b5X6bPyhlhUD8tzyQTA1Bb4QpGUQ3sfZQI6kgBCrSKxAb0f
I0Vv2srKEAmQdCmCrfV7JbtHSkK3p33Xy12k6cOgxuwwpKLbUSp5IbBy8rqaq42inAvg/TY79hac
9rk0YZiX1arzOozTfExnrqF/ctNliewWoH9P4ueELdUlFPzBB2g/5t2wjhXUfzUkIjHGUh/CtBcQ
y7g1gDrUxuNZIwWGVLke16+kg//qmAL3E1/XLFmuVdTTTbrBmr3CxtrnoSqRJ9fh4/8F+p8C/Wc9
dWO/PvwBR+FfluzvVCbQq//3Jxz2L5bdNz3T/0bsYGmB2/7jN3cu5/8F4pPyeDsi/FtM/zPWgxL9
s7/4ZsTl6d++XXQ/ojF6Jm586c/kZ4hTFNA+Gc1cQkBD8Nom/0mgp7/G+e2KaHGR4ZDsCD6g7RDG
X+O8Cuu+C5cm/iMNxThlqPUZMHBof+bKv8TQ6TQfEZZhI+3sOqwM8DSUCHC4aRF8KrueQeOkIwdt
ZibjddpBqtHZ05K1arhWcWvImuvGxeZTDMeLg2YdUEdNizJJWPhH4hAyHkCVJeojGGIjPtMWOv2b
klcAuvI2rCBEKJiJ+/ZWhgEi/65UkPRDDoy8v70KUebilktIGdfLqKVd/ZUMs8bv/PRK/wdEEw7p
n/hhkNIBOibDCwMfNV5fFLzBM5OwrSbJZfoHavKutid4hRU7gQkY+uTkh3KENttXBofSqkBUkfgO
lIPp/58B1a2b6a/XB9O99TlHjYM3hZv59R35mqYgG3j1pQ4bCuoXBFCMRZ9lEbH1oXdL2YO3kkib
ZU4Y8aa7Wxhdh6gImecLvQDd2Q2wImJP6cMbHKVm8b3fj9GvHDrKO0opDlbJQHWjmSSm5a/3CPqW
RLKn5Asn/RxEuxKlcWIPKoWbCUqvfuT8Q4OkdUS/gL+W2z+/m+26SKMgoAN5jwz37XUN+K9EEwqj
9Io5x3NUvGp4lUwAToTDoJqq205IOAlzCZVtxL/nv//23WyO9r8d79tjJyzFiTIRSnX0Z062YfnJ
8V7Gc0UCJ+kXZBsJDKPxEvD4IxYSSCYN0aq6qUiow2va2HV6bCCPhngIfdYUBuX3AxEi//zpVtAQ
ANMzw51QNEzJeBy+uZUuGKWonck+BzUovg+MwtLwGPEmhhOhp20ZneYFxWZbBC3rIwhmezVAaa58
ACHpSDuXPMOlMJHvG8e/HSFkqz/dFkYIdBlLQUZwIMFR/K1nwE8jBCIKFDR0/5/hR+3i/qitaYE2
EfCu2Xpc095htvx+KP71paCbAUe3JbTL3ho0vsldZSKFqmEH+cL4guhzWEPuw+YQ98s0sH2VCsY/
ADyNIpsP6LTAP2ikPX22ieYhyviHCRq+ibAYAJDNWL0IIMAdAWi+mSIZPO6ZGcknCSdIS05ulNtC
bZ2WA5wCS82gVK7aYY1M7tD+AXcVV4GcQKlzVHcdCfvuMQOoDYG5jXUfPbRIr4dPvx+zLc7/PJHR
4SjY+kPEIU7qxSp+E+MmeJv6wHr3yfVjj8kJFXmAwQrcQjF/XA+X3KOJGrst5nHR25fKlNN/OljQ
CkHQQwHLQTH8r9RRaqMBhA3XnzoFgRr0s4iqUOvNazCu8SUVMfajoZz65mNbxx0iPRSRfRifUlKT
GRSHxC6w7UirxG91lVfzJXONgfrg98MVvp1j6OlJeQIDJVo1oFTajqD4eeEDlOpM1nn6CWAZJ+AS
xsGo6c56tBaAndKuFjdHYE7A9/RqW73u0sav5HExRpyHrFd1WbSbsfUSGp9uFHCuBFzAnxsHRD1w
9FcAmBTRzCFUR6Rew+4i8BlkRUVTicXa/yx8IIIiFUcA4QFON+MxJuuvD4SZ2dkZRPaHJNZxHRcG
HSEwFYWYoEItwKcQbDli/R7VFSyugN++hTkTihTfcstI4eiZFlQw/7Sg2dvdBb050QYyztBhBJqv
f2EUG4hdWyG1+WB6rCK7p0OTsusolHSFHAHyG5tnYlb+pZVuXZN8kv1iZYGNaOEPpfWCnPqW1f6l
J9PAb6Bt2RIXBye4ysAcxtvr0QPNMIXWOYnnB9PXjX/xijdLkwdKbZtphdHHC9JdJvEhhYLQv6Qt
alFIRyDMwJfBByV0tiYe6HDgybS9u8aVFRIf++3yWVqSFUWrdmgqgHoDeCiMn6TbcpbRxG3z0Q28
s+YA/iKcHxnVfrzq+wb1gFJtDyECKUXrTpArLOX7DsoC9jIHc4hJlqQl8p/Zdhqp0+8n+9sQjtGH
Bg+AL2WAJejbnQXOvw4eSaM+wPE/wOzhIsiJhnzRtYZlZbILAsXvr/g2GoGlZkEUfkNAkFO8veLQ
BzCWtXR5T/20TcYFjmeEPzhbYSg88NligxM14DmbL9E0DuX1N5Cl/4dVvkEtv0RFmoBKT7BxxVEQ
QZn+ZlF4dFSwJOPtS8u6dkQnAA02+w9tpUU0khCUhSAD0Mzjbh7SEhHHyFiX+zIdo1nnOKJmUXM+
RqW9VCLljw66lHTNhwVWlQeA5UFV2Ng7fYlJBDKsDpioTI7mBuG22GWAeahniaznLOpm3Fb+jHMK
bnH4cGJWdNXoqZuPvx/4t3EtRRt2kLXbU+NpKfCnX8NAA/1ct8CZ/TzDlYrkGtbQCMn17Ld5y5D8
sZME24Rp6yCWxJdy/JZxE262KQ1JzRKJR+H4NqUjW/m2P8FbQbcQaWEPgzBNQR5dwX+5Nlh1Ymm3
XD9c0xarMwktltHvHyn6NTFCd6MYkgaUTBydjkDpBW9CtaVdC8V4Fz2no6RYWyNAHNzASOi0Ld1v
6xhnoqy4NwgUtiWOWLmFlN5YbDREhigvQuC0+EjDaNl8VFmdwB2yqG0c7LpofiOsw09Vkm6PCBid
DwcYUHt6MGk/06FYsV/gcf/h0d5UJng0HKrLohBLBSpW5KG/vq0R7GyiJr0+03LeItXYW0wtr3yl
P4+wzEXopQMkyb8kUbftjy3RIV6I460q172HGWQsDxkl0/KM7LnHcCxJTTH76OwRTbqKZJhibFFm
i24TwuapisyCsDYiI8EFq1EE+BdqP7Q4gWeQYShGSDjJWMTotYIlIbMIXTOK7+OzhcLm4+8H4c0a
TZEuILtKIrgsQkhb3qbg4QIn/cotgbcl0YgO39PuSKYO1j9UvLLs/iksvNmOtktCMgw5J7Yl4FVv
C8IA6kXGjUuehinEDBlXHKhQHbH3Y3xYbZiO92IhGjoMrigsm6BjRIeUBUEPo7T0To13CQeiBDv9
iFYTD6iOovmhR2dK7AAtwcJHuw9sVD9eW2mXDkPp0I0KawWraHsdZeO2F0HqKsSXbK2z+SHQgLuq
Ywzlr3+B/2Wrn38/2uwNMozlxLdNAEEC/mFkQW8rLqSDA1gKtz7BicnRQGScGvQVEEsg6ht4/1i/
7q0EroqOMFGUwanUgwOzF4GaqItzyPcsuezLFsYz4KUJLeyiXfk5gOjjtIiJwaafdFp9YbXy/UO7
ecg+Lj5Uyy2bocv2u7TushjwIvLHAYjaAmnjTW9hOkOHmjZowytQgGG267oe3SRqN069yLVLra8h
YZ17hrZMcEpjMcy+X1aVOxLXrD5kUTixR67GlZVF4EKQfEeTLTIUyN8ECJ1RgttXReLV4j3KbUxF
c3ZgWyGuHkzND3OWlHQHQtL5p4XrqHqZmIJZkrIxCgsIdDI03eAlaJ5dVkULfKmxKk84OmPcQU+y
gBGHHjA4hgsw5ENJhlQGe9Polj3DtoKuA8+ZDpx7cqNDexgyjB15wI6RoPdBz3n/7JO5RDsdo3Uo
h/vMedUcRQXU5eDh7kH3oqzRNJJwvPpNRB62ddp9AT+oZwehwbjaP7JpXJagaNQyhPVpFJ2N0x3q
gFjxo2hJw2+g8SdNg/ZRJhqU/EOmaCCGUXYhTdFqwlM9Y0qj9dpg5D3lwcghYuyYMcl5gmteqqsu
do0t9/Vcjst8tUDaiEZYRDNd8Yd47Ht95jWDX/mAuYI2ClDN+wDppxpSuBBhIIMSf9xJ0ft6PS/l
QGSF7kgtdpuiyRaGADubaopfNYG3aThjcixEwNiEtCW8mQyyLkgjwY86fovGNAm+jN8/JDCC43sB
iBdcDhwms5/8ZLNovqh5b1A8h46QBGwk7DdTcnRdHYJMi+FIwb4YxATi9quSouUV/egE2j9lRR3L
LC5v18UsJrmrBakXBa8mJZE5NxM02vMtr2lcoQFOlm1YSdKPsWxeklII4i8ZUwNGCs18ELKvEbWt
jC8JFX2irsLKQspzV9dLnYr9ghZQQ7mHrZHi3hGytltaZ3h4Iji55FrZHZRuNbiVbgxI3L3Cgdvh
ei0s6NnzVKawQfeogzGyUTpV2EGKkMvtj+D+kbLkFrph5PRMDnj6ApokWAoOtVy2EaNqbPBFD3AL
oyVZsoV8No9lmhTZMmpMAN8h34C0GT1Istx8f1Q5xh7DZ2vAGgn2kkHgakrCBfYIqfn2ekLDZBS/
CxXM1SrvIDEGxkXgycarIGi0J9kf1qKgsYe+qpBpFUsargl0zamMJ4I3yCY7vcCahtZRGC8ivT5K
qDNCd53WyXbLFd608Y8cMwtXoPiW/QT52TbBeE+2Nx+vBJ+prN2GZp5hY66wxaZ22bAU9PbEM/54
nr6n1H4CECjxWeyM5o8QLgr0bWJLBmAqN4kMMRY/Zo/wQ4Y/mdRkeziBrj34YifMmr74keNmsY+3
f9EhbiAAqHry+GOoyfcf/3OQv/8ckIKouU4i0+IGwo7I+VMDdVvVH6sOHn6HHn7e4SJlREv0DkQB
Xuosj7+/KO3nEVMNlffUl+cuzFYRw9Et55XfZu2EjjGPc9Qq/EgExwHuCjCHgMi4CdYt6UVbuQgf
qqQM7Kfs+whqgxWEuPb9mWRUoUZD75mOL+FpndKtOg++v9rv0wNEDtT7ew7TJb7Eidoe3oF6xDxF
25ntMmiKxvHhqm2QyGdPYKIYL/CkdBve7xPJQ+GAu8RDbn8FRt4Bv4eTVilm1zDK7da/DyhEGugH
haZFVLNkT6CvaOr/Zu7MmuM2ti39i3AD8/DSD6iJVSSLM03qBSFKMmYgE0Bi+vX9ZVHuI+ve9okT
/dIOhxmWSNYEZO7ce61vHVcGr7M4pLqjZe6mHHXJeBMVqe589KgoP/IxsOWH5acNlw+uz1q/+G6k
2L3racnpX2iP+os7piFfmK3p26FePf38G+Wn2fSiqrRKgf+lIb83k46Fuqvsl8Aarp3PayUv+mgI
Dj/f8gi8DE9nzp2SX8IO0PLghchL9vnRQh5ivlC5FeEIx8LA5bcx+zThwb0iazkyDRWMpGNFw4CW
DR9TpoAP4pu1t4r9lT+DXegX4b6kWJyXkwOeZG6vUBWayFuryK1w7CU9w6ujFVmK788G2fOFotGr
zqhe+e9STzTRPBNQiQFwDVXWGcBVQlNg6goe3crSdnz1G3Ae9S5ZmCqjNkXbTPN6djAmVRo2UMGM
qGq22Ho3Gw2e/KMXsVXN76Y/F6w3adXCg7r62eYuhioDRoRFgPPut8XtkQteiSLj7Tg4l3tGtkgm
+diTqUzWVycL22l4QcSYTf7V8PnS5yjteYscMa8lr6hMp97b+fRDWeWGztVvnzULfdXQr9KX+Gdf
N+xLmFixpWz9egd887rDygXO98ucVqiBvHCl3x25dtlEqP/yxa9vHdy3fIe/WPoMi7eq57r6bLKs
FsiHZI9/uUvsY5rIld+xfrbeEo7ldA2lp2Uqh8QqOfrWNWcnNGwVjQnvGt+1vp8GxooMB5DnDiyV
cFMX9rx+YaUp9pz19Juncke3CmwVlswI8EKn/Dgx4LzK94nyDF3mlPQd4ER8cLpJ2Sq2u9ugBMM6
PDCvrZdkNycFuqK9Pwmv6gGcGBboxoAmED3nFB+fBGo1wSCJV8NdeVU+Ph3e0NpL9OXW2Z3Fxff5
ThZDS4fcyc3cGU/Tis4yeChXNRlPkDgHugqrkJH/hfWW68uYxMo7UCBZ0JeRAMUh9xwvdZeqyqlX
qayjGg/xFz9aMml9uHPlV2ffl2JJ9q7d9oPx55RbxZzs2NGcyov7ir68sQFVEXSvdCSncng28YKl
KUPexcnmxymgtpHfozEfpf3eJyGtCdw9aqyBWdprX76urrLdNlbsDmiGB8tqqSmDwIuUBc0kqovI
3oz8IfqkGFIB9ScIm8sr+fwspShoEIOfQhLOy7osN1U16vUvWlK9mlD965s372v9Hc1lqoD7Rv8Z
BiKD71jSRX9j4tCdqKElNnrmkleJ4FZOqRaT8zosltgV3Kj6roxq/Tc/L1lqSlaiiCgW/uqzH66X
UyPddPPSOUFs2Z0Z3qsMkRa0RrOhe+4uWP/sI3AAfZenxqrbgT3zK76g+GO1kPC5jCfXZC5ypm+p
n3mZMwH98vOBvC5iS8MKzIf9eWJr8mINUNHimXEfys8Fq/xsNELS1M1oo5K6Cdl3OMyxoKW1bJM4
kz4zCyBngtc8TEwXx1Nup7qMy9yZxwjGSj8tdbnhjLZkHwEEp/RNLmw9/tw206yvySBBYZeDiwPH
U++youJu3H++IfSB9aJXhr4usdzeMorrzHbQo/2bxtdvB3p6OawPXME2ixtOjt/bytnADIF+tQ0S
pvV51kGaztwNE/zAszRcfQdVI42XLIZ5pZ/7vznd/b3fpR/e14MTE0o4qZa/TwE6NbfG1Ae0qj6X
xoIeMM+CcwB30j8/1G8NdO4mbL0mj0XLiv/6+lj/y1wIQqYME0rJv64RE4Zxu5FA5dy7IGKWxors
Z/pDVXnBJwxT2OUj+7k4/vNz+XsLwTOhZvOvDoxkTM91bv/9uSSjY9O+LdKniGmf/yX3LF2P932I
nwKSz79/n//7A4IjpnHghxEmZy/6ra9YZp1pVbWZPCIsYqNIS3Z8mK7oC2lrXu7sf36Blm7b/Wu8
o18hvVvtyLFD22Ic9dsDzlXhokKqOGR9rhhTtuqm/eI7i2Yiuj28S2iKa/egJrwd21qhlf85QzT6
1WU/+jfP6O9XOs+Io5QOtcVx5Lm06H5rNC4RpIdgceRj9XlTTdR13OOzQm0k93k45nwEmQsT2N5G
DpsDpYWR6SdSCAd+yWaUnOz3HvJvD+g2S8uyYamXfDv3R2Kd0cHajtxMn/Ms8bnM/vOL+P1j5INz
TdS3TEwsxHK/t57Yd+WAk3k8Z32pVyb8n3yCovcaBYgEOODNf/54nskHqf/R4aZ/v04DzCJ8wKY6
/9z2IPFJ0FgtK2sbo1tL/6PWmoceNcTTy+tDNm26/205cKaETvSYF+fPbYkiWX8aQVlxXzS91BvG
P79APWX85TLlgmD8pI396GRcOpq/9TOnZZ3zbvXKqwCLbQnepq4D54vfccP8Z0sdv5oHALNl+6HL
ST/4famrE7teVOqnV5+lyAhVg7VmtmXNl39+VT8lIr+8MHqFPBQEZHSZLCHh7+u6aTKXQTbfH7rV
NrN+Z3uzVkkogP2qRRfXMNDetH1KbzWK8Z1zWgQRkg5Wfc1ujcUbC2gp6Pzc2C69B/O+Trw0ba8W
agOvPYPtLq0ZVIbNyOm9l7LmGNQVttvIXV2p1R42Zmv6fb0NO49W2w0cktbxsY1d5nmlz2HEuUsa
yIjzbZlmY4SUR41+DuPGLJCQXHHQCAC8VEaBtXj7s0AJDH4si8vPsoIKPWSz8C/L2OdRo7wICqas
tlm6ORrqMmAabYOCtrVDzgmNrVjbKbF8FZydvtLFnPG5AgqGo9ztJqAdHCtlP9TWGjd9FzX51hdB
BZjnr5aHZNsExPdZyFwqKCZrE+/vKkO9iQdydDDVmrSwwJaGLQ9ZwySnUgBXmsAnqDBPcZ6in18V
1YtD2QswyV+GyBXHwjcN3Qzox44+Kz4gfQ6LpqXHEJSVqqbtSgcmYMoQF9kQtsnGwJg1mXUsAV94
9n0kIxFM4C1xdcpnb4nGtX1m3qAnWtSApu2f26FniPAMkQzDBP4XFznBPuugKhXQKik6/1w4evbh
yfPBfX+xvBmM7tmtAYo/NFFUlDZUwt4wOQmzcMzDhmgIZuk78IN8tlsQ22sHXAVqHEAISjPEiVia
l2S6KfH+9fAtq2LKOU1HYcdcNM/M/uDCRJ4+fLMul2ybYClvmrgmCKF7a+i8GBDitK6ZZtlnCS6Z
h6f+TQgqmgNHk1U+vMCfdRaNb10nLs2gN53PS6O6VINNUJUc2boIpQ7RAJ3p15Aj+7QNeBp2CUNt
Ko0xemYRb8MnAe642te5l3pxlqbTk7fkeGSWHOxF7o7OVY5k/1h383hFJ6N9DDqsnXPkZVgvh8qk
Zzx2z+Dhois3xXcac/dlH0UnqrfUzNvtHMHrhyrpDAcOu7SU7Ma7DoX5pS25HZtJ+NrER3IAPiM+
XdPo9hiUoIK3ubpbi2owd+zdwy5csKVzxfr1t0yoJ9tyxXXnGul1Pfaofnta0AhR0quxhTibRVP4
EIhMMtcX+fe8l8m2ykQaL27TbL0kkic43/V+SRqmwI3wXH51uDQwL5tgP/ErjyHnsY9ubtUB3UPy
XUYldtjZqlaCFApvnxVm+ySwEq/IrU3QhobTpi/TvIZfK/SkHOVV/YzoFu6TPZjgB6IMUpVhODcu
bbp9N/REEhdB8kDzMEdHNTjRd4tRD+cZS1iPo11k+V4sjbGz+np47EeXhgNLAcrWGYRW3+GN8+op
3CRBlGThWz7a0XJEgaC+9bYLgqmFBsYxJ68zmNUQWn6Egxdgtk2M7lRHyBG2rjUUD/PolJyT6vba
6wdLAojI2q9m0QvsHa553ftwqVg7PT1DTceJBAU135rkaRzpfhunvHQyexuy+n23pslpYlgJFgpx
9I7vk5DTD2kYsIpya/3ag2kH2JQIZI3r2nPlZhXuXpRcndqKdSrnk69SHMumJfLzYgUsxBypNuPk
VM7JDeHAnbpZdntbKPvaq+o5ptP76k3Ym/CFnF2L22fs1bCltYjhJZ3rMdh6S+vs3GBoziJzu/dF
zNRkJuPtFPd+iQai3AR56onYUI77lck00HC7gvNAoyC2zXp4mK2mfOgzkKObchjSF5kt8q2bBUxM
Oat5k1gdsnGomxUT15CeGzfenK0bdw6n+8juQao16whEoRZrzJCnfm1aPFRCjNZDxBDhKGygl6oz
k5ObN+7XPvTnm4J+P3EpNFx50GSIE2VITqTQXv3QaKGrWWX0tTMoarYg7KhXvKKX9/7kl3sWet/f
RPkaXA1Wm92j00HbMWXdCzkH4jCq2ToUYvS/dk7yMnFOfgEUvoYHKdwlLmSd/lh4Qw7ZECi1owxc
noYu8uCNuJKJbQmHwczG8QhoW0Cnjjy02UEfvUTNEH04s3Ceiy5pP7BHrT8UF/h2DFr71kVYcDDZ
KbZylsMT9aURe1Mz3hhdX35Z8SUfnMpKUGbRTj5ni+myl82sSGaRh/SDvNK/ChjMbETfFIfSU90L
2i6H5z/aJ8tsnH3hO/07fTl5HzVZd2UtVfRU1916DXYNSGrAkssxuM7PjWsOp065032DM/a5IxLl
m1OOLA62XMazu9TcPPS07ixnUNdzF0zHfJqdlr5N2BwSH8I0x2OUn7Q9ouNqdMlNkmTdwwro+yVk
3X6Xazg8s+FDwIV8drtaxoCGyc/3VZR4N0y4LWcz1FG1DdeFBA4TLdoeo2Z7X9KCv0/nVsgNyhBz
302FfBeDclMO1+t600WuukaoBI7GqNtnHFpRzZpdo6sPyvDKYua3GUF43IVj6tCZ74zvRmKjQbtZ
PHfNIx3tQa27DRQt7fCm9JwxGHZm25XVEFeRSG4mQ6T3dFmqs+EuzSsA/6/8TEqjN7de+5oKplBB
cZ6jAlmoJ6z8FLXC/qKMBL5LlWG4ReqjXnJ7HOUhwwvgbqLMCq7dpO3CPaknTXSqs1BsmeNCgB6Z
d2/DaNUUzHUATlQ7SXNuDeb914shA95r35yG7kZGI4Mea+4sKAGurMEiu8ZD0ES52IAiJc4ii0T3
WKQ5aGZGvgsQSHxx+dboGrxgS5JYxiEY+359xIJIyMBBlx7mFt9FW7Ul71o7peWp5EzeVbAlqVw2
0EaS8ZZuCRgjR1np8xSsLYAFs/JvkOslOBwsSkRc8sBfXvEtrmHHOtKJAQp2bKYNsqKrcfCDE2Qm
symeCZ5I7BH7tzQjdbJZ7Mxj6DIRwKC8aDjb2HvqKTLSskCBk1YRODZwIRWQVjean3IH1UwMibN6
aBcA9YeJgyZxS4G0zZspgs2/sTv6+LdBxXK6RSAHFYbO1qmwMUP4hCARSLIA4b+rcIhGK9kvdWPO
NZZEuy61SkvYXn03DG4R4qbzC1J/aLD3LfdDyHhzo6wFC6dr4Ra8KTOms3Hd0ObdrIPGUYIaZfAT
qKK8anLXa3cpg8LbMqdNui3mfL5yUpf0DyixWUBLrOgsQLE4RGOhvGCJ7Ynptz/Ywxks0wxPvICE
Hwdu6dCKo2f3agmj+z5q+67TicU+4NawwHWPma1IGfDnzGg3zOaRogEAy/zHxXDbgMJMhUtebVhJ
B76hJX+IoF8WIRn6u0xUAv+utOaIPKLACjRwcG4979YyRl+9MMwFgVjI0P2ajiOJGVn6kmbiSxoJ
r4g5JtRPE9qOXRIm3cFk84AsrfyO8VcAg30BQI45Se3x2UQbIQU0qQCZpojr2qufugZ7fddhxFJh
7rK+jkP9bUiTdR+04A5kOie3TBiB6lo4QOV2ZbNx7yNQqMC7uo4UmZFeD9cDF0yMHm76brWifBAS
EtWuD4L0pm+b9knJfkh3ClInnqUGJ3Fs1HN0BNSP+7yR1b4EMfHUlKa1i4asvS4Tz7i1y9m9tgVD
yzYlzoFEj7Td2nZCZqUKFBwi265iM2AT3sINk/1OWHhy0A9Ow1F0GpSA956wnjKFeOP3o4gjYJJo
SBFEqmPv8+J2C03up5VAoe8Jc295KJivbTtuyilel7I7s8uz+ed+WW3zgvqCp5A8suvke4Xzb6Ma
kb0CL7G+0Hmb94h2IuBMUb0PRFDcG4XZYSLyszezqV8qELtM6dxmH9jka7STDQLYc2DsOmbSnZTt
YG1LurkIQTgpF3wF0LES1+jezWcAma7t3BUcS07jZOXfyswJvpRJar2VljPdjExut56Q7dGhZfxK
8x3zN2vaLGKnMCXZO4lD3criqC9C9xs0BA7DS1PrXXu2+492DI18V/k5g1Caya1/bLwmbzc9duyB
WdPa0iwMpsLaOBXrSOwbeeHdkiNmf0B1g4RuVzwH2OdBFm5Kfu+G9hfXBExv71j7IJ0JNEPI2VFr
lempFu3wh+DUlkEDdxzzCxvv1IG0wvN2ZQylD/K6MK5y6dkvWjewt6BiqjhfDHHneXPxocZQsD1w
8ty3KkEN1Saec8PorrsWC6ISIH+UNDczOJiP0h7mfNPTZhzjfKzmb8OwcK9wU3JOU4Iu5veRqdUY
M5Ebd00xOiea1CmSKRiUFPPIRn+4SEiTfR1kw7W7cH6LDcqRYVsl0vB2hqzR/Jrr6L0OfVW9BwI2
Ztk7/bYyDWme1RRYT0zXwghVkMbG+8OUVYeJourE6tdMu1lmMMvkHFF6ouIw2rOTTZaxUYlW4i21
6YldB2gw1YoULqKNm9VZ4ZYjFD6fUUoNu7ykSOt2+hiLKXyRuU1N7TTJ+tb0qinvbFgS/ZZTRVKy
pBG1t4pNZ6m0Wg6GCXvbvfOVk4Rxacnc+VohGzUIqjHCuUj2DMzKGWRP1vpttOG0PbsiBnxQ9+Sj
sOF6yzZjfhVWsULN7S7g1ZekLq+XEOufuekVBzCcfyPdISeekXlHat8pIfM34PJ4mLcTtwpjFFxC
DvzPEfyGDwKNWq05qkwZGAxlP48eKUFlXjc7TzJrewIfyuzlIBBKgRHsFtcwi/tCiZLPwTWQSxEN
SATHxPRm7nj5P2ojAr7Vib5olm0kCLt4wy9uZ0+fzVpD6IHDUEVMTQzbSmZxDa1Sj+7RC+g5CPfh
GnzHfQgL54CueuV+k1YfAXUhk8DAKBrS6DI42SbF5LNFsBwPryqjoRDeDBSUQF6KyFxccPu9kuWB
oC6wgkwrPJhdwE0UIECo6INammtH8fLWGFebbfcbRC/Q7Z+cAWupDyRAZrlzMpWSS3tB8lLjcHZI
CV4QYcF6bGBFLVEh3dqIuSjdRcSKuQBI6IfQPeRDAJNb0IUd6aTmGyRVqprcXdrMbl7txITiJqJ3
0LThzUrpR8oaDL6EKdiYRAKcmisjdxcsq+MemPvVryJU1YuBumaI7RZYfuwq7p0dapOa3Aids4H6
PesAZfh9RDpHh05ljlcssg8YmdRyUdmf4BeP9x7q2Cv6wPnNJQCjtH11W1jLUu+EUyPWGiMGwcKo
noponoIjFDNAwk6jo/TmZiqbwyWeYphDAQICCXX5XawmgTRJ59ZJ7LOPqu0lRqLPDeAq6URwBBUo
J8SkgAl/6HyXbJykDucPY03mBWhtOknrMSzz0ttOedN860wG2NCJCFwwSS6EWkFCCaBgyomuv1KZ
V47fU8IX6bhQUdvN5hJjgH9sTOBoKOT6L8qWEaF8ptu2O3cx+yurb4P3aqxcPDtBYqdQw1c79zih
Bkt/BqZiAmw3PTW8IX1ANhF3ApXdBk2HhEWkLBtdEc2tc8rJu45dSR1+OzNwm4l5+gt5bwBoRMqu
PMwVaOtEjXTDXlS/DRsvYiT1f6D2K8kwRuygrbuSopJARmiYfawIFrg2kp/AevgQhN5ZYr5f+LC3
bpSE0e5CpjcQL9E8LER6Y7AM9184XE7ZQ1AAt6Pqcuz8igrGP3WwzvIPlkhnOTijWzxeqPDIJNPv
n0T4kBBP5GpkLIJFXvM5/hcNfupwpp8F9jqmw/+iwc+lFz1+guAhSE1Hi6YF7GO0MX9MDnTBT/x7
4xYF8sTO+2S/D3Zjvvka+x4F6BCzrlpR6PfrEuN/Ws54PbHw2qofMZtdAO9RPkbjMdVsd6TiGMbh
7PwGdBcwQuw9EyLmrEBwc1LvRmdk6TXwO0DC+B/x7ClsmXBreqkIoEZU4nmagwHV8QB2JEYN8BeF
vaYAv/sVwE5NDT/dL5MIOUopcwKBoBChvKJdck8mnw3/xxfC35UjArut8y/meuohp0M28itu3U76
eTMN3vIesFqM16DSOlhBcvwLpj4YHglwnyD12m5vnSohpTQD5IVM6H/Apc/En9yj1SOXIA/tr7hi
VMOcIYABDY7yN046qQVDAqoqDyvW39846UaSiflM56p0aAa0hItdWOh5hOIhvmDQWxQm5i6YvIVD
QWTjapCJ6dXwIYvsufTmbtqwb1LVUZ+D7e5kqN83/w5IOm1ox26T84VcLlFZpPGoqnenr9u3bmhJ
rsobeo8oKhFKwSt3o6p7T40JXGTZz8bmgijvFPaenr7LlyYl6JaAxZFYrrwMYK4N7WnwJF4PzSKn
LxBcGYkZvtIxzgOs3qn/IWwwRLMGhY7/wowXI6glqjWzRjrT0OIJ+j686p2s8cm1Miic6jyaD7/w
xDuaW9uu7F13Ix1P7ShffmLE62Ky3siQm9+iZLBi0SsTS6dX7gCRJX8iKzYJt3OHl5By/2C5ifXR
okB/M/kRD8DCT+g3npvw9u+8bwTKw71Q5pLE4dCaFhKh9R7yODTMzoIz/snzVmHvbMMAcQo/fTNJ
u/ujoNmxDXWSsCSgeIUiZrWvRli5T0XmuPXmkhcsRGMxCkNpWTrOt0XR/e92BMm4svtggyrrccsM
HBfTGyfathaPndsDNL8bikyyysPF1dqkTuLLRiQwEwgpmTUwcGzv3AUpzXKYbLwa9tZpzXnIjqbK
yPk9IuRehpcknyfvm9e4bUnaSFgPICnczhw074Jcz47Fq0TNwkwLfUQRWblvbhHeWStlI6y1fNOV
fmfOR7XMdDFj3569vQtiNfziNyAUhlgSZDhXrGNeZnqwaBt0CgDv/TRF0OKisUKOTBmPqmrBo81N
g4wdwhTwBNH+MKWxaPwubf0ArZ+YllKze/O0RC0kUmIC7A3XoGQMQgDDasqHkVBMjjC5M/td99qG
UzIWWwaxIec+LEP5XJyLou0VwLTJD31rZwpH9fJDwaa3FiIGUpLxNlPrUpLFq8hYGQA/cCrW0LFF
vxLXT02YZ1k6Awz+gyjc1fZimG8lf4cWHnLitTH0HJivCyB+lb+ZzQhK8/6fx3N/n+Iy+4MS7eNR
BeTDkI6ZzN+nqrm3YAFK8+B72Qo90CCBVgss6jKq+MCNlrHUvxkI/n32rR8RGzd+Xe0dZrSqUQG/
ah9ozoWDiS/hR/35iOOnesXxmo4ROJHGrkJsNpIxjLUiLxgKfr7kn7T4+8/J42d49680+V/h8v/r
/4ag/9s3/b8A7/9/ZNlbnmn/cnX8N57Dbc6cj3+JVwPfcAFEXCgQnz/3F4A1/C80FLgfbIfRv4U9
7C+egxFZsFlRtFyIDX9Re7jgmNBewtjN/7IQrwBvYICHaMgL/xN4AzfRb/NyZDpwILiG8MDogTlP
5NcLKQ84+paEuR6h+a63gBPXvWH3DN7WGiqjN2Tm1SBRs8Q2Rh9Suy9RayO15g2S++VlTRTnRvom
NuEbLD4VvY+l7eDa2/N9l7ug+DhKv6+ipMqkkgVvd53kwaLYlXXmiDWst5geYGFG4FGZkuC1hbDV
jD+CInTURuYAbroMUWlccA8+6iWImJtkPoTTNN8j91r3wGcW2p1ucmq92aA6IfvzhkQ4D7A0nqmv
Di7bPUbvctsowzkuiqTX2M9coxFX1YIFuXuyklUZp3DmLBwvhhkG3+kpp/5+IgvOfiUIN813tUpn
AEBlZnjvmRktDCaiiS7SNSmYJWy5CRvadC/tgFitIA0nYsNJHQn3bblY6eNEGNrerMpakjiR1ma4
tynzTCIYTcc7Wq7+ztTKouBtBk/RHCAg+jS+0WUwDudAw+QFxtnWmkJAdhur9C0S4+PaT8zAj2WT
ftQa0DhqVGN7oTb2F4KjlcrwbVXzYOyAdMy7qZHBQfnrduD/0AIDgvQKOZ6DsIAOWWpQZKWRkWDq
2+2kMZJd9QDeCaZoV4Oe7SHT0l0QF/bkqDGUiPL30pXiXmYgKr0LrXIgl54iJSJ+0l/ml1JjLU0N
uAyqJttQJ9C85JDzQ8fCPYYaiYk/QG6ZzTKzRr5/HDQ6s/D03AHowjYPuuZI6TWcXFib2Iqqx0zj
N0cKRvB70HPJ85MHw5p8Et6a4xwtz0FDe43uSdR/eMT1PtZlFmxnjfosU6CfNNrra5KlejYy9v5M
w0FbjQmVhpUdGEtE3/wLRRSSTnE/arRoOlpQRmfQ4udoCaEwEP5inJrM56cWDSfFtML2LjHLMVV7
Lgxhv/t+Cs2U2Jdvue1br75GnbocEPYJCX7HlHKCkyJI1A42apL04deV3t4uEvAEYkBzw1eaNDtC
A5jxZABWSzFdjxfkqoavYrEjU91PE5SYGs7aakwrwa7W+4xAl+NEQ3PSpkvJeL9ikrBEGwWAEM8Z
2FdHA2BLGiHXk4bCkhe7XtUpoFihkbFqFMWbbLLinU+0OswaLavatbpSTSPOpQbPilQzaBONo807
Z72HMzTe1AOw2vrCrU00wnYpBsT1TIJZVpw5vw3Rgz5EIHJp+nNLXFVzlxixCHOkA37q3KlQ9Tcj
jeQ/5gtBF929SWN4zG+HrJTPqlSTTjYWJ6dMm50xA+JtNZK3G/3hmkScyED/BbfZvNB7LQ3yRaqY
HAVa6MOAuXpLYyTcdxL0rzcCAcavvPwBiBMwcGQcG40KHmAGVxoenKjMROpKQLgFWdiGMLwwIdxg
yoiFhg/T8gEApoHEpkYTN54AUsxB8NDlDNbtzJzpYwMzFhesMfnte4J6GE407vRQtJ48ZxqEzETY
ecC9srwpjUn2Emt84A1J7hiNqT9WjVMeNViZ+2TYthq2PF2wyxcCM96K8gWTRnXgY+duMSa5j4JS
fHcMfzismMv7eE5MSn2fqBupQc/Bhfk8avxzYY/AKHvP/hNIqcYValD0opHReNmeBSa32yyp74na
ic62Bkxrxc0BW4lEdq/509Sc5i2IUvM2GsqIZILafljmkX4YcK3oBiMZicMQrasL29riRj0R4ulu
VzfCHJBMw3xEdpSeBO7abRoSZ8eb0dwqYmjhIbHUaJS24XvFyZau9eTDDLY31MPJppf+8i27kLin
C5VbaUA3YnX5wfF1N5twm9lLol0iW/tLoUB7k6sAHZdUj2dSiPvHNBiCs60puIaSoGDVUsqXHmzj
efaC9XbsAYiToIyIVEPFq7ylZcrdE9w0E9BxnRK20DYHRd403nQy0noEwmuN5xH6xcmu7GYf5lK+
Tpx772dvSbaLO64Hit7sgZ1NvPuRaj/CoQn+XEh8gfSKCR0iT/odcUCxc/M1wtcj9lMbqmsGWd42
AGAENonniRCqN46hBQc0Nvtq/MqE06o2o416YOOvRnEiyF6+Jsi4d20g2mPo1TlBd35R/tngUtr3
zDH+wO7v+zu6ovWHk6bhoZEMYRQy/OsxbAzQqWt3xDt+FamSAQjTMCniili/8+Ca0V0R1v1tSTzG
jqNWe5KtMdwmg8H4yy2981TRZTXGRv2BA5k5nojGns44vSpE3pN6EGlPx8+Ilh+moyoQmcivG1Kn
ZHpdTYOBM9Tz32XesvSQC+niDjOKRi/axL2ta5Ls8Ca3d0HZOOfcTIgYphEMgK5a4KolXngIhhaY
ruqn3NnYEXKC2spgDrZB+LU0aSfhF/jqMu27NdLGewpTBBKWiTZuov/EMrjY9wwUTbTCDXBej7TA
yrEOdCg3I9GgWxKn7FsVDgVk6Jb+QNaAvccz9BKEw8j4HYmRlK13MIg5ZRrkOzsS/uxtVdKd4TQg
jgva9geODO438IKMo61BrFs1jdGT5RXAC2Vv72ljWs9eUmTupjaEe18mUk/Axjl6qNImOEwZm+xk
OjfM4yY+9to1b6Vp3Q6uP5+iwSaghXzSH5nK7SHGixddJYMk/xz93aavetQHydLfk+Ut7stFyKsi
s+2rmRPEZvVyYzNNa7TiFumCP6gF7OfZiQqmd54T/BnCCH+v29Dbk7b55skKA1QRPTh21xe8PlPn
b01hf2Wz5KUxyazZaRKdwUTO7vMN9Bb8tIEh12+56GpU/wz5GRCTqteyvS1lmHJpuj3uwtK7B1xa
7q2czVr5JSbbKewChqKoDooNGUPq7KQErPSye21MIF/jNJJJk6yme2C/gw3rqnJb0bXaG7kVXNlt
Fd4x+pzZFYL8nQLNJ/+3gDAol+SK4N5kk2ZlRO6m1Vkl6QOpteHKru6JShyzDdaLgmhzs6V8JRF2
R8zo9MjRFkPE6kxH31yau6GUE/eJ43dcHBFHwm7NdqRy24fSZFnh/EgxzdiVcPnBNqen0azSF7Ns
qxekZOEe7wMwHy+R8k6UQ3S9gk6ud6mXHCFmqDomjoeBWknc+xiHTDlzNXbrdk6d4lQMEc3VfLRy
Blhp1F7VkqScH05dIFkh7w0DR8iYjhFBglZ1Ow9hd/KqTD5AD3ZuXWzX50h21papo85bkvMJkMNK
Mt6Qvq1+eF24/nPqk9GjbIQlSNx5le6pJsbvS47eMMYGVG1k4kOZDGr/jUmafcS0QnN8yhyMfAaT
U2f92mXLRx4YD6GgWx9lo7+tVlRUvczNTTs008F0DMi4XgULWNjXeWXV8JjTFz4WZ6+WEJFFjzTD
qShujCq/o+/q3Pae+271DJbnkQzGtGSOir6kg2NY8cZo32hV02EHXgH6LXCbE7pnZ9+ocM8hejmF
+XiXLe7/Zu9Mtus2si79LjWHFxDoBzUo4OI27ElRFOkJFqkGfRtAoHn6+kBZTopO279XTWrgiTJt
iwTuRQTinH12Ix6wbISBgG81JlcOWV0bJBuu6LHDuCC9B0oEySyATK43M7nNcvNp0QQO4xlDrsr3
DnBe3GsysYqQlInismb5PWvSjcAH4vtqkM6xBbeEI0EAzubyvVMJeYdwKTjmMPU6YVfs7Rc5rHB/
YhuG5YglCOHnVzgVcbJDn762dT5c7pVRtg4VfULbDyFsVvk3CMOGWbzhG29mU8I2YdgT9OFgPPuO
75/GFgGUDOtPOdLnzfLUxYx49XhL22PhoLmou88ttVTNkY1h6puW+Tdw4acEkP9ycQfBFfxq23QM
/93FV0JViTpvs5MxN/3nFfnERZuVKVFafnH315d6Txjnc5ow1Uxj634BBN9dCh10Dp2i4lKt6OqI
PYL6ql6S5utfX+edBx8hI1zIArKh6Ucq8gdhDlYli0WqU3Ia23jZp8jdT844E89TZ8MNNiGFf6H8
FEeXxaqeWzehoyZ3Kr0Gid6a6xiPp+ivb+mPjxhGuWkZmzEPPe17H4ZRH7yUBNnkxFhyvdSrnulI
PtFBW8BWxg7ld/95HhXP2ejjs9dr/yP86P8FGvoJY/ozIOr/Q/zI0PFV/o8/4R/go/9TPr88V6gs
/gMdff+RH8iR9Qt2ykBHDqCNAdbKev0tCtHDwBl5jsnTpJfkT5737wDSL3gnY7nr6UilIFWDJ/4H
UBIYQ/osT4yfMbsz/gmg9F9206YTYomLTanwHgnN2USWNC3t6Gsa2Q9ZvqzH0bfk/Zvv5H/2fvCw
sIY9APjpifeeo6sBJRjSpXbksDTucbhg1DTq3nU14Zb2Ny/C7QXw7kVIhc+bEKs0RB42j+8tQsaz
QE2tzPi4GI1/rTu9usQ7EZLuqs83rVMRw/DXH840fsaTt1eFu/l02jp+PAbOWZsf0Rtl21xIu0NQ
Gh+zpY+hQ3bNcEGbmEDLhAppMxSa/AedlxpV4si4j1E+doUHB65PfejsZAxtRc8YjHNNUGoOeuA3
GzK2+L3+UiOQgWIo/QN51P5hWrFCrpxFUA/O9RnDqOq2LDA1K/Gz/mgMTn2GlRgZADF00hin4SuS
0mw0z6RJHpaOUVGWUAp1g6xuBXrdrxDx14e0sPoHt00u9XHJogncJyTdSD+uwiwoNdDUhGlujrdC
jtU3bL6bawqo/KPQM5Ik9bjc211aM8SrVDg29XTUmxgHtLUTB0+RrthjmUQkAKyjcjDluWsMzRWj
ZiTMjG2eqag0YKyNRtZr07FbmFcE1uzHBB5povksPaxfnbWaoSSv6Rjo3UQQALEfe10K4nQLzZ+o
j9LelQyrlwlV95NvC3uRF2Qd5nu3Jl0tnGLWeUguIRw33azql7F326ccN4xPuV+IO5/JREqBLv0v
OXbftMR+TzFUiYXwXagk8x4QjYkewrv0pUhLzw5hRJfXegnlKETF0Vy4WMicL8AMD96yYt4VZz3E
tI0gnhPcHFhQo64RZN+lM7VTPOfLXYraOZKG3j9hZaT2zawPe085mk3J6VRf+qpKD2mdfl76vN0l
nL7nie+hmzBWO60iyZeTkjV32ZXV+glLSu3WxALxQl+RLQdypiR2aqVruyLLYz3QGvS5TmafiJGx
8AatZWTSy17oeTJ+SaQzvNAf5mW0JqsDWDNk/hlfgcR9xfncDWU4QcW6qksd2oxbftFNSipq/PNY
AxAsiuSjL8n57WLwJ40kcNTg1czAk6z2Rljkw8SZE7jtcJ5rvQXbZyAq0dG9/BmlYMxfdn81Y0o2
qEQLLZnT3cVTKS4I67ux5wmc1/Nci6XN7pltofBXtZDAGOrrXLna3u5pZzG/Wl8GLIZDnqz9Ah5S
XINCIg9ch+EOvEsL0aPcIQXPotFeH7WxN6/EmopILKu8IiV6jSafcKi69scwMXy1Xyrrtp6qT64Z
N+KYwSFUFmkVKl0+1+AoIhh9WyHxxyUN3GzxWtJCVwgguyKpCqwFxNb9L2XnrBfeVC7zqfR1fGvD
FHqtHsQaA7CHQk7YRyBEo/0lt1trut24kF92b2HykIA0IGD31HTvLkMa+a+wsv0KMWvxBjfbG/Ls
D15dHyaFZutx1izsdNCWChh23kQmZ1Zqi7eXucxAs5NqwFuhoFa5U4W9Ge+0mUqunA7icdBUfT3d
JDD0QMhbp5PpuR9rCuwcWwX7SbTwttEf1rGWRrha+eIhR7xv72Go2e4XclJ5UOmAMwxW9K9IfVGh
MWNg7MviSbPb4oOvquzQ6zWv4aZy7aPSh/LBjRdtU7OLeAmm0THPEMs1YHmrIn7A1lL/YA8m7DsR
dxfGPNtHUWlEauPFRIo6Ye3GvUgbxh2y2/61Gzvxh2UZp8+OqGGu1Ubd7uHqEgxeonQKRguaVzGW
1qmVen3GENePhmokzaTqYhhBkA2b886yYBW7yjX2hiMbEpEy+GUY14e11GlAUeAwrycb+FcY3lXY
DVr9YZVYYgV2rY1k1Kupup1Nq/1qMYm84EayZF9gHAAP0a9AD5ykTKMeK7kT6gz/urQz57msoGjg
sKMwppNudUs0OtHuBb4jdYjfHv/N1obqG6z58sHUh/mmLHKGAx4BDR+SKkUHIykjDF4ehUMcKYnn
/1aBbzzhn79UWb3L5NBnn4e3JZ2gmEB6+7tN9R/KwGvAm//yAz+KQB3PdwI2dEFRRxrkliTyowik
PqT2M+w3TvG/FYFb6LWL8wxumK7D/2yVzI8i0PuF4kY3aPZ+lI4/DOt/q8a+j4L/xG78ff3iMlL0
hG27hukZuF5uVeKb+gXnOt5otW2f1Ky38U7ka8HApo3P0HGrEMG4/IQ9CJM7DFD3DKLiM68c2if4
NPNHu/baJ8vJ5SfdrOUnGEPiH7Y93J3AboUD2xaM7V8btTd354+kIxjwcE+5sppnm5HjTaen9eYs
Ro3UZRBV/VZXoWybwvq72k5s5eLbchKIwcbvG5mEvllMm++4AjRzJfTPrDsRjfrI+8HEwHnM/MvC
7xsHqojtXtA/En1mLo57Plt+9hGLiezXea3XLy7sCGx61sU8wwNIRuzK8jCU/VhEPVTWW0jR7RIy
AeFMnqrhwmhN3lR6awVrP8ZBPld4reE6jxu+WPQ2ZBZAGDH2XbwmaRN3I5wislLGlAAMc3DmQOWO
eEq8GqtZiRHfKj0ieGFCkopbjnd4wtf7BpkhWO9gekR1Y0SWcjITzmJmlv5J63st8gr3fgRMxoh/
hSSPLKCtr4DSsCZLtUkFfWOqI7reOCw0dBpoY8YlWN1JYQ0aQ9xuKVjCCm+hxxrQGXKQ9I0Le8pj
XLaW4ROsEsCPTCfaDnVRCgmXB+AcPbNY9rCfnQOnSgaHTEzINXHEuCMTOb/VJeneu5xj86lE14x2
xNX7HYlTfoSPTZ/tFazEJQA0dO7m2EugzHedUwarlQ73BoHbUT2403jaZqPJrhb1cDcDl6QhLHkZ
Bxn0jX1lFNtpEQ/YG5Lz2xpaZCWreV7PG+8/SbDwY5zsj0Her4QCQ0S3jrYSAuwdjDSYbPvRzRcv
Aguvb4qa4D+ZQGQChE3XwOqxJgMOnI29nuc9IsvJvllKoR3QZiVfulSofaFnewJC1I6d6p9wbK3u
VrGoVxfa/GzNvXxHOIr7nLpDe1wrfY18fDqPS9Y3xEOLAfanmwsGRZ2ykARjDSwPoN4GJZoHxkzg
w4OZi/EI6XLDPGEVfbUmXV3jV49RI0Ow6is+vUUTiJUsms7OUDj7jKTpRNRqm4GDvDbfsfc+pImW
m1djgfVeC4JfUTQZfZVR4Hd4OcIzN+MuwYsxrinc2qH4UudpnJGP0ucHoTfTl6JQ6H5VkZJHHrR1
q/RL2fl99qzIqW6Pfq0scS0lOMY6riZxgmauHp0ZnBS5mGieVw0BHKO9kTB31+i04XMdjzmEOp+Y
7NAZGiuLhrFHokrU93KpcNNeQqnDmoxGpa3Zh8UE4DkuqoM7oVGjYBlZ91WyowpKWnJa4JEGBWJZ
phwLLJ0wmQraoQ6AJ4VVftGnmy6YUJnmGYKueTJAUzcenN6cFgxj7zBd316GTMdhqGb1db4id0f5
320uQj5X67fPhnjX/kAmnDFFnS1jGaTKkp+GDGlD0GeKu58Tdz12zbweM4yO8COym6dJCfgVFJ6t
2qUTG5nM+XHWglGfxxc9B9+7pIe0GXvHE5yMFsfH516WPgwyrVxxf+VV7vPJUxTFo4iGHIkHn3VQ
V3Mm1odSmhqjCiyv1kIe5ljE5brjJDCWZ3tECtqeYdWh8z9FQl4x6wi+BNhBY6yTeqyTucwgs+I6
+DwuQ8XSYSR+3vSrc9VJgztWDfbB+2kcaB0tBGkH/MPK66VO1RwQcgcjFS/K+XbMEnENC5qNBT+s
vO7tEoIkVEjEwd6CxpPh0CACXQ1pdVFBnGRCzR2wdqvWwtLOgMgMCXDeUqnseNzhI+D+yoRrQkea
9YUflslaG7vGcxYMZ1JiCTAWcqenxkBkkTrUaDvPIWs29nQG/wLgr5hk8yKN4SONj3NSiPDtgzH4
0+2I52u50worVgcPFT65vB6d8MZ4j0PLRidhALlepqaK0YdoS32RllN/L4pxpiNKRyiERALmKKGN
dN9MRZSLRlvDEtH/hVXmzXmcqvRidNdeBszry9Pcea0deXNPNLtWwhcQAq47C0hD2cnn4iP7CyzU
rmxgAFWu2GQC0iM9UdCfLINbL4d6Mhfefgqt2473eBIisbf2hAKip6xM+enfwvF/UjgimQOf+vO6
EcPBpn/+8lPt+P1nfisdDV0QG2d64H0A6ybJQL+Xjobu/0IQAaUJsJOPVeF/8ENKRxylTNxqsC0A
c9xszn+UjkQTEWnj43yEwxgzaP8f4YfvbYbI3QDZ831SEQgvIo3k59JRJ1tSx7xUO4eb3eX+HiKc
t4yPvfKtuj/L9QrCWlAQQZ7mB1eSDWJfmH5ZYY5REbDiDoFNPdImZ5tKoDAva41CHNUhigMmZwyA
aLvkYSzyYY4PhZfZWXZhJ5Qa1Db823g8Yp3HtT4iDpm6NQmSsRrn9MJQFTxvCBaeqwWppxHCqkhK
rM4wa+GVWJhTmS0QwGOlP4m630z+nQHl5gcsywEXI89KJveW8mJM/essG6KJQTNWEZWHlUlojzVu
AuXY45EO4EQfjrNvw6b8Xn3+C7rfL+3X//2//rTdcgG+/3rX1PXXz0P2efypS/v+Y79tHNK03M1c
yIHgC7BKX/P7xnHNXzAPx37AdEGDAaVxKvvRc7HbbCJ1tkqfm+D//L5xLP0XikMiZsjt2ly1/iHw
/kr5/amxwPOIxoZ2i1pgaw1/3jk2dRpiu0wdG7IWdoKEoChdaz+0h+FxcYoXT1c5s0RSA2tkciGN
PtSgeSnO4JG0kGq8e095xRnv/+JyHssL5W2SZM0hArw3AwSGjHVzhax+0/qgIFv3llnpO5JpTXZE
BynQ1wi5d0Y/dH1x27IVKO0Ibc0tr4iMDh1WAvKxuUKoMAdCCfE00nd5IR9V6d+PdtbAT2+2syV/
cbRW35V44CMTJHu2UW5/alX/aHhpCz+BEjbHzyvC7vEBWcRdbhovqufyjt0+lk32jbhSIEEMk0Ja
4VsjBb4UNZ8Hz3U8APru0TFyjJw3QHbS+Hg1DFbyz4kyVJp76nvvhNnZEMWSr0b5cZQMFbbp0GdE
oVFWOHyVjdfLnd7xS4kjMAmmTz7yEfgadO9UwRDexT1/S8EzQHBvkauN8pfCQDTH3AJPb3Bx3Tkd
lCdVWLeTNw7R9pO5RcuQ+TCoVrGFli98BS1+MpE9GOtt0sDGXEoVlZJLcjLb57ZFac3hK6Kx44bM
1il2+sq4XPr0LO4Wxd3U35a6a46d2SMejxfimouFmSKdy+e41Ay+B/8etGGIXmMXJf1EuKkS9tbg
eRtJVEC59eU9yu+CyQGsv9e6D7nbeoSPYQam5KKT7UJJ0u5fF0nWLR6Ep07uWpd1YCzmbaU86F26
j1GMoUJR8Ady01uVcVNJXlgnU+t53+fIxKAkzWcuHJaIkpRVNPB3kcJdZdIocDqXInK3/E8npkNd
BQtrLCvm77Z9xXr+NvtodpgZeUE5ZS9Mq3j2K/8EMYiG1tDq3TR4iN9Uw89UfEuUkd5OuC0z0E76
IZX04+vzrmh8A1WyrHCFXPdJypKB3s+j7zgvRscrz3Qj+cYmZ1VzGgReyur0XJYKRESMVLth+VgS
KBQ4HqpLgxth5xFc3RbZFT4AJ9dy75eVJz917BPCPuKzCWzuMnXZHb4rH12cB0IHK0M2HIvJYze+
fhl1y6aYNP5qW1QvWJaKCCJwd1YK/GctWDlhWUjagdo37lBDtSGRC9SzDM1Cc2hbTE+FiPqi0XdV
D0e7o+qNpiSV557U5kPiCOPC7GLCRYaVOhVPE9InTMw86DjrsWGVgT6GIPHFJUmb+ibzwppFkZpc
LEkZwb37xhQju1UpTLBte9EhrEfdoDmYrRJH+AbAE4usJtArHreV+gWEDL0+zORFR+i72YaF14Sv
z1ar+Ph0VBcOPsm8QlgCNUrkEJeXFlUcz++VBd60vX8gor2IcMv299h5lTskl234ugC2Fc4Wv82s
FfOVhdeYr9jfFhwn6F48umHEAmfoWUYzMu5I5Ub83Ga2drTpM2GAcC3Ej9oR8idvL9SEmAPyCIzi
GyxhEwckdo+usZsrc/BDURvxmd6P9YWbIca1Zxu+ev6iEewZaHi4XsSF2OI22RHjqmvHxGafNqtt
XCxu6u9dh0VWE0R1AdbB1WteX4gan/Fw8RjV1AiErYOflgAaGlx30CwVMnZ1QnfQTWwWbBl0Qvan
ySFh1q2R+s1ZpTNEs00sUBNeipB6CJjg0Wlu4R/iUdzCsfcOK13toR14mbSWUiFDOMhUiluYRoNd
BJXwSMXCHy7isNd3k/DpZF43Le4FKtQSAm+NIb0hcVHf9bZ1K5ZtMglgENgDmm4oiyymbm73kmzu
EN6TjsOMTiKvY81Xo1t8o4zjq1nYAa/fNUBesSsqfiVGLf7eqp0iAoyASAd1BKDEZkRHqtKNIDp9
h14Z0mjcfetc/nU15hGbviVPlfeJBVlob/T9Z09HSk8oGoZ4nftQoWOAyJXeaNN45TZDHphMA8+W
bAb/10pZGjt0w/hyFRMThHrWAMKJR/kVgtJG3qYicCKQEInd8trnLyJv5p0BMYZpni7u7QSyjvTI
2r1ckGKfZYRceAFGDKj+MVWwxihHbhWkDRyQNLEcpr0EfSfuvkeGnodLgSPYzNhWRgBPrYE/Zaed
tfH4jO66+cJc+rOVQUcLEnMuvnmdqa0ObwlEeSEbYzqip2z2iPZnvw165K9hm+MDU+WW0nYJR9FO
GF586U/Nqu1Ls57kVQEJzT3VjOyrIzbxg/a44NMVpoyZy4s49c0h6PvSABKCLptd2coRC3bpDHDu
YFMVZ6nr3L8pxX5Dl99ygbaK/11dYzn4R0Jb0HE7fW+tWvq4JOOkPR7dbCHxfU2/ZQWHi1l79yPQ
IcuKXWdlrPS/vu77uT/WrExSYMYIXFpc7Ct/rqd86GCLP7Tj0ZheX3bsQTMDeJq0Ipjb4ttfX+09
ZP56tc2wV1hk0MDT+Plq60QyRbbWI4oUFshWCfhFrEWEeOjfP9e/TcDfNAEQvPjS/7x1/j8MG5r6
Z+bN64/83jnTHsMRI7/DNZm/buOT34YuhrFNXSxH/17I0x//3gCYLsybjVmGTS3tw0+dM/m8VCEU
LkxJiGH6R0ouIX62Q7ZZM7BGjK3H0LkfxFA/r6CqQ6w7F85EVkWLDSXvASQuJUWJ7TT6OfxVj/C3
vHOHdTwUhDFU+ifMFBFdFnVbyXtRWcNK+DOEGzhpPZ6GU06NRJSc9yFz6pZxfjjmdWYAAE4z7jIE
ZBMFymh7OebaNGl4BGD1XKkTFg+VVAjBEV8P7WVdLpD7lcrYQL7X1hdwmucziCxKP+WZs1wuVhzf
52bX4h7pPGqyUYeJgn/L0CHnBj70BRREOCr5zCTStgtxnzpslTBLGRUHfjUBMXkABNGEh8nEYHWF
KOOUzny34tDxrLeCGWw9SHVJKCbOJSIdmAL3aszgn5qJXh7qWUE0Vz2lie032cmpks698oHO81Au
OiQETUOV7bTLcBj6Qo0cDAT5pJVVHFvY1/t87V2wcq3mF6P5j2ckoLG6FnZcPw3TYtxN5OeqA6cL
2TNSMp1PcHWCzZAsayCLqt/ldqceh95aHuK1cZ2wT7p2BpPEyxtHCZsPihvIKB7JJe1IvUFXIYXT
R5ZRqAiNUWdQxfYXE4qLzV0Ss1CdCqgNsmKyTw6z3wfY2/OFGCZfHrLc6oZ9KnvcPsEIrR05Zot+
23GyCsbO1cEcyjgEGJ0xLcsHF+P4PNfgFOExGNDp9s1OH5EFY5lUgSXHKfxjBZVWTNMEsJE3IVmx
KtkvYtD5opO2tUNDltM3N870Z6ocBtf2NvrbCC0RdvDLc7UJHvckvNiHsZnbDwbJ6eeFM5SPDe6x
QawrY6LrSIZjCWFR34nevSbDoIeLnMYRlmgEt6AP5kzXjdlQUZJAl10Uzkup2/vXs92BC8f9GI7I
nM9SP57doDGrgrgmkwLBTkcIKLnWnDDxFqehwjySMO74V3ZDj+1FbvgvcQWzOoCbq4pDMnTiPoYf
e5r6CqlPicg/8OtYfsDG4LM+2dpOIRHbEYm6VAE7IDuhwzArXA1nas/E8YyLyimtsyK1vaeNyHVQ
MnViMFfgoh1DIFBTOAnmTsbdPYad/VXn6etLOVTxjoCS5WHM2uoYrwwaQk3TfTp7Zme0S5q8Xpq5
vupssn2CocnzLBBqE3/IwtsZadx8dOhL6Hr9mmM+Sz4NkH1o6Ie4vCusVoRyLTBOhFo8gGXDfIkt
KBNWod/aaTeGCw7C/r6pGafxZomN+PzVCGZEJnbdVzEp945efq2NYjnBMUNysflLK0qYbQ72Odcz
a4emawptbMCOW3xQ2FjieZ6WTwRY2GHNDGDe+Uq4PW2JiUNxCQGaMnR0biaJP9w2MrMpyPp/obHv
DNK/ORU3+e9fnYrhM6Hj2C5lPx2M33/qx8HI6ceg37I53Zipeza/8MfBKKxfOPz0LeLO24LrQZvf
IGMGE3DGHdvefmWr/oCUibQ3+YUurOTXY/MfUVLfxVpj4wNqLQjPcCjiYHFuVcBbNsJAqFjbjeN8
BUpCRPOEswd7nwinsGDIjPrBXs7yWdVFpOvF8MSoT30sLDmjTPHr7vvg4k/DrI2flfuvd4M8ajMM
hxS3EXV/vhuoQm3hp6MCVquNK/TWdRyMbsOcG+kCiUpqssYnl42cBX3lDV1ISAMHHIFPrgXx062/
+MOgX/M7Uox6ytL4CBDmGYfFseOvBnlT8/7N8/4v9bewuKM3Bfj2/Vkk9jESgHMF2/ZdaWplsAoI
RBmuSFRLkp1DLtxHZeGCsR+QG9tEK89GjkaXunVFTck7stDNQ6V6OOS9aoYv6SylEWZaa++w1mxw
d6pSSH9ubxdELTV5elOMOGVi2CR3oKz+g0y7czLkEF5mUnMusz5V1eGvP9UfHwPAvA4QCf5n8H7d
PvQbEgggO4ZMbSmvCE72H5oEvBcIT7A0WuDRm2nu/Q9tbJSPf33Zd2U+fvgb2R52L2OH7Y/ttt5c
FvO+xGplUl/V3mpckZA1XjFIJHMsTh/++krv2qbXK/kbQYi8CTIWtznP2yu1nKprx8F4hf209UxE
IhrRePAWgYg4jfSO8KbQ1BdQlty0p+rvFs22KN4umo2ErgsbZjl8840G9PPlXdfMUNZAGXa7wn6u
8tF+LhhdlQd7rWSEoVGD0JRHf5jKDhVtVzTuVxzRSNyj8QIMMHsdhCfHrTR3MTU0+1bA5fSW5Wur
qXana9iohhRrVn9k0LWO34+DP9+mf3xQHt2YMIgRIBoU2cbP9687ow2BKdYujTGunrN+E2caWjHU
VmAupBmfIb8rXhLPxzt67QgzwqQkC4Wh3G8DvM8mXFJU6VaTq6+oo/ETsNvU/a6h+NObJOPi/bdM
iiiLyGFgBh+M+v/nu3R6L9P7dDAvqeja2Pd2g5+uhy3f0d8PahwJ4On0W7S+9hhgn4h1glFTODIk
L7ejvmAEfteWNue/W07JpymvoBugMw5aCqaP+P56u5iEHjjYWx2RDchDgjiX9dW0FRrdVnIkiUH1
gYMZlQhy4upoU7XdiTy5SfD7nZlqud0Vs7z74bWecbbSxsgWwbvBGtc10Ccvvyi3Moj61jpLt9Jo
fa2SJj1Fmc+iy04ofKmjpq2kMrbias3nz63EW3kkHgj1XTW4EBy78WTFQtx3qTGRXOlq1GtrWsQv
oHNUcVndab+OW2nXtlKcyL9qT0bnl18y1Trs+60czF4rQ7UViQj/KXe2wtGwhH+N/+kcWVPf7Y3X
CrOkF8SAeCL8EOEtRWglTcrR1r9OY0YcCMGb4chRI6aQEDe6scEtH+dKT89F77cfbBz2DqOfa4KK
qVqfPafpI6nPoO5An8lewyToGavQ6RuRDtTP62stXb/W1fNWYptbsb281t39VoJDhK+ONX8VvelW
oVObU63nr5W7G0+wWF/refS7MRjwVuX31PuJtVX+09YEZK/9QP7aG5ivfcJsuvOFgyFaGRPq0g1V
FeAuu9T9lxQam1if5IQsrKLyBXIsms9iqfLBhJ80jGOrXw3FAPKE2V63HoiDGGJ89TMopbkomw86
afCnfDEZno48A6w/On2DclO8mnd1vPG+4PJPXUR+eqKHfTkY8TVAoYNTerG4U7pb5tIfLhwJWolS
Km4MOQGm2tre0dI8vlZsHScJGaLC7TdM4t/3dZn1CAEhMzHRmcErIer40CuDJaYJCRsZI0qHjzXF
e/TLJXz4mKpgb9dJtYbeavPGrAWa07BKe43WSQLp3eDuR9ZTk2TeN21UwL07vREDYQIeFgw2FWt8
VptIze08rGfZrctR0pr1mO8mqUtcl1Qrwr5e1tl+KZ1qOepSgkIzzivBaRGOl9gJdAhyeazik9ZW
q7EzTaegQSkqXbvG7lVjroARxqecaUZ1MqEsAcQTBHXHaMHELBxrQOM8nVLJtMtNaX8PjKba+gOH
sXmGU5Mo9mPLHUTNwEgp8ox5xWApX9rpsvKgFEUaW6UnacIYz3qmmeUuiZHdbsgyjzNzJfVJvRKm
/hX1he/sPG6goswnqPdkUPEfsUYqHEY+IOW7rMni3TrGBeymqW99ck2n3IIu2OVrUJGxo52j/7D2
RhvjiA4a7raRsRC+eUozY0qiwrdSWgL+HoIK2Pgsn4SQnnnKMLEc5kz7ta8XwtIQwhaeuAItzwj/
8JSlmfdLOYnxymkxb8FspBsuGbxzJCWEwvMDPqag5p6QWaN+wtm1Ts86RgmQ7iZ7zc5RwQ73Vi7s
Z3uO4Vt5zLTQo9YzSTbSWcESKhLByDcxCfgOISVGGSGrT+U0UVnkSa4+SNuZXlrMbI7KnZIYXiRW
Q1h5xvweu2yI2cWyxLjCS9e0buVgG/fGgGNqMKHP9cLBWNw5UqLKs2OPJTHW4C4TjetMc320z922
OPO8kwe3lGgc5oXhXYiyhWeTTjU31uAhb5xzgvkPmIWxuiveklAeDX+m7ZV+LG6gehXFnfCAf0+z
lU/j5TAPW/GJQ8iNXWjOHDVTxaWbZl1RbYhqWA964W4ffrv1ifcT99VWxhXuO3yKsSORL0iLplhD
v0CMHbZlUmS3NRm0UNZGqoKE/8Y7VQx1et0Z1tJjrt2m0N5S9ADjZcXkZWN3jh22x7qLk8V3ih3/
DJ2eT8QLBNPXrU4e6uoBG1h/o5NBDSTGtWBd4Kb9PNV4mga49yx35jDr8jyhzM3BxMgj+uBxWhxk
rRtXnZ90TxZ4cLdFhWbirPESf4QthTPdbundDskvgVMHhKJkLzNvWz4XJRr1eZQ601V9UcWnCexI
HrF/rr4tK8SUCI1Eme7oAzwzysSSyj2aMf+TpsfVvprahDmFxWtu6af0LiPF5Ry4Prd3tugF+Xml
bbkYwQj/oc81lUTYSrBNVi02/ZNVN0b3teKFjIDZYElFOPezRnIbw9g9FrIq4pCZunOjH4XDNKXE
oKWENaZTenf5r72v/HttoUw/W/2hN74Q07HIoDIMV5ECwFw1mrFNINxhIuXoBJUYV2cNAzrioJUa
LufFxRxVoZHyXHm0Kkzajuu0hbbgry3XQ1sWTXNZYzxyoQ0YkEYoWCt1npBnnIaeLav0nkpEftHJ
4yG5xc2kgg4rJ2DCSXnYAWEu/KHEsDx7NBpcj1SwUoEtH5lPaT6/jEAD0B18/860uJ1egIU0RYYs
s2i8gnTjdgYvWA89nuAZWukN7cMJITdv5qJc7avKaTfjcebLzqVlQAIPF6obGTFV5KlNXo11Qb+6
EA49KcvImM2536kSqQS2KnCEggIGs7tb4gXjJFwKnO4TVpDGfZ4Cg7AdMv+BtV7Jm9oHDdmPWGCQ
olmlzhTM41Oy9LYmQCmxMrJxJp8YnyeDRXRESZh7F0sfh+WEFR21mcnTpHEAvsvMoUAV1repeYPL
fumcyCz3+VzzrCWXRa+1066S2BUHVGPjcFmWiPaCnlzSvUy9IiXGR9dPS2ex7xfmLSh949S9fG08
/p0v/A2SsnV0fzlguPqqnr88/6Tq+P4jb3AUAAq0uN+xkjfSXmNrut8AJ8yjcAAEymAvGrQmP4AT
m2GDDaSiexYEB9tw/gkXD4Lfu/YCFfF2GUTiHNtYFLwbKaQDxos4spqX7oYgL5NlnxbT0PrAXhnb
Iljquh2BUGc0oADQvI1UBPWEPQQ14jAK2YH164DW8NWLK7ziwXQ7Mngs6AjdbO/GDe42lQXwvUHg
CPjWIH3FxX1FqEfQbnA5Zgog5+MGoo+mbJ7qDVhfe+p0xJwb3l68Yu+Au9M+2wB5t88rEmY2lN7d
AHvH5xaDNs1nWHVJY2FRspjzDW6crrNP8U9Njmj213G3WV++5CPWKFCQi+JLh0fJNekwis6D4v86
jolXI6og5rNXeBpjYE8ihntqlt5ayawfiX7mjOW/mtJuxdno/V/2zmQ5buXaor/iH4ADTSaaafUN
e1IUxQmCokT0fZfA178F8V6HWKJJ+43tiRW6IlFAAYmT5+y9djBCRZPVuA8QfhOJmI0KyhwfsCAj
BDsjQpIss65NtyyuPREHNyiM+stqbnnGTkrEMdUwQbLzRCQeamdHjEpeLWNRQIsHlw9hz+2SfEWq
p2LQYiXmF8QdbD9L0G160VY735BRtyWpLrCcLewGFgKnjvRJXykYyTnc/9xVF5YzZbmxbMde24vG
KDpiKoIqhA+F0yynLwYhV0vV16ZMURng8sMOUjM5Qk4pI79XF8lrSQ3Pgvq6LII625S/6u7utQjH
cUdF7tOd2vSvhbp8LdsrKub2rGHhDldYMebiXm8Gmsomcc7+CnFVP984SNYnyCswxFRMHkyCPSDt
D+3rNsP4a9dRM1cZpmyRDDg9jIfgdYuiXjcs7ev2Rb5uZv634P0nWmTP+NjD9rfx7R/Fyz/YpnfZ
97dN5Nef/2vxc5AR6ygnXdpV1qyuZCn9q4nsOP9kmaO1qbOvoc8xr4t/rYWWi/hYIAH2YHjQMLb5
T3+vhe4/Ga1aRCa6TGpMk//031jamOD+3s+azXbkZmLVZ9GdWZknTVDsHolBFazvCJllvPWCxfxS
jf4+nrerQ77LIv3Q6P7a87sHIyFilFCGjxt6M6Phj48w+9VYjD06DsyL33T0CgAOpesCzStqEIQd
Y1k2QMiWm3JhVvqwiuf0PpESpFIGiKNJAFkP5jfI+8spRDJFhaCzaYoKd9OCAyodCt555CRkv0Cw
sqK8JMinfBYq4x+hb8vDhZY8xqjt5j+OQmA4H780U7GNMkwV2nqUxOCxzBA3kthniMhyfFt6ixyF
oCvLWukJDRQrvx9d1gvuhp2yXUKP8OKb1jHo6EkQ2HwtWk7ATVE9utq5lDHyGDz96yY5E1p3DTG6
WvfFT4Dypua117b3zbC0dRM4T1PDZ8hgeQLYWtLBxm1L1mQYrrsiXfUqA0yT3CiN2XI1wHBuyLVu
y8cODe02Srsrdn1HZKjfJ3AJbZwsKxaVrT3xQYYWk7QFfz8DkL0llWakVzk85wQrBjZ8wpwdIYLY
clnaDQebNgTDXQZzNMf/Fpb/ZGGhJz+Hqf57qcZNWPz4+Y99kz7lP97UU68/+PeSYvyTumnu7iN8
Rl/9Wz2FmJv0VuYws1ob6M+/FhSBXht+KIvQK1zlN6MDHgiDGdcvuy1//V8sJq/aod+64+S3Mthi
OeEz8LmsU/JOVQOdzTwQXZrTIJAew+LWQ3YYrWkoZ2wT5cOQ9f15qpXRgqCRhzSQ2l4fcHwVHXyq
jK7mqmxEdo37Pb9KO/2eQiuIUArD7i7E4NJhob9WGw6mSxhcG4b/zGsb56Ik/HthKuMqVkP95FnZ
Obf9uaUNDAew6ra1BBI64LJMmegv+jp66fQuusi4jsvKKXOWBRJ6dM2Fny4ZxlJMHAniuLKNBhVk
PTwValALmbB9EVRIdRu9NKBaVzz249op3AvHUtshcnh4gvzFS+DrGf2Nr2TI6tJthJmcd+N0JeLx
qAf8K7a9gNqjp7EkaKSAGSfb5ICf/RmRxEM1Nuio/XRZZ6H11a/ELqpdezEzN9Z08wh71cCgttZD
0qdPjj5hlQyGG71OzucrgEUfGGuSvsRlriHFaOONldIZslCULLqAvjI0OXLnhhs3V6BDTDbBdeo9
Dz6SSXaMuyAYj0lnFvsppVenDeyEdV3HoRUdzJCcLpWoOzscb4ZSPIQWEleVPrHxfkLoeeGEVm0v
bNGsBSc0CIaw7XglUr6r0Wo3BL5i7RLJYRL4dgHFoyIwESSaBRfKDAHo+bIGkmnq4TpKgAh0QBWO
Lbh0JGPztQyzp84YwUPOrpV2gGExH6tkBSdFaGKWrl+15rAlW+NouAEigl4/lk6hoUYPXyzMLGtp
ROdkRh5NvpydW5DGFkecIbjV+8lv/UXa2oRVeRY0kIYDoe+JiSIVBPeB6yzG6b4WFb0fqe6Qea/U
mNMIDyHF+0X0lPcgElJTPbvFdGQiEC3ZNkfUkc5DpPTvbmVdeiQOLu2BUAqz3U2yq3dsHe4meJv0
kEmKqq1dQEzSQtNdyCgt2SiYl482YXjrYeD7pGKwDmiovbWaZvK9iQy7bPR7zBHPnjW0i0zRamqD
9EC74w5YxZ1Q6UumQ/XU7aJddZm6IwSceJEICmeK92490VleGkaEy2G+7kZuoxESD0WVxxvAQRcl
zZpNO/8c57kIFWTmwbIfIqced7bidmQ4e1GaWvkY+xouiTgcV2Te9deWzW2XqsBHGSugviE82lXO
2EPVlP2+yWx3r3pNu0zCMV1XU5ld5lo5QoikCqbJ2ixNLbWeW6N5HPvaPjPcBBw/9oeoEqsaCXm8
8hBRE7s9DU++U9Qa8iMTZzS9/vw+yf377FXWKlAbA6hB2h0SMZonjzVS6SUs/bXCwbicrGhVtmO9
rgTZCasaoBSIJ1UHB3fWzaJTv0gR0uazonbQxD2ZZwGZTFKuexp9Kh/r5zw3UUhpcbiGHU3faES4
MtFRyqKMaTYZQ1dGK1siKrj9p9h8Loh5g8KRlThZdcIPTWNjOQXfG2AkgqG4DSvfYDeDK+ZS6E63
JX6bWULiPMzOlY5G3d7v6xc6zUdhJ5/M3+bt79tVnPEx5eU8xgeuxW77TUEGOI4knCEpdshpk4XV
VS2JsuoiktX55JP3+9sr7ur19/6ugz2ZSPLOYADPCw1bHJIJcnjeHs0TQ5fbo5PvAh71FT0lILOE
DNgWC/rHRzqZKs5HmiEFM8VLB1F5qnwdHEdZsY/W22yTJzy/yWJejmNjGJcWhV+x50/65uNjzvPU
k2uJ5IM3P6Nib/7/t2cXWLmHSQeS69jKcC2b/q5QPNiaJXbwYEiV5XzTdDrWDavbx4e2Ttocr+eL
E4uoMQjeDMzfHrtMgoGwGjffNVltreIic69GBlDzcnEkLyvZMZl6HhBkb5Kh7w+0PHluPcJMQVk+
zyV0kE9HBNK8dS2587xMW8YdOkN3OA42y7drmyjdgVNWRUw/tN5ksr9RWXCvA11CTyEo5lPSqosC
Lg0Q1G+BlPZSuCwPH5/pO7cQuD/G8gb4AcSYJ7eQmUZeBjsp34VmsxGFfqV701U2kTL3yXHeu6KC
2TmlFUgRxK9vr6g3GC61/nyvelBxGqWuRiMSa6YOeJVsL0YSn5y3wYwa68crXAvZdRjwDhVT8FL1
rMtzqRInFBCGqY6IoAlZHLo7IkEvrLrfhi7LPQFlGQ2d0N5WylQPAROzLbrDcq2iMTp2et3cECZ3
r2pe+xBLxaGNXBq7WPmPIo9e/AgucZ7gY6iVW2yVFr/4xXTvBt1mamczWGntwlHuwjDHyZNNPmMJ
dUwcdJ9mN11B159NRvxuz2XkJJNx6RjUWB9fyHdWGOwpbH0N+Iym/EMV7gBvYnCV01eHPE85oVjZ
6C3ZzM6s3cfHosL+4wlEwoXIABQkdJT5v/8mTanNMXLgk+c7UsVuRBMdsuKzBfPXk3TylM+qCsFO
HcuweQqGicIK0rWu57vC63GARMpc0ggD8Gk+RxPhXC0MA5hG0APNC/K/wrWTpwdN+V8ZY3937T5f
IDCu2S3GDNFiXuJkn7OVHbNzAyPWZA/WGo1psgO/Oy1iaYHA06fmLCXKDqjaF7flr/HEBHs47OMy
ldQtuHPbZeVV5YaJC6wkD8YcnTyi1szoRebcglWUnPdqzsuFMIaHnwLVoIkvDSxBeYh/T29vCM+D
8mtNx0++k3eeWL4LbNCoxEl5kebbLyU3y5k/luU7I2WjgLwiWkYt/TlTSzhnYA0LwAzxKh3di0za
WGaaWmdMQrBtzL3sJ2DX7LzbDP6EGNQ2ihVI+4chLslGgka8SHr7wu+QG3e+vAg9M17JmpWoLIZi
BXrkXjeH56nRmfFGt6RCU1WRB7is8YgloX4/UogtSjQOxFkPMHOGmwBpJjQT7k9RsvA1dj+QtUnL
NfMhCppyuvdK+IkfX6R3HhLeGfP/DFrnpnFyjQa02mk79DlexBw0G9sPZ+DjCLTHfhl88o0Yp3LC
+W2BtInGJc13euynz2QlrBE5WZfvapORuTGzvEhvOkAD3JH7ilsL4gKhrmyQepNlKo6pAIP0nOwv
wgkL34YL4pVLeA7V2gNCuIjSpgU4635vEuNM693L1MsaZAhU+yovLBydzTNmzBuVjsfMmV/G3GaB
lTyBz6dKxU4VT5C/u5zgYYx6lKv0OWKaPHylv7aXk1CM3SX/0KuTg621/EQ59BtsRMTMTYRQKVdd
/doE+bki9oMh0yHvhruoZSPpJvRHpoqtnpyGu7oNCAgTHsL5HuCEcVVp0QGocrUwnG4V5cm4mv+g
ZfyN3883ZNn1G0NgYJofo0ZJ2rnDnR3MGwgmyjxPpbZMK6olUGckfaE4ckr+da3JhyqWPGJoh848
qZ5r4g+Gjgscp9F5ZLFn8RSluEjFQxz2NwNCtKVVAIDDla/14G2YTiA+5wGmnXNgU0wfnDcL0Y/c
mDwd9sCAzJCPTBzzQ2LIi77pV5ZZj8t5YwSvKNoOVV0cEb5epK14MGvYcJ/cue883tQ6qGmZ2nBH
6SfvyZSRY0XDMds1DgDApr+BKHPxa6Tq0wlbzfXXr6120XoGXTsqvV/PfB62m3FohkUV82NVZq0Y
68drL/FwYaI2QwwUkLjIIH/tqW7cpbM9rY8In1kEcGyqHONvpaXeOZ7JcDUFvBfbKfTOctby5eQA
MdRYY+J2vO8tyi29tnCh6hGT9oBQ2dSlsg7YGPI+DK2CLySgzHbi7q5FCLWozfamRgKy9Lr0HA3a
jZBdtC3wY6zhpAACH6YjSeh3UH6ICiHae0Y2PNsNVP66bG8cdge7JLIvel4ibDK7O8tWV3M13zp/
v1//N6v8ZFZpGPrso/v3HbYNWszo7bDyr5/5q7nm6v/kV+iSwgTdEawQBJ5/I+icf9LCt+dcKRMc
iPVbe82CI0IHTbD51vER4bD7V78epfiMY8O/xJjnF57uv2mxzQ/O74UGLV+J9NQAScIf9dN3QsCg
e2Kq1u1Mswta3NBz3giAfe9MdHOYlCNBikNPA98Hgv4z6+DJY41sZ0Y+QFehapPMT08eazKdJ6+f
VLsdOrNfO2Nmk8VgpqvRibJPqrZ3D4X1C7wzvUQMkm8LhBqMlWFkst0KgwUrNalMrCYs12yzqk9W
q/cOxaX0LBtxLzyLky3aZKiE8FvRblOloq1ClrBiTU6WrXK6/W832zt73ZPd4K8LaHFOgt0uHJjT
/QNK+C5JJRfQi3wk8aOJYqizXxRhAUHu40srLG2mrYDZR1jy2nb/97Lat/fOXwen7p7vYtq9J+fZ
0vzwrbJtCe4T9gxLhfVmiOrs41P882pKjHomuBthExl4uuFtAKI2feV329oD9sa9mVMGSFU5/Tou
M8S0Hx/uZHjEScnZY6GbBMtxm4iT6h53mWmFRtttg9GmbE7qn45lvrhBkS2MNDvaZBJ/sneZf+Nv
j+CvIyIdMMGf4PvQT/sVfojV27WKbhvrEmMP8iO+LK9Yf3xeJ8Xf61GYhpHaqOPWnBUYv+9a6I4y
mauSjmCdflxYmnbGbvFyNIhtUDpt7I+P9t5VNH872smtgcslqAKZdlv4ucaCTuYi6DNq4DjBUoJf
cAHG//vHhzRnpfzpdYSKZEsLlwU3JOv272c4hontDgOPnRHaAoKZSO8DvfP3BKu7O5K8EgxhNw52
s2XFeP6H3eruoZTWrgvqYtt3Xr8mZWBY1INTPitlafvRpn4zCYO5nWqkDk4YkCdXTZ8sTMY73z8j
DqCiIG4c8487zm0C2yxaHqNo6ARV68yeBTgj+zVxYGwpGgPLnlsMK4urtzZTJR5J7VLY/N3yApeq
tSQ6zbtEN/fXXO3fPuDy3Y/G+jw/4RRep1vd2EtRNRN/jlI+XJt+KFdYTBRaYbtdN1XQfFGRFS/1
wfbSVZFO+UHlcX2GPLhnkKHaHqpLjv6riRcVYbkLC63qys9d8AAmI4GgM+sLkxim/QQzYFUBmliR
uFqiUKy9+w6h6n3buz4d6qha1oKOv0VSNU7M2mWaqA5tUjf481LGkr70FiqVx1AkXzoidS4SMVqL
EZDeprY68qa19rLwZqJfxG5uFHQzFMlyZ4TtzfDNCt1ITpHty/ElGa2b1qV8I24x2bV22F7ym/PN
x3frnw+IKyWFAU+98GzndLClGkgWkvnpNmrCCy3pQqwt+t6I1F03+eW664A0/j+OSGOd9t085vdO
Hg+vVr3rTUm7rX1/bxB+ign02cvFWW2h6Uat+PDx8f5ct/FZs9oAQvNmyfVJD60JPDCKaddu4zFl
8A5mfx8QJ7522TmsPj7Un7cp20vTNnX8HbP2Yf7vv3Vkgk7S48BAtfXcXh4LrTL2xdA5n1zAd48i
bJcyBX0z1/DtUTJwa1k7cAE1u9ZreJuetkNT7V59fDKn+2ZWas7GNWYwMC4oXkdvj5OgzzaQXkOA
VPQhkOszNKEJurKbvECH2DiUFNz4SN/wXrhfkb9uC5FEny1LJ63JXx+DEsYAwgs3GTXJ249BLpeY
ot5ptox7HMA7XrpBgN5uxEB/EFjMJPZGDgW21oufaTE4N0kbD9tA6v15Nk2QxJPC/+QbONXZvX4m
LFF0FsjfoLn79jMFQtNIebGaLUne+V6v5drTCf6Z8ra68JuyW4ZOV377tV9OSUC97OZYZBu+yIr8
HTo1efozNVR/kbgkDk7DY4etZFkxt7od846pcBvJnQzC4ZCP6YWmt58VF++fwK+UDEp6nv8Ttxcp
YV42gobfCsadQe2Um24QwZeQVWxZVgR2kYynLzPHbnlj1RmcUhwvkXPX1LY35+H4S4WDf43s27su
Jqe4cwmSmHDPHywXHg4y6RFmVazxrmjTDX6I8pPyyJi/9rdvWXyrv53Byd05tCkfuBib7ajFwcGf
vJwEdUVPRdNXbURTzerACMaxvofzOrOhxWc5I6djiNe7APLHrOA04QqfPO5ASMWAUavZxlpIhFpH
IsR3yqorR9D6g/P/o0h79ZX8sPAZy2Db9QBxCzNcJeSzL/qg2Zg6vajaRjHO7HTIFo7ZlcuQA24V
bnDgrIHxc4RkylLp3DqQlqQeYxTSvK+lG9c7o5f6mQZaYDcVxRPYrlt75ECB+IV88Br5yTX/s3Rj
iEXEiaBCsHV2S2/vemm6TuLDFdtWcfo197dOD29Xm3RA/sCBP6kT31m2bWpgdp7C4RefdlqaNLFh
4RjN9pfsAL8lb22IWgKryydHmndcJ3cSR5qHdQLREfG7b0+LUJWudHzJnVQHd4lhBV/jdJpRjyO7
CTkmqM51W3MPvs1w+eM19p23r60LhpEWPueZO/j20G0QVaYf6wAunfEbZs8r5VQ3uvBfUqf9zpbX
Xn18vF+15x/nKoF/GsS1S/t0Tfd6raEHxy3LNjxHn0vdM/rWaobvLkmn/YnJ4a6IUrUKxpLiRsC7
6pugXs29548/yrs3k4TXA54RZ/Xpaznq2l6GPc/vwCx6pZf0jgQutQXkYVC0Yfzy8eHeeWna2LT4
mg323n8ooxlhEcjRKb7ksQaYVhr+coL+/cke8d3ra9DJ4E7i8orTeUncGEFhiLLZskeul26vwlWf
xx7kO1fbDxgOlwGmGgTNVboefFqidAMY1vfacZpovn58zn9uynESsytkU85MSp4+r8NIxknYgHC2
eqhU2FtxFdTT+diPAQMyg7FBk+VbWOImUeCd/sljZbz3BFMNcbGp22m6niwXhKRg7iHkcTsaIvxe
OnSIIdoF7WUTGRKJtl3Y9rLo+AVkaYDfW/R2lUryfktiVaDjkMk3EIN53ocW4ggT9bAxM4qbHx9f
pXc+JsA/m+nmPE7+QxQQam4E39uutig+6k0ncOEQ/EEgiC+jTy7JO4fCxyIcD7M3pITT3k8UG01Z
YUvatpOfvTCXcK6nPMxIvbb1/8dpUYMiPbDnltofqxpE9aktXVFtpRnV1x4TZsD/jn+M6xbLw78a
jVevq8fvOod3FjGORFuEEhHj9Wmnwpz8IC46jhRZxDX7bV7eguMhU0dvcAurDBlqEY6fLB/vXkr2
18Sqka0D8eDtyhkEeo51WlZbHGVwKUkIQpuamataNz8LVgS0/OcbgkpDB3KML99ixXp7MDcRRRdM
BreIqPVqY49jCwIgFANYdOJtyHKtG3NlU5OTp2n1g7Zh59ip9YTXMLvOXMnDxQBk8vZ+M6b3Ztnj
MKvzxO1WeJrsaMHIJHwqMEqfJxZGK8iVKdOkhmT1cJFzStbSsQuEy14vEVgNuFTGIxp9b0vemDOt
MdWHMZre0LizO0bcq1Sg9dvERqbsteWVofnAhD/KftoxzRJ8GuxgwiN5WZa/qqOkDr80aWGM+zSn
u7bFtpmJtaaXxiGbMCptmy7pmwuZwYs7F2Q9+Nd2g91yTuPUBjxxdZNA9BRoA1c5nsGAzNRckk0h
rSLedMTN3vYIAUijzLViZ9TolxZjUJOL4IXRfdYwaMFhhfN+7wRDAI+zK4pkMybRGKyzEvfyWTyP
FmDFMrEEo9QMHmFfvRzVquhxAh8z5AY6fYesNFdlJufiKoK69eRgOAPP7LeKwE6IdLclObkOUKcm
Hq8Ioehv84hUhvWoVZ5zoyMjCdYELwXdniJWbSpXeRH8wgCvuSiDaVo2Textc7C1xTr15/afDsqf
eXMj3S9xWBGAmmaFtWxE2BNrXJYS+GJ3TZ9304ET+Oqj4XpINVe/aXMbXz6ArJ02521ZlXfZpeMc
I7xRsERvfIcmqggxz+KG3ZoiGVYEaWaboOsPVj8O+HGapzixxUJ2JoChWFkbzLA/BLrQNaruObq5
drZ2M+hrT0T2VnhTAV2VANc494JjI0r13WlxsWEnh1zp9E9TZTOKs2aClBoXMkrvgcSsbc2urqSX
1WuDxKYrsNnTstMj4+hmaXiOpZ2AbgfSAJHA9woxzVZqxnUUQeVAe+/vfU8kSxUnHUVF4yxT3hKr
pnGm6yRV+6oVTMOnkeCJKblM6C6pQdSHRClzNemoyFVLBAOxESjanCQ7Dla4ivhmr3xX3GAzJeV9
cMPNNNXTctTabuWbo0nYua3f+EFaPgLh1M/y0IFr21b2imS1+sXWKoKUWoAUGHHSrVMUcpaIggIj
TG9v6ZG5b0bHXdOkOJiQWSJZGrCvxocMQ+tDHvk7R4rbqBsfMBUj19c9GnUduTAEZtU8gZm77zuH
GGOtwjQtwfF7rn9ofIR4dlC4kFYFYSGAylFoedMqZN9wE9Vaf1UFtXvTdEj5B6s5a0ffmfO8QbNo
+c+GgOKda7XRLmoymAGZ27+IhtjcMSIgC9hmH7XTCPOhykHnLKg0a9zKReS1d0nhhtPC5Ob5mjEj
VyunYh/By5RFgtC34VvJtb+oBu6yeARp6ybGnoRCNKdFW2xsY3KP/KFYKx6Itf8aqee+BuyRQOY0
FTHjviB8bwJS8U0zLLJNAvz7GkK+cuvM4X3KgU+1s5LU7FaZWxMzPha4R840Au/jReK4dYB9q5fa
gfas3tCkrTBM11ypRZvk6Wpys/4upKt/ZaYxEK8sT6L9EMNSk5AKLozBdDdQtAf0zcRkHMKo0b/b
uk89SX+3XDuTnh5LXrLPLToSG1BpAEFlkJF1plRj34o+8V88mvtkMOaEQ6KPgGCMHEB9Yc6UvdRl
DdZ5zBrjEes4cX5dKS/JlCu/4WUfVli3UcFQsdy5o4i/9Q2/Z8R7hTXfrA4TUdTLSOViD3el+UoX
jjFI3ISEtfQdd0KIeuUhhEjxXJUi2SRKqx6cyox2MUT6dG9h5t5E+FW/ygJrO0SIYVjZvszQEUxz
yC/pMRLzLkTgwLblMqbg2mPhTlbOHFTLrtSrNwn7pmyXlbBcFi3D9PvKH2ZogIwMd+EFMyuz0AV8
3ozR4L7Mw3S+B7XhEHhxeAvfPyWAGUPypuFyavdYzTlFZ2YiHQNz4qPaSX/fm6obzgPfDy4jtwKN
qwNnLlrXPROh4LcSMbcVemTf9i2ikgWVSHWwyzC8xMFbPtK6M9c0zuRlUPOorvMiw5/XqWQzFGoO
b3ac4JJUmN5ZljKUlzxEFQ8V3y5N+OqQkCRw6YBy/l73QX0tJnLYm4jrHaFI207YrbduyEUldnA8
atya16Wsy+9y3mEuc3sikySp4gjorYx2UmX8Wg2kkIEe+lCCHT+b+qb83o5l/dCHXNfJcSqErgEy
vKkjDn6BTdo/YFUct53XNj+8oZGXYqo0RNaFF1wqUgtK6l3shD+gLghYyqWJ/AHPCta58czgtYwD
0MOPogFmZ+afhxAY3a7z4QIXunFXGiPBkbLwv5R2SFSf7IpHO4Dh3aIHR18OzYUsHZciUnawgIPW
rQgG1f1VAOLiWKMQ3gHJVF9csuQf88CPdtaMHS91LbjsPMIJAcJLKvAcn+qlsKp0XyczM6FFrQUp
KoFzHWYt/wC2sEsQ0oDXMZ5KjEMTzzltLIK/xpGmtev0zQ8nQBPt+2NKKE473+UdODhmLqa8jbKw
v8eC1DnLoeBDplJPbty2Lp+sOLRvNW+qUoBOQ3g52lgcFw0hEg9pNakr1266e51Ix5to/rrN2nfP
JNDnm0r0HCghMd5znJnPoBXhpWi4ai567Ss90MYXfSqiraZgHCxo2vs3QBnEvpozxGxr4DcW5J1R
sqsvns5EZhqATxzQkzThWsvC8cUhyTBf+h0wvgX9lqZGE6kRa2lrBYQOsj0RkEaa7d8IslymRdk1
WEjxgyBJDTvupEkjh2ZFA4k7jTUrvCS1rzCWmTEVV5oV08Ttx5TvWm/csN/bVkFIt9e0L4VLjA6z
iyxeVtlQvWhFbNyLANN4j2PyJ1B7iEE8etU1q8X0UphxWS+JPCRyso5l99N04avwnTnc+2XJZbF5
kzdbfUiMeoFzz7ibzFS78Vqd1cyxidIs3eq69XMa/5VZXrT9WH5TsV9dG60bXPp2FW1b4tgwErrA
YJpwNr27PN85oMevVRTl+nWtIQXt2VBmEqNtwcVzLeecPbG/QWFWs4hhXKZv2lodA2HLfSSirL3w
szLY9mna74Sd8dXw2jyzIJ1DMnSC6AorRLmBkNV8qUvUQDNTuA0K/qopy3Ll96X1XXqB3IgSqkYp
EOeblsqXsrfsrcH1WjDRFGhuap5DsDvjjZHV6ooiZFjM9M97Mw3EMtWKW0I+znsUicwi9Yi9TF0j
YfLii4r+j96FaImzsuawiX2pD1AzIMKwblgT43U90s4VMQiX+Sj9W9vHZoLeqQtYdLNpYeQMGysS
hPcyag/9OGLF4Nk8x99Sn+WBMwfc48aj1KcE9Bj/0UJ98iA47hMnVzdJ0Vs/eviTVaQbLGnw4yar
qdY5pt6lasVRqVh8pd5G7KWr4rs3zHOmAmgoneV95RcO07KQgrSPi/Grq4bgRs/DYeOocmcXabXy
iBEPFhGhA+4wPdH/y74lmTPNFCIuEjnBAQs9O5ylQyp6uIyTpNknmm4tel8DbpcJ1KFdJ4+Z36mV
SM3smj84NOWJJOoqzWap84KbruEgnfSdqw6IxILGNE49gJVPgGHse9BAKWYR514RG7OlXYrUCfA2
nbhoJEk5GsLziAizZWGYe9+ajO+h7g+b3tX0bQtNfOVGxMcOPQ9jU4YQMxNahcE42keKC/E1FnJL
YmCx4XFiAS5idqeBXXlbD6jlS48v6KsqhXHhZd6EaiETd2Wo4qWiht1I1i5OrUnvDek412PPtyR7
iIMbh7oQ01QNF0+p8ufEqMnEKUXqMmI4/zZCuRWRCpaXLGvliM8nixukynENyggO04S2DzknBT0h
zU+YvjAdYU5tkyolR1RoZ8VIFNakm19bsEUbHsUNeAmo/kz1KMic7iIT0v8CuIMyQ6B3ZwnEoeG2
0Y2r19MqySz32IwRqxcGmFCmmLGtWl5mpSyKZTh4BkOLdNqPY9GTkq3x2slcLeGBI0a6DFQMrsgK
yfmIYUot6jpnW5qShQyivRj6c89v44fMFPaW1Ms5i1oVvLHwu8CUijR15flWdTbSzJ5TFtCzLQiP
TQ44hfQbSZhvHTtq5/cE1blNco6HqTg2OS7TRhRk6TLgISejIRSxj0dUwPHOUJr34DEzZZ/zVBf5
DHaS07KCaztT50L8b31rPIDSqfeF6Xw3JvunXxfVIxVr+pg2wNJiPKhfnBTqlNV3wbp1uux6tKlY
UoK0GXp77bQMFBJZyiG1g97TRwfNKgax6h29cXZOgsiURcMuLrUhmDlKo1Nc0r6BNW+6MSDjLsX2
wD0q48csi/Nrs3Kzazuij7yIRhbQGBHwj7QxCfYmofFH5esTcQ8av7BCBXCQwAZuQZm7w0NNxcP3
FrHJAUOS8pbQbJLwSsSfE4yEb7wt6Z1NqQHBBRS9tS/8yLyjPmZnmmShOASJan5kCUTHpmtoIjQj
4d0JYvpw0WDFedSb2CDJeuaf4BJTV02l/EczAQCMyjvC8VROfvOD1F7IB+bUe856SmR+m1aKhaEJ
1VBsnKDti43wBjoanQq5PUKzm8Micphhod1BjfKCwn+UhuRnvFKlNUJlL5ErkevcRrk1tsmqb/iU
cHCQS61yVFoOmxjFQeNI5M0xmmTLvlHPe4N87nIgR5fild88kWpY7MVA+3EVCm/Utto4lwAtE1Lc
RoRnnsWhLohnrjOK1tQHrL0g+w/9dKo6/7Gv+xAvNGmeJK8EklzdruOoXWVBwhxwgz6+XkzZa0G3
sBhPohZudJRpjjGpYsF+othangyWVgV7b0kviEsPmy2/xYxHtHsaxbR7UBZEbDATBXzaoAt0aVZS
IQ+VkzyOdVvcko1JAkggmLeSUl7NOcGOpB9Sl3oSHxtUDP02IxQ9PCcEo3/pbXqji86EUHhua0Z4
l4y9uc07iGJgmZ3rxPEqIl9KV78DjtOM2LgFMDbRcdI7s9f5jFTlfOoo9/ny7FHlGvO/Ynbt6BHP
Lr1/rCz0ZbiKvdby76fcbH5E7F6iBR+WCMamb35GwOrSrdfVQKw6L4ti0FIRkOz0/9g7k+02kixN
P5Hn8XnYYgYIggQnkdzYESXK59l8fPr+TBlZpQDVYkf1tha5yBMUHHA3N7v3v/+g8/4sBh7nvCvA
/w4DrqD6gnVIRUd8a5XsdbcBRGmYrZApUsdKGolDscG/1Ti/lnmnKwtwQovwKJzxL72JekvHWZUS
MvMKExo03EByVrE+J+NOPzCTbnZD3pFaE/ojuQdp/DTP0fA4mIQh/MQ7/5eD+hkHFXUZY5X/goY/
ZCBv38sm/LtlhFKk8W/+m4Pq2xASIRmZSLZJtftvDqrzLxc+GK82HB/FV+Q//cczAuz3Px4R+r8g
PNhEiCi1G1yLf0Q5Jenub5M/Wh4MLPgwHQgZ9NpVIPMvfI3ALDFzK/1sZ/nhy5BG40K27EMMCZ9x
tr9vem1XKNzHz41nPLCRJXnTBlnZQSqMiKre3FtDPqF7B0EqMLrcBwpVwu0BT3eFNMk+aH5M8OpX
pcKhSoVIaQqbYqSs32k/8SqFXCHHoG7143gjtGJco2W+SxTSNczxKvVlflUM8cCndaplrOt1q5nm
Cnuf5gCotaz7/GZqTfzdFaKWAK01CmMjDtJZQd73luiKuwczDvDTUahcpPA5G6BuUIhdK8Mvrp3j
Oq7QPE/helIhfInC+pD+xLeG2wK2KCSQUn5tAw12QISdwgonhRrmwIeEjmMbDva9ahS2GCuUMVV4
o6WQR2TulAgKjWwULjkohHKwQUkyQEup0Etb4ZixQjQpar6aPRgnMN2BkwLXtRigMlFI6CyLcM1T
XQwKJc2BSyWwKSjLjVA4aqfV466ywORGrzTuAoW3SoW8wsvZ5AR1zobM71JYL8c48xuUL0y0Uxq7
7BrTpHBAAYhotS7q9LmjYzwzqCflqtXk0rIKyuAq7Jv72tLEPaEgzpWdTpxpWu40u1C6NbtOFZ/I
WR6eRcB2CVE1eBpzKy0WZdkB3JSgXlGPX0A7kJ6Foa9/RvjCPpdZFBKZiR2btAjT9uKEEyrx+uyp
SAsSwzKQft3MMOkrfp74RgZAHupVcwQs8lc4jhncvMDsDPpN8IPWrIpD0wqy6OeSgHt8X6lSa7/w
atQrKdkERonTL84f5dXEwIMgAC959Uzqi9UoQmLuTfDcRNl++pbI12Mel/dGWhonqP2o8dQJQLmb
vFaV4ETAtIEjK07R1uWJNq4lQOPt5PRkZmFGiANBaI/Y6hEJMQ95s8OrlOm6A/1z1dQ+Vse6lSFN
mvS3piNIV8NiNFmGreSuNiV/E/XjLTcQpfs4xSRAQFF4ACuC5Cf5SDgTU7fSC6ybkKVnT05HXtoO
PSo/vp7C6c4jCQ+RdKnTRbkdFSa+LClh3TyHys/4QAMCcU2CRlxgVZhPq1Hm1UvE+7eNXQZrUCDp
eMUYtyqrVWZPlVHEJ3TfHIjYym2NzqrenZF+UnRldfPzmyWwc/1N3xl8fGaa3jmcIyACp0EmaonI
P9ujgsY0mf/IVKFGynD30Cb2sCzdiakoec7T6mejygxXPnpjzh9mKunA6dlEVtB0p7UetMpmyk5e
f660xJFcbYbu1i2MiX4lHtHs+3ZQ3gwV5uMLijMwTgCWJ8o18wuae45gmdveuXFCe1+mYrxDEQkj
paErMcPOs3dVr8SYnV0cyC7jqZlkUG0y7Hu/Sy+KT4VeujcYc0xXqLrNO6En/t1Qa/k6YkUiqgoc
8RqY4GSDk0fAS2Lkg3qfK3oTRq1ZGGn35QzrcSZp974mjRzdiQzWP59WPuTlfRxOeGm2qSjk0oCF
uSwx8CF0y3aORt0i0cW5LOoB1/l4PMfCpZepxF/cp7CnIakByG9p1mheUBCd2iI69fV022ntQ19T
q/dO+VpgPRnmqOUD/9qUHX19eBv1OrIZGe3ypPnhDMFVYNGRSCriwvTuxtaie4i2iBOfwqZ1V44+
+kcXgB/w2MG4RluY1VRiQFGUd5JzrFuYildtxIZ7R/XzSL6xccJY2Vylhh+uXK+yloYH+zHOp1NM
iMoworgV5cEqPCWw18YbYzRxIyxDpjWD70Zbt0yJlwt6e409PaAKc+Vd35OeJv20jlYa7pAkMS9J
t36vC5wmkAFWV2RQt+vCzI09NNtvjSF3he+cOSYxZOg7i7o0FC9aaD63mv9t6qCazwU2vFmf4b4w
FRCBc2ta0TjTRiK+7JeV65b3eIbZS+L95u9571CuMX9TvIMNSsj7IukqTB3SLTywaOk4Mw+YqPXN
WKt0+2FK0XQYjyQwmwT1gXWMU77H6tPaDWzCK93vUAcXqVjoQUc7iuKIWJeXWu+YGBalfsS43js0
LHymF66+cnrxoht5vSSCbtEZ0w9rqu6q2PfeYxMMDNtO/dUDtFsZafqA+0LydZo0a827jmOpVWO/
2hUMIAC6VRytXS/6eWY/sPpsFyazRfFKOAJ6wZUZiPs6b79HkxTkofjTiWHqgIgjZBSDAs7UJwx2
m24992ZxLA33lLHnn1lWxKe4wri15sle421b4E3VKf1UkVYru9V6UmHM6r11SJsj828/oelFx1x9
7bLSXNV+G6wSo3/WBXGCeslpH9BLQATtviHNeKkja6tPtXgcjApuvZX2Cwd8k8QOJsuN7TwK2M9L
l9eQzqoIn7EMbpdFa60kdIXj4NMQUyT4320PvbtHj/WYTrWqIbxATTXd6TBIMYBImtgmwGRJHhMP
3ZmNsc17K7zkHbwsOxAK46l8TsF4VgOScO1hg+PIYQhzzGBnqZ88kZRn5HXQjKKayspSzJCq8U9V
Xw2vhT5lrwNGsSdXohVxqLAWDQFCq4y3iJ1cxqDHUeHUS8G8LVi4YxIee0YlxqE1hTEuonYmBDWo
u40f1rnOKxE+SXfUblyj8Yn+BTDlIZb6UjShtu7TpDvCtbJZMQVxbmXtVEQLzAPH4NiVpxKr1gOS
P7EWmOPi/1yLpwCu5h34Upys57YusLcICu0kQ9/ZUymkW0Mv63U84txNKEJpr6Nm/FEQ4Xhj5KF8
HJp42OEuX39xa8lYlr1wRVtIb+sNxOTZVYxX7bxPc6owUGTtoJdsYJVh1rsSntqyamTCrGcSzL0M
n6+VQYOwszevxQuLVPnhJnU1/boRRUNIXNlsaxN6VzekYknNcD0ylYfAug3NkD7Yn1+SpimrVVL0
DLBRUC5nIzUWcdRmm9zWCUZuUns7l/P1GEfkuTHSWpidUBbIbX87p9R4aV+2nFxIYaeBaX+dtAPz
ylR7sWRwIji2fR9UCnTtTnITVG646TJRLTSrxrEVh3F8JVHrQ6g21QzjjhO0vCm8kZFB0E2LVh+c
J6sat+MwhqvWmu8n1/JUUj05qL6fbGFIbl1aTPLSm3XZl+F7PU5bS3Lk9XWZrfs46dajPo6HuDda
MrFasSe/8xiH9Z2NbHNFEEayn2Z3vBIJ7FVGG1qUGmtg3bsgZXc1rryOpEil8yGxqNqm+ZCEeMAk
9YpXuB1CRnqDjf9loGkhR0JY63S7gR5OAAVDNhELRf07Hx1KFeIRwjx11lOb9KvRr4hjd2hOck6X
gBD4Ve7GsJ/asFdOFanPJGLhWqI0d5yGX+ilz5oe9Ju8CBTk0w33guyCtTHN7SlMnHKT9I59DbDw
XOP9sp4r9y4OUIEns5R3EVPLVUY+103tVc5bi059mZjF/Ga0hrweck/bxEb/3oQTwzjH7K/9vseD
xgeos0e6H1r39hagxzwCuNR3IaXK2hRArvhVvSJ1wy6DAMevA7agTEMaG+cIIQ65FruLMMFmKa3b
Ykms2IjG2MesQ1RkeEk73uo+abaaVC5U9tVsUWgDC3z3zKFf2HXenFwjXWal/S0iLRVMPg4OUzi7
xToxVNGPM6980wELv3upkxyHoWip41t7Z5E1vicH915HVKMr5+AZ66Nepvt5FmSbzbM9HW2m72cM
hOcvGela122Uf6MBDTGIN+sOEEMqjKYQJVLp6Bvmn5z6Wp1/93pSaDCxlxJH8bjfNIbevFC+uGuT
ycMdESXzkhrozooT58ZK8FjFGCOzDrod1CtvmnnTumJ4cruhu6orckPnDL8DMhpldpMWtUd+gG9F
bxBCdNy8k3jcYOzMUaAHKgGZ1rCkDsgC/zv2gmwcfegYd8wa/C8SLvfLbOXY5EUMYYHnLVtjy/eU
8bo+FA+FGuc7arAv1IifRPYRA/l5H6vxf6WIAKWiBMSKHGAomoD7kzHgKOOEhogqbP24+E0dUpQk
P9kFhSIaANop0oH8i4NA9awoCeO/CQqWIiuAEvU/IkVg8BSVoVGkhhF2Q6poDq0iPICqH9Omy+mz
IEO4ud7fhoogYSmqBNECVLeKPuEoIkWjKBWJIlfwxR5p/MTKC6JyoyVQMLKfbIz/RX3+X7z9MPdR
kov/O+pz/TUu3n819fvrX/yF+bj4hFquA/wMwEJ0egAc9B+fUMTFuFaQg6Jckf1fZMe29y9sTRTv
O4CZzdqBkfcXBGRbBLR7HhxegCS407hu/gNnvwsaoa2cUyydz1FCDte4pPBPsM8tOWkzB+t6CtbO
dO0nN7/cjd/QIz9eggYIvAr1EV+ZzfzvIJMYuoySmthiXkW8j33IroxvXG7pf93z/8FV1Lf4Bcpq
RIBSL+IqXvHaaq/l+C4/o/9/9kMuKJdeXGJg33OJbj57+nmKV/X89udfgaj8ghdu/1Qc2R7KMFYG
s5SL29VioZiEPd2MoxWNMg3Uh3Wsk5ftDVzaEWl2Z+nQLfSsEwer1bsN7di4dpPR2E5jP2zjqmme
zIhyfRnPbYLk2TubDq3JCiBhOAaUkptSNJg+SwyijF4wpdPNLlp4nF4PE5Icops9YHcXuolfVq+5
T3Hk++0ajmS/6xjdObiqMEgIDHeVEmdznTHaW6R1R+IknfuV23TJPtIz70r3Z/dFyz1w78iZomud
SegVOfKYNhACso40p7+Sipe+SEcJ1alLuyNI+vwYY4GxiiBuAgPV31wz9w4ipnz2tbpfAe7lW9ts
j3Zqykds2uzzIDpjq3Veti6tJtnbuepfO8PekAhUL5jyGte+nuZr2CcjMRBjf2d5JAbagItHDy+t
NdpUc1rAxzeuEVPzPiQBJPGyi84i6Ydvgcyncz9bXQuVffSWSD+4Xjy/D4UrnqOKud4Ks+v50R2g
5KyG2XhvmhHyk9Pa8odW4z8HDzCTT4Gpxlkjlf2573U+SN1gxzauy8kB1s/BXpbu5LirvBLymLnC
giOozmPhFF615Puly8CR3rLLEu2UhPa7bDWbpCHZfU/m8dGezfegCJyX0WTAYXda/CzTkYEDcTW4
W0a1sS0G+32WZROQs4GKNql12qGs4iE4YpZPJBTZeA3yPZLRSw954LRPMXMlRka1dwWhM7quctJC
LKcxtlR/0ZmSKNmHhQW5A7bYBkKavi2xmkoXOACHy4BKfe2Pk54sMasNDw7TvZ2S1lF9zZh01gm+
A7mf7hIn6e/Tcu7ucfbkj5ugZWH4sXPOQgbgeibSg08MH9ht2a17rAxv/IDbuagV/pc30F9N9s6T
hEqU7BPTxdU7qym8xzpmbN41wrhDfx2epzDW75Oig7bLNM25AVpMthGc6i3GL+JNwOhHxmpq4mQO
QSmWaeR53cI2ChBTIewbqH/AzwjTl+Mc2geIUfWx1jwDWsUMf4US/1ZoFsRhlXvg0fMcB9t5Enk9
n4GNiP1BVKzvuqh24SY0ePdCkslGnHAi8SZHQG6IviWDNK3TtvhD+j/sJCWtJxRy2WrtcNUg9nyL
oNqvw6628RNGR7/WWhlAHgzU/RB66q4Y0X3PCJ0gErbHETEKK31HqTtByg3MYxaG9oM+pvNawKbo
uZhjbH2vaLbOYA/Pvin610I40VnPa33X4wbhQpYdsXPy4t5a5LbhfzOYtB4oevMTYPjwtaH3uy46
NNCjMVsPpB3hZdO2vrYeYX5cDSYYJeZ/8yak171N4qb4OkXOcG4mZq9jEskTESm4QY7edN3WgXOV
UhlujdoBaJmke19NFoFh84R6eNB80t51kwvUjH8jUEYhzw3ocIGjs0C4XUAIXMUAhTi4D/oPSMAy
X0RZGd3XTZ98d2a3RUDGJpRqeYvAzMDyk1HJpppQr8iSZn3VVnG74lSx1x0EwatscGeVfF5H0IZy
OmUSxvlMR0QulZgnlqZXzAe+bfhgkv9xmAAPrmBOKN8ugXI6ccnVWjh5Eux9KoYNEWUu0bdhsHfa
oNxQiJbrCrrWtmF6h32qa7EmfIrnDVWCXOtT0+w1inR+Ru1PG0FsF+ZhcIpQGmTBsheQ4fDQnMeF
iUn+bZE19Rsu8pJtrE/PNBD+Nkp03ILYBV7jOIA333veTppEvnl6MW9M+vcrsyBxbUADRSANbLmv
DISMN+kVKmQAc4sfLS45T1M7DjeBoWPpqP7cLFznHhy32U9jmJuL2fGGGywKx5vWn3B38lPgWtbw
zN2VWNgaIUPWn5eM5yqlw2sZUnaTic+JlUn9LU1l+8UD3l6hkeJP7QYH7VhFLxc4hS/NNjTv7GIU
L4kdlU99nJP9GnTFFnyNFKPZ0BeoIPMlcFew1McOD6my+4qHpNxja4G3d9gRWIPZmL5LhjRl82z6
EyQwbl8ROdq6waYc+6uxvzY0GQaLySjHXakFRBH6lYFLsWnR7Op+nx+SFpMROEIuQyx4cDMB9or8
oY/uvAsY59wbY6s/SzKzzrHd8uiqHEmZU/nF1iMmCTf0quOyPxmG40xTZjRdvyQcWHuoYncYoM7w
6H3IPsfSs5p9h4Pm94CA90OaJe593rjOlTCwYQzdtl2BX/bq7df8LdVos7cqLX0a4BZti6J27yE6
amvHbsjKkrLYhmlAS6MOuzYw2oUGGeV2cD1tDWGWlNsAf+RIuOOt1Uz2V1DFbF1ULHBXKJdfVvQS
Azi5BiIp3unpu73Z6u0DzLD5iYUU3roR5EqZdAEgaN4rN1/kGk1VbH2iGJ4lBSkOuLEpjhkpTNMS
KRaGawLSDBYt83nW9P69L4T2mHsVWjUpE2PlY6r07+eUylH8mMhkW4+2NWx0uzJOcPa1h1CkbDJW
SkIqhOu15ozxS9G1/jko+3Gj6Z3zxeom+0vfKEqUU00nTipiNepIW01xrK20yo52HtEZ13OoNXdl
lBdrsyHXRkstgiPUXZeA+aRT+f6NmeobvUDRHDRtcuWg14SvGpXLopsZZbAQN6NDlrlXR8W6CBK5
zydpras6xxyx0W1eYi+YDh3RaTfCN8K9AdsSfxq1lmea0nOg2VhO0aFczX48nvDeJrYvI2ncsGVf
ky1epDd6neR7OAzucyBEv5VCJ+najzkM9dnm8c/1fJ22wFfMC0hyHrDQXupTGrEFGsZdpMVvTTqN
JzaFaW9Worjxmnkm9cyBuje11fQEn85xgHMHwL4OA2vPSINjFoDEd6mX3FhpBHvCMtOD3eXOVTJA
VjW8QVuLphqBWlqObi8q5NarSw27B3Iw05VpNIKgIiMK1pxN/T5oQgz/BDTHa5TNZHsUXlE+YC5R
bDo2HGqgwmuvyDWUdN5gv5jr9EtUQqj5wHoPtXCHjWUa2kQwZ6E9tLpeIj/MeypmiOeLrGfb0EPs
UhfSqZiPtDFuZX6PJSawSLGVRoHeo2M55VB+DlYQG296aE/XNjPWlT0M+tuEyV63GOPSwua6hQ/c
8mIi5DMP8zjM5wbm2cEd7GntY/W7J7a0rxaYEWMrlwduz2S9L9npAJvns+6OvPOalQFACf7PA3Tu
EChbRP2xk1qyFPzpbWJhFIOyuBY75iX2NtatmfQG4eLyhnESvwjON36UDJkiUuNiE2gvzu/NESvz
0k8K0K9I20qnlA3Uncl8hQfuY8hd1PdWb00ZPtHaVSj6266ayBa3a/DXRHv3a6IpYfA8W11mLDJU
EUd+RrrK9JKd0wnbZuP7zbAus9DcChETNk5dQjyMQ/pkVuvemgoxOlSzky8l/GOzistl2rr5N4zS
vrWzczOazI/MEb03dVu99yOP4cccPwwl0V2Nr4U7dqstN6JfGoq8FIq82QDLP2sF+lECsYhixdhb
rEjCCRWdD/msL7V94VSYaXgVv7eoiCCHIcQ43a+K67EiY6LANibtGe66cQaMXsJ/285zEr0iKnJI
yTAyxvnd2KP1mMv7ChMkZpehXhMwZkZXUeJWt0TLVM9ayECbUz1/abWq+wYp37334MqPq8yv0n3X
T/NBcQ22dhZ1O5BUB51WWNu3tt/Mt0noosMK43Td57ApluPY4Kg7u+4acYUAkY+iLWyKZNPXKS25
nsWHEJyPkaas34Jmzq+MQLN2M25TAdzcMrQYSPpIBVKog2+U98bL6Bb+tRF0khRK0ynPPYHMTOQY
wd+KeSr3cmKcDsQLeQAR0MrMc3CyNNAihUbzFBmBO28QpOqBqdY83diGTM6FA1jWIbd7ceG0povR
iMzThGveS5qRE5vacfFFQD4DBC0660lXJ6RrYIOtR360G4uiu4pi376O8lZ+KSS2wyPyK/jvYX+F
yjX9JuEhM6M1eLgl0Zu3vVfl3/PW05c97JWvSM9Kk1ek8g4GhqvHRkbOAvIXDNypL2x63dbuULJJ
+5GhYb5OhQOdMe776FRq03vae/6zCVudqfHs48KbzRsHn3/0x0xXqPFmjsIoj7pFp41QFUg7u0qS
LNklaBUXFYwYHi+n7WGiq4DMYs2LwfBXYVvNqzbOH7Qsfh5xv1ggGpELgBt4fMFEU2xUX7A8w+/Q
zYZ4gf1Q3a0cKuMt/vRIzdO8PMo5M/dNIyil1mE+iZBwkLTyO21ntYOW72iXXO0dZFThsY2zNzrX
fwKFLcie6vwtXYwiKMewYC1NHjkUs1tKxeTraFjlY1Kn9XPVVaO3rcgNZ64Bvy7dMmMQziJNKWmY
whdngmTg87dlPL6mjWv2EFWH5NCb3Xs4+JjSAu8cR7w7riwq229FpbtLEMt25WrpiXC9rFy0lpZt
ZerVy4FHdUyZZMHvrSt5gssZnhKKoUViZ0m79n38xpvQFcu2Scw73v/vssBEoeNMCxadZzLxE3I+
BGXb3ZLMR98RZhG+yK3FweUZ+Njn4txWVvlmYU1vM3x4hb15P3dma288l3E4OVvGNqlndvZKs5a8
atk9psWDXEZR3dw5OlzYpXDbjRt1+mbuoQw4rPid5pf2Nopc72im7sTmAiNjH+UBvWlihm/O5LSw
VfSSsaIWMl0bvQdaHc6TMMhfRe7pKxygvtijPVwhHzW3fApTy5HcXzu2v3twbuBHyOktnEVPbO7g
g/xaU3IdBPOw7RvSAQJkrts6TEZE0QE3xRLeF6+P7Ie4L5tN0sW8sHhgLgaSCYlsdoONozlbaUWE
YQbeExtyejNWs3uoYWSSoyDddZUV4msZkGiZNYO/02orOaH1nhlTk/bKIJvqdmwZJ4b9UNwVc0tq
hKmd8zyXe/K3YbKj7bj1asTNbuKaJwMu4g8jLAq4CMx8my7Gf6SIuhvY5dER0xfnniF/UITLaRZa
95IUGoGcyPCxo0nWaBWq1SxH/SxE5+6yAbeYEgPXLaTy7J48Vx3iKgKMIOj1bZN1DyFGTPCZdPdg
KYWRHJpXJjneLgkjTiwKwQMbqbbLraA/Usp5ZFPk4akN65T6tyx+dBIwHoPR6s2qk+oFtUVX0wLU
UfpW6vijXBnoMq7IP01WoCUoQsPWfOhMbZyWWmA6wSnOmtBclkVdj6hnysrZ1MU405pFTXAiIyB7
KHLI/LkzBWiH23BVAWE9uGb7Po7g/vpMqdLUFly1efjGZDk/OOgDlhRVNEk1JnDMG5N9HgfGmnZi
B7UtOfD+O89e7j7lZHZARi7DHVVhhnrG/9aacbcq9YlpJjpeE2Lerhvdrx4tCGnMR6chH1lmikAF
TKR1vvHNDrLhyi7xKHFrBJJ6WjQ3oTB2faCJHxFODrcOSt5zOwY/6tHWnkJevUdoO020clrkiIug
GQUW6AZsr8Ipt9jLd2szriEW43Kw8AsQgD8DoR9RUBNqEQQx4mYwYLr0JHFHckN7QrR3gw1+h3wa
si6Zc3mOnp+Q7e2fr/YB2fXV1XBjxhsUSOpSwU9o8Uid5DW7qQydhY4n2CLOSRPNwipb/fNLkVuI
IZdjorm5dNrUW7cCfjT4YZEfPiBa4chIeuNal5+mIlz4EoAkq/gF7EVwNsPU9NIiAII4RAKLSxVN
0R3TTKY7tyEtRLB4F3U45tuyZ3H9898HNYHML7TMuBxegOTE6xmmhth5N6XcRVQdnNINkB09qf2J
BcIle1X9Pl5oRhgeLg/2pZtEyuY/V5XW7PIpsnBnFvBItJpRdmqCaGbAH7fVBB2C9NToGu73+Mn1
FRL/i5fMz/trWpi3BK6vZjQXSP0U2sT+pmG783NIfxRdABn18Pjn+3lhzvPzIpbJwsRclFmRd2G9
gPOYnCQUsp2UQLfEiFNFhJ4lTpkJu3yezHHBdBe5bUOR/OdL/279YCiK62fA8OaD8Vjg2KMRmlaj
QJJpXVmOZNCvgGCP3LZ6YYVUYFMEAejPl/3dq2+p0GI1nMI+UplR/DLJsdoAomjMZT1slg5G3j+6
AZBf6LJqA4/1++fL/e7dx8MM4hKEbP+DqRMiVt3Q/InLtdJ5qM16S/M/rmvh6Z/sMpeWXf9+liqo
gA6cjUa/cHIL5vmvZ+nO3fCt/bk2J9F9HyVrU2sz4xpIWd+6/qx/jYQCkwil+R8sWosIGMSWFqa/
H14aZs8z+fSwUFGpntHRguajv/7kKr+7qTxCNb7SGXxeOu/ao7A7O2fr+bkL9IlgFBFM48KwUUL9
+fn97i20YUjApgeVD9QQ9dflksIjQDw6sKFCvVmZA8Jgv3z9/7vGxaYWO9J0OahxHDPl9ew2WxtJ
058v8dvFwfojEYCl6HgfFkeQ+ENjQvpF/ctC6HTzAD2fQVk/xM+Rxg4Dj1FHIM6YBa62vieG/bMd
7eOrZ2HmxgiF9w9bv8vZo+1UnaWVQb0LDSWWLyVyHCOtjyje4CZWQfHJYfjx2XE90kIC6igM5KyL
za2mrfKnyqp3Oexy8o6msxcZ3ielxMe1iHG3j74KaNfERfriIkEIiwOhTb2LJcEAbQWVrKz6o0cW
7idL8TdX4kfgtokpj4Pl1MUyCdoYN4/JL3dsbZBUtPYKh6OHqkme/rxWfvOYCP3BjJlnxc5lq437
lx3SrfLUggdT7uYYQUH2VSN3KEmLZVyLTwKjzI9nLHY/v1zqwqANjMoVuUq57RC+I1mzw0U+eFIu
RmjW67ov5sfJoR5zmH80q9oG3debWrzgl65h0W/KdcL0d2u2wGhkFQGA5/acHhw/qQ7SGrV9OETz
tcDY4o5oLwuqPNMi+ipJ2JpM5AENwHgayg4Ee+pccvNAHHESiOdPfqh9YVrM3swJzlyPvDtHGZhd
7M1IFjUc4TruaRvJL0Fe6Cej9+8go8df87nzDsgamZ9m4qUZVShxOoGZjO7edYk/dJjMGnWVErTz
iAYO3YsbLTFxuKsGn2QtgCVorKhW0gG8Mba8hWgSyH7hUPaLpje9g5ZoZBVglUyuwjyspPTNJddJ
VkB43jG14TIkaYDpJPv1Cs+K5eyFyIwpV2C4h6amlLSt/uaJofjk0PrNWsMX0IDBwZlFyX+x1nAQ
rqk+Ju5LorXHHrP1PU99hA+MThPvXmvY/Xlxfyx44DniouXYZNJZwWXBU5d23w9VXu4CX9p78NZ8
jTeMxKigklvhh/IYAb0+2DECmz9f+TevL9Wc7rr4jnsfew54f70WdW6xA+aannui/F5r5j0PWIcl
73++1G9+JAQPdiOwDv53WToyF6XfnIhkIRyIqUhvMMRjEgT5NSmaPVJKnF1bBuzTYjAB7f988d/8
Tuoqy2UWTmcAz+Tv24dHPgqwU0F6GIYzW7xvHsIxhOqRTM0/LgNQu/E+eTCMSAVyLjZEMKAWO8Ak
25m+jz8GdjGmD621ySzrHy9Tyg0IUxCj6D70S+/2qkUgEyIPg1eA0mh2AV6t5GYYHBddjvv9n95A
WydXQGn4DKbIl8cWKhusGLKan+XkFs4SE37Aw8RMp0XI9Jn72scXkItR2lAaYFRtXh5fNdwQZMQ5
v0yzHyJL+1LP/ncUYw/h4H5Sg6h3+e8NDZeiLXX5aez5l4aFuRXFEwGkKeYoeHKBlQZIYhde1kM8
LPoDMOVn1ejvr4hjDjQ29dJdHi925fmlumJt9Ic0qL6Wk/FgNSnqBQTfiLnMTwwqP659W6fwtn5W
HVzxYkU6LX2HFF6607ruMCm7DTu9iV39k8t8LGzUZWgNyUmg+rgEFGBx4zLKR+96zdQeNKQt+wpv
jPWf1+HHXYSrGIg32Zmx3L4Mdho1E5v3xEh3jQWiBdKzzJLuh1e456SWDNT9GZlX+ckueWnvz0nJ
Vdk4PMchBsi9fNVEPsuAti/dBc4ECp4hrVoWVQo9PmBKP+M6Bps1yMwFaRRptPTmAJU7MUFbOdbh
PmOOvBkoi/A9q++Qi2LdVFUUB6osqEtkW9Di3MfAHFxEha3zybf/7YPB7pIVZ6hAZfXffymdoCRE
GZONbAc6DYF6ChLS2sA5//xgfrvK4FUCKRG4+aHkzO2aYyQss10hPdyjyn6np9jxePKzquU3LyzW
j9S27EMuPezff43jZRa5owUb0VhZEFlEtB9dfdz8+df8bgdyKQF8EzdTwI4P90w3x7DTUshDBAj0
HsfU6HQED7TZW5/Y/7yKpmd0DALsPUjzOB78/Udh3eES6csrOqXiu7p3Teye80Z8+fOv+t3LQ7oI
1sPcQWXT+vfLjG1aYD/Ey5PFjn+bTgYjNuF8Z9hSbprQ8b/9H/bOZDluJMvar9LW60Ya5mHRmwBi
JBkkgyIpcgOjRAqO2TE6gKf/v1BWlaWYNPGvXtei0spKqYoIDO7X7z3nO6rAp0+3sPtkq/pozUMR
C/iXzffvhx5ap7qwoK6Rxmxe95X2smTJRmYPMlvuWK4/+bSPHniOPXB/bU6Wf2uSFfxGz4XXs5OJ
zLel63i3yoRL/vuL+TM59v3WwUWEkm+fUzTfH/iDAf6ZQ8t95w9Kf0jhom80FMdI9zGPMZvz1H1m
+DWMvn68JoMiPzqFZ5GLiaZzmSWc6SSTkUG8zLrA37cBG5V9dro1PrzyHids3kyLmKN3t7yNOx0z
VcluM9mMCfrmxeiDOkRV1u1Tz38cJroTHlS2y6Ky0odcjR0Ex/pZoOiATtwfpILNRBcJz9WsSfCd
/I7fX8gP3jVm2pSgnmcF5/rw16ey8PgO6US5rarlVS5Gv9ElYsq4QL8y/3vc2vNCbvzUGDvnRi1V
96+fZRoz7AK/p7SPjVedhkNUOvoLgNZqh1sigy3n9p9UGB+8dIbBxI6Khh3rb239scUM1CY1Py9z
voo00UIT1Q5zjBajvDk3902rGtx41bj7/XX94NYTjEgXk44UBeL7ldLWAuSGflfvOKsdG1eB/2qL
W7rxCdFCycPsO8knte9Hd5KSjTaAaXD6fY82511RfWfDk9KI4AlngxTQqrL6W9UE0AhdDtK//4Uf
7Dn8QGooi42NYvH8ff6ysxEVaIu05tJOY8Lkwm5VpDd1E1koYv8vHxVAQ/TJD6LP/25DkJ6d9gQ+
wbIN6urGAU+3ar3evUgHw/hk+frovgEE5PEkvuvcD/71V41I4qqFzgBJx8OXQdRvjtN8wUvaEovY
3MJH6f/twxELGKYLIodNxifvX0BjYtZmdgsBtuaCxs9Tp3ZoI3k2pf/+fn2wMNNS1x3LovOMjeN8
P/9yv+SiUIDFHAGLxHkEJrD1l+bL7z/iPbf55xv+189490wEWpZn9jn5E0G/sbLJoT90TueczIEM
6LhQuH4TnZxM1cqoc7Pkvlath1iIWe3gt+DHjQE1ZAU9q7YnFHDEk6yVPwMps/r2sNi2uDUDXNbV
jPE4lnq1LTvEWZxuZ9hzCaQNx2dIgfXwxjFatLoZ4/vTEpSIrSqjyzd12bVbnVQxiBZIR6+zQqc6
rFOs8nnaXpNIL7ZG20FmdpBojpYor0atHXd+HnxJ67wL+fX5pqRX1K4EQsEd4sRyVatFrqEVOoiF
c3VZ21YaKkyQm99f3o+eTXZxUseZHDKnePdsuk3X9KCzqh0y4Zdm6l98IYFHQtYq63Ws4RT7/ed9
9IZTc1Ps0b5nIPTu8xwxV42VkHfcN+LcczoqM9+rvvqkeP17yw92B1NDGn/0CEjw+vXBtKdcWO0U
VDtE5LdSpiD7lf+9ye8ZQl8hSAkHx3xOSCP8/a+zPv5curRcUQ7X7wuyQJZNKZVDT6Sel69iIrEK
eoF2i9FFL9ZoZjjjYEDGY5ePTVRUiAS1oWIhb8wRqCBqyExpe0sftI3R2wDfEIbywMkt804m2EH2
zTFGDuoTUsDcW5Io6A2X3ou3RIkB0SS3u9BfnGZFfg7xX/0ikzWc3CrqC/mG58O4yfxi2Uoswhsc
Xfzv5eKEouuztad55kNjOZ/dio/uuEsopEeMGguFcb5kf1kjoAEDHc8JCtb7l5lx6GpW+jYHA/HJ
k/XRWvSXz3lfGI1yLIs6gLvnO4UeVvQbAMuJ9e9v8EcbIsZkTqsm8zYCEX79MTpATbLBW+K6h9oP
iRxYcRh/rHOBpr6bPzGdffhh54QoCl/cbe8PES7ksKoqeFc04ZacRJftCKERBSha6j795PJ9tBC4
tP3ZLbDs/a34LeYZLzQqql2btbdm57khVNvHumjf+hTNgnA/uZLvkyV+ruvnmTcHWCQE3vs5zdLJ
gutLnZZNBYFli2kc/KVVe5NefETSpNjZsunBLAbWKQVGtpsTTA1JnVZXfuLnmwDa3b2HJQh7Rgx2
7ZPr8dFjy322aCPRvw3eL4xqijstF5Q5qpFvVpA8CHO8Kyx0JL9/oj78HA+CCxWle7bM/fpEdaM2
C4keb8dJVNLN6V+qWVNRPbSfbKQfla00pxBtkI9KlNq79xB0Jw4OtJe7Hs+I6JC4quq2rZ1D5hvX
Rd18KYvgk0bFRw/wXz7yfcGaLXaBRk8vd5oirmWo3wK7QNzuHtp6/OTMYX30/HIiPcedeUyE37/+
vfJtSVRDyTJjzs+9kD8UONJwLAxwM8aZyiy1NCxZkdcAUvEaaMZZmdki+gvG7tGmqfIYw+bYDSaO
BVxt+IxE397BdCBqvCoKwICdv5k85T/4Dqvmyq1IiCK2gPSv/NzarM0fujKxs9R+NEn9mTyNI1Ic
ue4p+VKyK8Gv4Ocfytm8k4iu2ezBff3+afroKgRnpy4tDp7b9wNY8NodED1J5SeX/YLze9Xr9qMj
nQt6puBHZ/XJB350i8/OLIQyHs3W95ddZkYyNxRDu7QJwHDIoZWbhdNvRNwLsNHurEn//U/8qZ14
d0xHMWPyA3ldOGa+OwGDgi6Ykhblzi2XIBRqcO9sQX4IFEoyG+sCuJNJyHVmo5z8aRfwz8Cnclj6
dY+kb6sphXL991/qg+tOsXG2QAcYA/925A3c2S970yp2eZCcSSGzewXJdNnNWd09Zq2x7NBFfvv9
Z77P9juvoKgS6PqcV23Sp8xfl45kchY497zR3RIjZbUSe4Mg1dqQmNFtAxB9K54UlJNOsQ6SVoQz
MxmcF7YR/f6L/Ix7fX9H8IUjxzA45tjv2/s60ggXogtQgCqDCP3T15BaxXKLthr0GVfG2/cZamQs
Vt0qwdm/NrSSOSoBoOONspS+mckA+SrI7QmJNdC/UhYTaqR4pHBM5eD6iDRBkv82I8ZmySbdx80E
4DnNjlqt6nfCbbz1JAYv8pMLs86tuxzY2zWvLSY0cDXLo/CH4FDo3pMOv+OTg/kHazhbpo8HHQ7U
GX34642g3ZYVHaSvnVfk051Algatc0ofU0MTm99f648+CuE1WgPc6Gwb7woQhk5NU563paAmSUM2
/tnNN0l4vKTNPP7+s37et/f39dz9tTi9sg2+P/6DTywGVaYcDkYn9lc9A2PMXottbGNZj1HlFcaF
UevxTU/W7dE0teTWPPO1bKuQW0lq1P7nF/oPtPMzaCeXn+38XyiBv0E79zzHFYLEXwgOf/6lf1I7
gTFQxzCBcyD5ncV+/yI4BMYfpLjS76TlwnP1M1T+H9RO2+SP4OPRZHPPjeyzSuOfFE+QEJxyCMBi
IfaZofxbGE96LrwjvzxrqDyh7OrwQ1EwkNH06zuUuqmdFUYnDlMDiXClZO1wGIL7LRtP61bzZNhY
d7PgTuYN8QLnYC+0w6OPMSXpIJbsWqMk0dKvC/ewLJ4dr6k9sGP1uj7dDlBw7a2RebN2mwdZ+9gA
f3bCEQ1ShgegIBxoNLsRF1+JjKyIncFcDSXWM7zIg3sZZKhHVjRs2FONpccBldXBeqH5267Hc1R5
aKmahJgultBusPd/C2gSfP8Jtev9AKz4oltnp0PRdyFtOtOJjETZ5mVg9iLqgtK9UjaQwnIcTh1x
IBuvMyyMa8WoWxGTzvROZtl8Owm9PyLjLk9nQmO19qZag+LuT+hTK0dP/JWbyVPhSHiGiWrWtM3n
HRPW4GDKNr0whL8FuISNRtRpvXEqOIZmJ0Ba9xzCDeYhgMnt3jMfiwB8EerF4s4wCZ8KhP2ckCJw
7dRzEBFPY90MZtbux3q2I2GYN8JduojgFW+tzYCCJqkVN5anFUerUvgUVBc6KFmxoNAK+Q5UX25t
suRDKDj5hVGWUPTdqTmNrYWJaqCjetUNnX1kuGXx3YZluAQf0Zh1fYxlW/7IRgwDI5nMm85BYpC0
XneiBfDdwe8YGTEmeVcTDX5c/gFZ/DGAkkpvr6xCtsLDqGqATsS+3GV4MU7WFEwXlvTUTdrpZIrk
4ltGZvuLU7uM4JPpotCdOXJAI6xcQnJWrSu127GeyruizcuwyovuaOIeDHEgt2Ec5LdtkfVHbcqH
MOWNvYeMEwNXM6fjTPBPJCfHXBsO3xSLThLpY5x8WXwPYHXhNyDAs6oO+L/NMhhzUhoXlmj0w6wP
rwX//nUy2MWtN1ZwumHABicvdeStDx15tbRxFsPcWZajrVl9iOVH2+a4HrcLDYaTbvJEe+7Q4wmx
7YuZyaZsLRtyhtld1ZO1PGHcICpP63txsDNhRETZnPWx1mhHTZ6r7cAmv9Ga4cK1gu6gC/dqHLsG
crlbkZ2CVw/txYTbpyrQgHc8g9Gkk3YzxIBX3aV/0LRiA9Pt5MMIxTF6YY/wusGuQY4bshu6Ndca
VZoxt0EUFPbJaOiXVL783knP25dZ/TCfA1eBRz2XXltsYFT3c1im5oVjK5DX5zs1v0IXIBLeIMd1
GfRHG01xOM5BzKB01K4Up2w6ajKJMt1+YjHsrk1Z4qft2josUHrvZ2CUDzapIGAu8AXRjgYQgsaJ
g/HBI7B8BZr9iWSJZj14ZbstALfCoj8sfXrZlz2m5R73HVzRKu7SFQDkFQCtkuzyrFwrJdNNrrIJ
W1TWndA9FrfYI5I98avkLy25tUeHPt2WE+2Zqs8JQZOy3S7Is67sdoTKb6k9HuY4j5TRqVtlA7kw
Zg2x+OwcFfqKihes7mylY1XW7CKIGqM1s5s5VlZ5qWrnWLb+t7qpnbXrLsGXDKzixjZxZwo/jW+Y
H6XXsMFeKlvae6eBvbikxovLzt+vRKv3zx3i7C1JQjJqZWFeJEVVbsh+5ZHWkwJ3kl0QyySwbbHs
UpKw3hV1Sz6BV83PyxCQDBmzPo8Dz2A6T/MzUlpyJMpUb+6aFsik7uIi8KvyusaET3JagFXsJnFi
OJfMuYmQ5TggVwXQCbj3Wb2X+UiSS1rBWKllFZz6zPsha12FCdaEjRJ+gR/KN+ipkVHlY3+j2R+H
dgqoJQnrwclA06UufbaFJCff7MvNLEDns7gTUDcND6KAU2LvMOb1B5R0YmBv0ZrvuUb4xkrYGXGA
k1Cme523Phk6WT35u3zwMa9MduveTmzYd1Yb84rkikdv3/aj87Uz0vYglnLG1gS3+VvP05+GxtAk
IjS02AOC4krv1BAwZ0YxPLJDber+oZljbdMHWZXs4qbfz+QQXovi7AfTMpR47Uginshp14Z4sMQT
kZHdejTtcmekiXg5i7eCFbFdxBEnc29fJlZrALNHuOKuFjXE+1H6vB/WOILQmBZYaiztP6rcpq9O
5q266seuu5kns9EjD5d2i9sHiMGKeBrku6T5Do86IREvTaunT+zJ4IJVOVxhEy6v49EJfuiU5gSl
FbF10uDgP2rYGY6l7u1J8izeytJyXx14LynAQqvBvuiMIOHIvNs79bgvWW1DfDvmHM1F65cYKLmK
pEIL/wGjqgNgpitetYxjCC4q0+xWrkzVbdzY7gP7SLCWAE42wzybGlCCsxEfNKLAH5ZO0/cchoTN
YpTAg8yr8WY6W8Q4qAvtJs3cjqx5q2yfMBDnR4parLoQKmwvNOH7wAlv8le7b3IkktUdoUG+Hgoe
y0Nu5CV4UsHLKuu+uV4aC5Z/pwBJrExS9so1mAj9ShZCPTlqVm+xD82CYn8kGMQM2lUclCAbpmbW
Dq2RjTckMeL6trpW+27rc3c9k+FBljIpPTv8txLdv6bkM1OMiqbkEg97afQWuO00a2b8BmX22PhI
eVZ+bfWnzIaVDZPBamBzymLPOwf1fzB1OYezPTUrvnmAdKrVn+Kgj+11ler5FMEZcbZDYaenOGCc
S7yCByJgqCA0+zYAR0tkPhjEsQyt3PQuZ0bTBzoobuRKW4/mEcVFwTAVKZZcQoLH7XWj49cjNqtf
E/cY2Cujk7fG0PVRh2gHvfYIRc4DcBdNXib3nUffdVUWVfuUt1nvMfYZOiMkDrj+igVUVuseeX5D
RFWzvJFtaV3FupIR5pBvdiKCe+z75UuddPXGEsBwsZl5MWfDMQetSBglK6ID3ocZuu5dBYvtPY9O
i8RGSHjEZuLgNJyt2frmqVZc9LFhPQTAKbH/l9Zkr8CxYKqszXpHcgH/NYcC5e9IXZlPfh43YziZ
wngZg5FcGSzez4kN6cUJII4CKDL1J1ALwMuYYw08S3o3YEfzjNcAJ0e2RrucaAd4ffFXIH3VPcdZ
TJ9WJaaLoRvm7ZhpGiE7bdeQ9W7l+yzJb/RlSL82lXdED4rTF5slCTuMvQZkTlhxbu0+0I8D3JYI
06eXRk4gzWvSSTRwBom3baAuyhXjKvtb4C0mqc61TB4qe/ZIYy8V/D6DOdocGl2qE72TYFXszWWt
iJHdcxYGBW07fbRIq9gMuj5ccg5eu0NbvonMHEhdHVzvzWWYDdwTnDO+4r69Txwv/ubadbwZa514
Q+7mcsak2sOVgAewx8WDLjGOHYzeaZuQLJjkdvYqQWlWq/b8D6mJgqXFUlc1UayPRTwVX1JHF1s9
dTTOB/Fw2copyHjAXf8ib0tIEjo1YqkSWs908jZV2ww7P4UMtqrMJP/aEWDAUC5WEEkEDop4LenV
4qtZlotcg9mgaIlc8guLS5PJ5Pd4SXtI932/K2UzbpLAqvZNkViRmS+Pcp7UEBpQI14Sq/FuOMlr
b4ae/ueU/F9v/1+QQxtZzG9Pya8vov71iPzzb/zjiIzy4A/dZkZPFwv1LXfuX0dkw/D+oAtiMKjg
6PxXxmHwB2J7aPUmsxOHEQ3H6n8yDo0/ggBZFmlfLFd0R61/h3H4pyHiLwdkmnwoPvlaMGWQ7P5N
/ZEbcTPwirhHvKNYDuJqai4qgryIiPSNmYQ1YF94KiDq64Fb3C2pdIJvHLrfRL04d7aXW05o1NYX
NHjTY+5p6QXH8IkQFtOnUSsr97yzLkCcIs1a5v5EBlbCy5FgSbrXK3g8q2pMC6u8gLjTbcGUZ9nR
M0UAF74p/E3aiWpfxjMpx9nASjQbSVTRbIzQezgb4ohNc50Fwy0OHObcma5g5sDEvuwGs9/O7tgc
2PjU62IUz3bZg68OOv2pULW31WUqn9sy10MAzpgVrO4FPJ7B7yXgJlt5JgvyMotpp8va3nCjtCMV
cExWnzduhO5DaQnbwEzGFl3UgBfvDE3A02ymKrvWhDAfx3m6tAcs3UY6ybBD+XWauzP2fcAdTOz6
Y+Gkwf3E/nA9VZNFKRo8TpPvrkdIVLE1lrd2pjU7e2jNY1uWEI5IXEAQlKaX5VgrBHgivQq04iXo
G4eyE2e4Q3TjRVPmwbaotfFbl3vxfo4da4Oij4qoSNHSM5h5swzTb0KfI8oO6t7bMJjtmuit6SsD
dlWtkjRLVo30k7ApC//ZNId87XgZCC2/fizT8rHR+OiqkYR4CzU+xb3mrCGc1Ws7T73QkRyLV56q
2LIK6IrGykqD8s5bJttdETYm9+cn8r4ZO3dDaBuRU5QO+c4zB+ZgwvN6vv3oRZUGZBgJhOXOZGGz
yq3c3EhONnXQzTx3y3WsBKURGphLYZl0c1J9cvgUqyYHxLO3dH5wCZSald4parlLp5TzpYAQfYV5
NoNvEKsb1Tbtpuq66Xt/nhqugGb04ZBr8keAonPAh0JbsvQydQmHOt1NTtVd9jEUlNXkquRVkJEY
gnh0dsIgfwRIivQwzUObXaW9px9VNevIqYKlWLWVqVdh48JxSPxueLCmeVBgXmaTGNa8AXeis2Oa
iYB+IEyiW7VSy1Z1aQYXY8lhb9VL5Coh2GqIL2q6TBu+lNe46FaWubunX1GVqzE3xY+agBJIEkWw
8xD4X7aO9uoujr6yhMiyFVwDEvdaTZnwhhLKKmnJjZfpwWM6IkPhwH4B6Si9KX1gjAhw9G+jaxQb
k4CC7zlb1GGZylGE7iig7bSQjlujV18Zm1o3Wh57EfLyeDP0hJvSxlDzRY1Rsw99wnQOvptTOpUx
2/ZMFvkNecn1emmoVlx3QjQwWea+I2PsRHeExnyhhgciXWtCoytC4rM410gCSNILTZIN6MB+KkMf
nOHKhd9GxFoRdJQqiiNmO860qcZsO/XxvE6Vv9yPE4iCUTXGRjgQSEQA5YcE0vhK+FV747oNPR6/
/ZLmmnsKrGHXVtZyrQYOfvXkHejcpSgmCnPaU2dDMFdufUOmPBMHzs0TJB1/vsu7Ql6V3Wh+MSmw
nlPdaCLNJaFgUAyg/RmE4b6i2X83ZY0ZwhEILQZ6V8C1yQmo1W1iN+3lnMksZPHUjx1VMCSEitqq
TC0WhSaIQNro+6UxXgkUco8S9dfepNmyL7vBXaUG5A74EEBCuMnb1oxFFKcSjb2ciVU3rf4Okvz8
BtNGhovmzcyRoIZ7c0PCTwu6ImIYxIExdfKtN0wySmMWct1c+otUDNM9dA9700jgFa4/ulf6BLwC
VZ3aB4lQUUwu55NV60zUOemG2oT/qrUB6BIK4bhPbILLDjM+tUnWaKtJCYvJkT38yGKtPtpOWp8A
HBqhRKRE31V/SZYyWTdGgXG1HsetP3ZaG0oqsCfUZ/1lWxans7PlIAK3Cq22lRckdfY3CxCGjYJT
dKMbaXDdibNjoh/iZW0nuFNLG4+jaU1+BP10jAZP2G/ohsa18qbvA3EhYc6aWaziXImwdR3tUmhw
CCBbqEeKvDS0DbmcXF8FUW/V7tPgC94Ny4Xb4fhkzab5xIhu0FiwEoI6ndR+zguKSN9r0qOB/227
6LXxosrEJkxmuYeRDhxRzebOGTEvkhofO3dpakz0PxZ/Dzf1tOjGnupBhzRhGe4612ducAV9I4I2
eatknjxqE0SpbChpaLuVuGFsBEcYcJZ60BO3OQTUhYcECRat3DwOdqyb5GD2+mXnadZpWYabIUmJ
IEVhdjFwwSCzDsOXbDbLc+72ilci3VaBQSLukoh94GunnIiccFJt7dPLOzuYq8TfpZM7bBK/L9Yk
XQNS8+NLsuvybe12w/6c/wIojeRUHGy0ggZTbIYSk1XSD5C3oOCvJz8uLxNIcWxFsXoRqS632qi7
F8vYed8Nryi+tZ3Ujk7X3nZW6dwtvn2vz3Z3xP/XQHe3PNoh2sJIz8OA6XjjfQe26OC45Uu2QJgT
mZdsmjytt+N5WjfQaqetrCXdAdbeQHpVYp+6pKpvlnNONog0Z6QfcEtKrPlEpi+AYHZluDNGPD4a
APF2xTI6l6VMM6hWQCutrAl1k8hT136YNGXDQSyLdVpBYPAAYn4J/ERuh95vrknhBHMHp2ejN/Gb
TxJSSEyN2PodjhDaUsWuq4vlUtjQcqSTJ19HHLQrrxvrSC5EsjJmWH44TfEFBF8Vmnnm3eUxX6E3
cgKpkNjQXLSuRlbVtRTGc9xxtiprm0xtWTOO0GbiaKfLOTbs+wIq3KEB/ru2kQ+CIRTBJp3y+Lkd
5mlrT2n7DIodTn8wBFAxEZR5Cr0g3ZFnZbCuBHppbBJ4/PkZxVsM4kUb6G23s6WvPPpWhyCYVxjr
ioupv4AGaYNVqsvxaBd1EgpfJ2oULNN9prnVHUVVflE1Plu9Y0B9T1UOc7uue4PBcyKPRPFuStyO
W3/SWzpLENCqydFgd9p0DYWZYF2uWHbMbNgloPGJIyEN/qZx5LQXdkG2jI9idc4yJwTk+twZrLWw
TRy5VcpYriVRV2HutMahXtpq4/hqehn82C/oKBOlHYNqAwxVJOClXEKeIgeg6PcqF/LZnclcocx9
ocESR3yRH5Bfm00GuBERfaVB/+x0PyyzXNslWK7d0GvykiOjnVdXUE8Incptd63GEtScZievxAub
eIoXhhylSwIidiMyqvLsmro37NOzFJTsyI3OxHS9qNg4AAul/2hTbQr6crvY0vQfTHqdVc+8ZzX0
ZDdB4kzWxjnEkdKjXXdFfut4tIgRm83kW2ABIN8MXLHOrX6ujS7ZmVMcr71qkIzX5y4/tExQQAtq
XdSogqCdxou9r/Cu22BjDB5kmEW/9SQbEpLVJDsaqje+T9IrrpeJZps+mgURV7m5iasFkOGdP8X0
/8lo9kX9PR3KESZdWRUQgrxJ5Ll9iB0/zS/6yQ/qL2oeuWrklU4aKMOgolJeZa0LTZd8NMNDqIFw
no5DmnvRLJIq0vo461dgXKY3SZ78q8K2Bae1c77yd+pnjXj7zRlFuIfBTO/RGP0p0js/PQyj31w1
kn+77tz6yeLNA5rZbvhE7SoPSGkYyMHYpp4j61Uip+q1jXXjCkCYv3cJG+YN5jB39Ab3yyKI02ta
x3210dDEq8Vb5EXsBGpN3FF7aksoi5lbtgetlOWtroSIiPiGrlUjQNnZBR1mVoM5ouozIziE8GtV
V5Kynp6BNYW9Jq7WvNCrjsBcvaUEwHm3ZkA4Md+bS2vlaXyensv6fkpH+xFCtsN4JJWk8HSGZq4Y
h+ShzpU7Kcz7YVr085Ny4usk87msoHOnO5LCkmjMEuaiDM30q1lCfMp6kKp41mnrdfA8BiJSpX/t
swvjgiLAifkFY8JVJ6vyMJVZ9iXxi/6pp/TkzNSNx7lakrvSWbqNf77YcSmyrYboNFk5ZimOWjwi
Y68riIPuIPX9nHXNXRyXeg98k391AOy4z7u2OsGgbQFWGc1DK1rjqyH95mtVJwClPf3SNkFY48/U
GSCZkpz5KqDLM4xQR4NS3o1i6qoojmXlXQ2TsG8r0bx4S4uZHc1XAoZS6EvoK51tPwVmTVQ4MbHX
eTEXj5lOVpefqXh7Jg2B8xoME2XJ2N/DRVOvo2ZYIaOFhITWREZ8o2qDK5yXcGorLAFu7xBc1BB5
3gPhpicvHPVtoeqj4tcQs8Adm28az88FrLwiPbUJEeF6sxCXRrC7uQYcbaxN/IN74gLTvYAedumI
Md2D+vKORBhzgJ1cHiZd+1b49XIvaA2iLaMvDkFuZtHQnXx+zFkqTJ58pYdL5i3X2lwTpTTIeNub
Y3GqznWStfBctYsNuo8e9iE2c/KGqHxDWtz1rspiA/+9cc43q86FrOG0l84ZoZlW+jnIdyGUcW4U
+LYuzcrma42krryG6tVZDHZcDmMNE2R9RUyQ8EOsrWT6AJxzl1eyEHR1A9Ix27mCvLEU6tX82FeT
nL4sSiPdbqX1HHj7m0HvmPGuB/h4zHICJNrqgkvS+v4GuqQgV68zasKo/qe0x07YZKYdmcFuY83D
MFGU02dSMrozfxUdACNCcOCgeqUqo7vz3tstm0ll0KXUMdE6J4KUJlYG3EBvKveaT15g8myWFg1W
82Dlzkaz240jjLXvQeIclnVX92t+6hbSZZSDM/1Lb+rmz87OfwEVu0Gx2nf/+9/vlD5/fjf8XYYN
5wa4yDulT2mMTaXH6GqYAx49Sa0Y79LPZJMffQjJRLaHtgOv4vsL4GT9xKF3VMfU1Ffn/7iMaSuv
/lO19B/hzufCHeJtfyfcqV7TlwrP258dzv3r//43Errz3/mnbsf+A+gAkaygAWhNetzAfwSv+D7B
K1BnXHgPP/U3/NE/ZTvGHx52LbA0Hh5UFybUv7qSlveHxx+c/9o/1D7/TleSB+XXN+gMmzL4FkDl
GaScteq/ynagVYp0ETBQQHBPkdUUxYtDvEACFVs35UqQnTdCYJ6XsBu0UYV5YhqXrmhLEESxPYUG
fOA18ejjq0dr7nohXPI5AAnIfh3kCWRJsryjqY5pq1dLRcpEbO0xk5vXbapccnIRjVzRM8Qlnmcl
ZW0XFPghXP/OA5dzaqdhvNbHl7JuaeOjdXnoSe97qvN01IASFdWCRkJOL/QDywker4YZXLMSUmzx
jjDatHovydfSbfJvgsFCQjumJB19NtuYbKk5JeuwmRhKFMEA9gqQCOOOeKHebE0fjG+NajNsrSAz
CKnNrG0TCKrTScTi0sq80V8zQ0vPOMLCtWgj5fV32Un5VPf6chy6WQ8Hq+gukqBT3znjVE92nxLv
zXx1vqDgbm5nUlZeTGEi1snMelUSlsfMjOwNhnnENvnquDhTfcMqX+NN8qeGVHDIN9tiSvOjb5XT
rV1YP3n20dzVe89T4LIblCtjNeBJseetMlPv5iyiNVeZVX6f4HsxIS79G8zP1GPQbe6sWXVR2nXd
2laztYsXaRSrSuOsAmvNi7J5GS78SaXxfumM5jAuBbnneuIECUVQ4136emlWYYuq98Eq5XA32Dn9
4cFQy2rIR+Nr6uXx117jYICxpllXVaBdqoXItb5Ca1STwRgi1l8ul8QYHguQNg3RLmV7qeK2uaDE
Hn8EtPUy6uJey6Ou4Gw12lWxlrSzsqhSAYcE+v/jFQqblhgK4u5fmp+ZZN1ELGOSlmxpZqa6Z1i6
yMDJdm/A5uBiuqmQtxo7lvr0xNzXejSTMr0NFodPw73b3hkkw22GRtgXBvkEOiiIWsD06AkSmwnr
M/ux2SlcladElEXoltn0pFVJeyAbJ3ijFeW1G1enAbEyLCira9U0wQktGlh28p5r7WuWWO6NgFr8
/9g7k+XIkXNLv8q13qMMjhlmfXsRiDkYTDI45LCBkTlgntwx+tP3B1bpSqXu1pUWvdNGsqpKMskI
BPD7+b9zDmpgQOn0JlS6+E6iDqblIaV9MjF1taVpRSAPi/qZ97F4QQZLH/w5V1cllvTsUwEa7kQz
oc3GtYMOttAaweXaPAd2t2Z19Q2RLh3/XTSJc+1GZ2h2PObb+5wHRaZY9fMpJziYfO+csGkaTdZU
IUYkSkPHzOT/mlokv8ctLbmHGBTOZnlXA+bVPftwo9cU4yGxwjKb8W2ZCPY+p26a05DhPYggZ4vu
+MRA2PAiiyPDp7nk07NTlIx8jWMOraKMWej6AzuDqGgtousr5T4Ng0vY8JKJPuqdpaNtMjPvHYif
ux5B/uB0ubtRjaI2tViYfeKxwFeDkif5vNxihcq7Ri+XL/MHQQM7ZeYPfkZvakhoEXzRk6PVVEHd
+F7t3luiM47TIF9JzJ4ejSIIC0ZIoB0beofEbu/arEBPtaI95Qr5tBgBHgGnrNOwIkDNCgMFiyof
J2kjrP6BClEmboflzm95I22IIkwIGfNdel/lfD5W6MiEPhpzbN0Z38k2CB1fAaUQUslbkSUXdonc
383QNeZGBELxbVbAaUWdUnZhp3jFn8QKQuEaUZ8y2KhwhaToFUdGWMGpXIuYUzp362UwP9crXhWv
oFWx/JCK7iPNaxj35iX/YLJEuPYJqPRl/gC2ILcCfwHhguWiirPcgSDezBXziuG9IFE+eVOeP/SQ
YAy+HJuWi78iYpXZPI2ZTdbW7PfRtLJk5lSMW+sDMEP0DI7krBVIk/Bnw+8oGlAaJTnqLG116Vde
jbz78UDRBVsotSAvOhbpxn5YpGeZYADm12v1Vw4X6hrOk7MnLWljcRldvJWUMxNpIfOt9NzcNQfD
rY2Dw/I96hm+75cP4E7RJkVPARRetyzhjRGcgwASXflYrLyeF8offpOa5yJLxEVXYUfDDWN11Lqz
WG+z1CxvAi6/Z5/mvS22yYakZQhBvbKCiZcs9+XKDy6jkC+azKPIcFHRrDB7dKXR8ZGAPJSAeMBd
0IhIrdXTWMbxo7uyiuyjqGohZHdr8zaF4BDbYmUbyzl+I36qe7RW7tFaCchsZSG9lYocVj6yt72z
WonJeeDSoYfks7vSlO7KVab5HEfkeVCgW/jfJ2iHW2CEfqSHednbiw73w+SXvzwV1/d62qmV35x6
kHB8AVCd3GOMu7zPQD27tOpu9KKX224lQe2VCXVXOjScVfrd+UBGEd9V5BfDjYuwvA8bs3zI19Rv
b6VNs5U7FcJ88B3lbFcC81StdGoZ2OHWGFZilfwrd5Ss7IVRPJGBbW3oncIJwxF9rz6wV26HKwKL
fEkhhV/vlw9E1rW9g1ipWWOEn3XVtFCznM0nr+cRSeGQdzJK4f3hpPj3nPzfzMno7uv55v8NuN83
ZOH/x/ataPo/Dct/fOEfw3Lo/eYS6ECekGe7JP6tXtM/pmUCKVjuewzK1uqbgFf/67T8scOHcnfY
1XMg9P9mh+/Se8gm8b8aDMW/NC1/eOz+usPHG0OYEv4QyydOAab+7x07Thi0ypt9606TTpToA0Hb
lE9vYfxAztSV4H9otcqnKgSwPe82gQOZa9BaJSLWekc1tsZdjGS1W7hx7HFegVc2GoI3qY+ptIdz
wAF+C/zpXZqhNp66WrWEfifGpc8CsWFl4z1RUTq/5JQe1JuhyQ2u8o7RUaGIe4p+JL6f2FtdlzFN
UHZIAD2RffzcNDK7yZF2r6sHEceynqd82sWPVLN8AsHa+ryOG6dqxbFDLacbMSiocffOwkE3HIpw
mybdj8EV03bIW7TSUeaMxvVypb852U29uZ1H83vKBoP1hqJ4hVCo/WJqfXAbKoZrijqI7a4/h8uY
71RbZFuNqlbO8pMsqOGm0KJ/I3rU3pd+FXB/BYqzK4+/v6IWiFeK+wPj2nFRQ3bzk7TZVgJXVltY
YTQ1qONT246ENeWf5BIiryo6xSoeJpsBImTjmEQTpSaleEm2VsbCkKKDlIr7un9NRRgzoVU3BPZp
RzDXIayGY+tMBQcDC2wspMbFIe10a8UmfXu5iLDBv7r9uERjv/4SbdFve/ZL23IZEuYPw9uVwfBe
URRuo8ee21pkF25GS2RbpCRrf28Q37Z3NXjCUHgGg7Tv4yv3jmEcnnk8mVFQcPrKiK6Hm84axtHB
Ra9gr2QP87xH7wJOpjXiZKHSPYPX6ZMSrNk4AnBfnIW7Zy5btgxBDrqWS7RNkBzmAdm3sz1nF4r8
Wzu3zqUzghPNuhURKDZqq5IAo2VySO3BX3sTsLiXxq7Iu2cE2tdg1ne5NfmbBP14bzCO7YSp04Pf
Vm/azb8R+OUccmod6XChuNsMGV06K/zpaCPf9mPobrkmCM6YN97EJRHIhECZnEaPpFhA9GImuaTn
eCR0RE0V007vnjorF98WR4uokOoyG8U7B4YZcjdod+CRy9GtWa1rEr82AC9hlNUUQrPBcI7gCmya
0mWOzJJ/Vwj5xVB9tS18YuTxfo6RapbuIALeQQZupoec9OrYzl+k5SVXiOFqbwfvnN7MM9GEnEpa
z3jGfVfRceOlztYvs+xWjUVAe7tH21dBMXebhfLZrFHzMPEUN40DbKuUvqoe5p1JeKKsOfX2uhiq
rUsW6K4m3nrTW4b5kHlS70ysqDuhgpSAAwbNtLfRKf3cOwmOrFGWBOPRspJT747WRVEktTWstH0Z
XBrm2J/AqTm5z4IrnLaEDHUb02UJq9zcfFlix9z0hvD45HZ6j7/Wj8JBY6zQRf1UGPbyELeDeRa9
mlwOURAv0YSBeue1wcQCtfIoe+Sob7Od2POj0tZOEw5/0LjD2FQemsK7N5ziPRtJHc1rNrRjB9I0
BKOx9TWvZ6uVy8RX5hhTzF9znGKyhWo/UwjNhOL1T2aQnYhR9kD58A850r15cd7tJhPKJA1nYINp
bf9z2JRbXfh96MsbHPpDLIaHkgiWDbgO5aOZ8ZMUt2VfSn2RvX+XTfx5Rfrr5NGEUjt1vfep1Ioq
FpzbJYabSUnTZT2UvXUNi+Qk0E+qseajPxasO+CsOHgPfSQICaZtgOWArDsuKVbc18Xy2axab2Fn
twyR+drxwbkltij5qfxwNywGXdG0Os5O93NU5UTD0BLfu+SuHsxSiDMLr2IP6zDuOPZypuyLdjuF
VXBMbfNTU1rfPE/d5YmTn5Q7vwaT8jd+5vVRidf/NJhZ/UxBBZwkMTttC5GZTrTlxBnjdlI+W2K4
+E4v79vAOmdEszNKNuV13cTi7HsoOS1uYxspmPPwLykHcwtJHW9cPTQHxxmybewu+a6jxeFujbZm
QSnhg2222mVObIKd4gAIwufFWThB10zHHsvKkfwkGn3KtVadv7HW+pkDZ/ZAI9tdLngIzYBdAPUh
n2eRlHs5uHQdsGGm4R0RHY3+gonjlEiO6DBJxoaltbUpUx4vDJveV/yZX6hZHY4cSX40A9pUSi3L
HgZtOoB2GfuEusjIr8bwU1+OD2aCHN4Rus4PPl1beiij3rVarOC3JofdIcR3Ty8nfnHPgSlIjc9D
yGKlM+YfNuVl3AuH4RSMWnKvgeha4tg7cv/NzunoTFjQuctNgeFGw4q1B6VlHzJcAfvEnyiXKlub
ON1WHBI//zyN9KBrI3heenVRBUpOayS/bIMqobIu473hE9DrtJ7Y0wER7ATlseegZWfQIA9QuQ1W
Kz3ZbKdg0Xb9zlK47l+IQIoVNSI41ohKmScjc9po7rugmV77eKx8Poo0sOQYfLj6quAT/Vjh1G58
tIX1Q9bklavsI9Ys0l+B63BIvdjDVNtesVkWqYJkR/UGd29CTzQH1JWGiN0bZjzfQ4UbZyQ9DmtA
A2FEDTngJc66MgPjxYQhtZTXj5nx3+P1fzteI2D9w/H65/Qf559S/Vz+Vom27I8v+2O49u3fGJ49
n7wOnO50cfxVivbd30BciQnlicMexfqTEk2qEDZRKJc1Dm71KzOf9ul//g87+I1EGLRo/otJiBth
X/9CBzii998p0eE6umPoIY2A6OX/I0fS6ug3tAdXHsPRyOyolna/W5IGTiHFg3KZTdmNT4lL611j
QkmdRtYyj2nLFHQoKCcrIilHLOnpWihJI6kN6sjx2WpxCyWIHwh7ozIPfsFTKwk7mn0BR+4TnCT2
Froifp6t2v3i1eNbCRgPRFI9EwnlPtEKpB+VDJ8h6OHFCBl1No1Xxgpwwmd/SDXqdaBZF/II3vPG
HtsGIOzNL2Ehcm9jGMgldT0VZyXHfteszZs4hFDd1pJLQhnm+2pGoBOGELdYw7lVygh/KQqRzA1C
ILVaY6XlKRmZTjbkIrVv9ih6UAQimbVDFubHC1XoLthKP33n/c8iw1B89UTc28ktpA4OmG/AI/Jq
OGnCuCLfHvhC5U6KsuK6BcL1qrAKP4+57oAJy8D84le9vuIeCyPXovK7Mue1CUJhGjVI3dQiIGQD
ShcPZ9YzgdNIOGzSPpTumvAFNjVhHiKKJmDOsdrE+DoMtvsU9HlVbbzBFnfk4IXmYXIFPa5F6Qfb
MRnEF1kF1JEWs8l3K6t0/hS0pfFLEyQQYXehbzSd0x8GE+R9S6T14ePnw5YjT1zZEKg5/3uyyp43
o6YEOfI9v6aXU9JkOQyAI03Q6j3PcIO1LpWwtR4JkvD7zLpLAsFMB72BVfKO22CaHuNSFProMbnZ
kIx+kR1saIYGOlKDUhsN/aNOcxoh76wN7U7Dvs8S60trUO+zF+0SmAcuFXra+4prIcDhnw+s8vnb
swjiFa8mPmr3qal0+SqJuH9KW7l86dpU3QW1jZtFj8Ee2lZ6W8x89rmmCvOCJyr9TJyUDV5BWIbR
8mYHXk6rWdG7WTQ2/JK5dilY1RYBDC5m7U3hdv208cIeAotzwlddT8sBgxnkMg+sX5NHeR+Vf1XV
cAjSM/KXRU/aPszNPqVqtFkBioHTitd41mRxEOJ5jhlQMpbu+qRQt7gKl2umJ9AaFjPUapnxtfKq
DO9mMgUH4i3FXpap/VoOAemfwWw0m8JLQyw8ZE4EZEmZ6glB54tLu9wd8Y+faQ5e8HWP3ZSySdCG
3o1Fea0SmsEjRQzPPgs0VkCfJ/lAj9Q5iUna2GTExX3SumwelKerR2XYHiG/S/UAGyjOQ1KHLIe7
ZMfDyzlq3+t3HIL1mSRe9KPCmuxoKl37ZSY5EuZ1CWYS8j0+qCsP7Sign9qqMy6qKS72dT/OO6vp
KXg041xHw6SMQ9fa6jqwLvo0BzZ4lTG5D72bWLsx5Zy4MX1lwjlXZZxvUNwc6ks7SrQmhOovozay
ayxE8n3B5ceyscEsyluvW2RoSpg9mFjBUW+z5DYUpsnXvMHz8qE3cjnXx6SpsGECXeSgTSLdDdSj
ZRuWOPpldhcTFh3JebRbAvOg7F8Nz10OVuebFgO9Qcu3TFrT2NWLFsxdZe9srbRWO9R0kPKJGwXn
6HIyt6PnLZcJFOoxnbX6HPL72ycn1nN+Ii1/reLTrD+GOIetWrxBM+kFBYXyNQGbUBXDEOnUbxg1
GA8iWVrps+ez44hmzNiRJav8MvY5h8FRgqqblKcDBHmoDay450NqAu8Rcf7WaLPbcZq2TviE/Ptm
GYznooAv4LCPFzScZkZxv6ZtLdJEUj3IoCjOfj0G22biZm55LNm2yhvirx93lq7o41/hXBXnErFy
C1ckzN8/RS0y1dOMcPkqmZ7oGTS5rY5Qstw1Fp4wsvHqwwxmdmprcsn5OEzWTbjrX9Snct7WluIn
wVCtr5M50cWaTkZY3/PYXu6VpI962zSk2qih1lcZ0E7+73HpnzESWfhr/uHW/prV9U/ojj9Lkb9/
1V/29uFvTsCQgikIBZG4C/TGP6TIcPUSrQpk4JlEBpHh+7dSJFGkq3a55sutWRz/NS45NgEeIYPX
WvD2+/j1L4xLQlhYo/7EvhADAjME+UK4mSCT/+9ilGwGnYqIQfMCddWkHc40nO/bWdRgJr2Y213h
2H2D6XFsIeqw+9mc5Xv75zyXjB+V5ljR0qR8nZEGwgZdKNefZzQ551WEVAhsJyXek8BKXqp58JEe
PPfz6Dj9FTYJ+Jton5hHaU5kbUM9yBUu1XEiONgQlDhPiYPv8/ri54wN1ew+lrK33wF14+Viqg6g
0PGsnrVX6NQvdhEP/p3SnWZhXnoTrlGHSfBHrhfiai01U5LJ5y7MSaZaFKkOBZyeLU074ug+fAVG
nNKZFVIFM2hnrgYDJIVzX6yPV0QllAvbqhswgDLOXkSKxRSKvqblNyOJ4gTgq34QI9Y9wcjjivD7
9GDN+Y+yCzE0+Bn6idllwHajZR1yK3teMJE8eJhP2W+Gi31d/DyuVktFRu+6jTdKOnQc9sJ4mwsH
w4KJ4fIkAcAjXYf2rgutNdUgwATAvbBzd9ox1E2YpXtFIZt3oh98cRqAHxs2c2H8qqvAf4KRjJ9l
v1jBSca9vaL+rVteSuXgGqWzN/8y4mslHNXyo4LYF16Ddtx0lFievbApL33r81oO1ZRtLDY7Jru/
Zbr0Q58EkZG06Q5dQd+6OnEwhMZJJY+F4BDYSwLHOFvjX5h0vfWDBUOKE3f5PmBkPoIXM/Fom92e
VoZ+Dku/dDbcBf3s6DAIla/kHQ/1S0Korm/uhtqxZlysPWyoOlhDvpjqlCYudpoqx6Il3hKlZcI7
B6XgErbJLOxEVtc6cBDxtJvNmOJkVvanbNRUtsYf0Sbr/reZ8ihzZQLw3FURhaQ80YZeBZu1UQcI
xbWmXUndaSTngCIAw38uZndbudYpGeTVXSupNbyCn2GQ6HS3im/oHVV85riwr71CvWDRfZxtgVef
v2afaFSlaly+CnPSe9/P4n08Lk8IjerU0Z68016X33WVYZ5a1yn2fdxZ55Cgq02hhNopgyd5BfF9
doYSE0XQsKcqF30yOz6alldaLyFd2TVOqajDz7vJ096IHKbMfVP7fX92bRtNKJveZSPLs8zAH+mx
GrZaV5QxtcuhIcVJOe2wd3TL62N026wy6ijpjNDYtILnMxD8TwToL/4schz5TUuGqak3oSMRNInk
nrbhsCR31Kki9mRLe+iIhu8zzF+iQVYfLZcJTObigZ8+v+TuYmB7n/v2JGx7+NmW7bINaChGbUun
Y0ecSOEzttaJ7o9N153qyX3q7PJWBNkd6+lDiAAV5ZZ+Rt86NKYKz34y3VSYnWpdWdvAXHZJzquf
IC8Go/Oiuu4QLPM1twwa+dxh3pNq0e/GWLMtiJ1XzyZvlX5aTlZV+bN0TEnp+ORtc/qwnzKDDMpO
iIihWJH64XITzIIrbAHkSjXP2AlCNskEszyaQ1rvKljSyAez49pqicTj/fAOlkIINtIQw7Esv2uf
aK3OMsMzver+eZBYEeCJ8vs07PMjfsJ0y6dCPCZp9zjSP7zmQ2Buq+9nzPdv5Xo3K4YYqDLIlXHB
pezcMqvzzk3bpxFvmNyj14df/S79YhpqxPU5/0r7ShwTX1EolhGp5Ik18dhggzAQMLFT3NYfSRFo
N4n2whPOhVvsyUfIWXPPbSK4sDya/Ahlrv/MfWXYWiSjjJvW7vN7XN5j1PVFfwBZdvdm0w33buKm
N9YZ4VXO5k1Lo986Of3jiQWlHA6flrnaU08LH5W3xMrUirMwcQYYNDmJm/k+twvWw/RxvEG83Bd2
ytOBVIW5EJQP5f0z6rK3tyodP00FWp3RyWim9PvFN/IXNyF/hECBN6XDL15inayBnUYrhpbc5ZLV
ljWxDZanxssPOA5jXsXOAelIusMUyO81nck7V2p1NHvruaV6hQu4IOaxIkng4naTeZ8K+4b2d1eq
9NUraF23StR4Iko33Gl3nhF+c0IsAraDX3C9l7ZG8BAo+wBrO99m3rpq045krHMbDb4VcSK+lODa
kNtocImBrmpBKPnLuBs7ZlHiSvbu2FkX6WHW6cY268geatKoWMoAvGvQp7Tpj8QdnscsLg59aWZR
EhqshEZjz8OsjHQc+ptgckKipuk5/O4YvF8YuozgftGm85hWOFG0L7trOWRGBJXT7NrcTd/pgIG4
soa7OUOFrKfyRTjjsY6bazhqHqw5KTuW7J/GRd13mV99R+Y7hsHyJfeLcjfy+3hz0RQR2kV2GRf7
JCS+FCeNqQtLXFffzy6xoRvCqNrtoFNxcTMXkoMNAzBgYn8lkau90WxEgb0he6y0QcGdaazs+iEx
RuTMRgIS9zzXSAGpacN1cxgB0e5xRwx3FgJvlFlWewwRwDe4L15SY1ofz6QxNWtkT0Ccjulbr1B5
9SczaUc6ypbSSTJSevLhhmgRnELWg+d5tF+c2WzfceMYBLNU9VDsXaRbhe4rwOIdh/P0kecsJ7g+
/F4Z44NI/Qwaaepvyq0fptowoq6gpnqhebqYs88K9mdPEXJz7rT3OVBO+Qyrd7YMJBvBr7fiL903
bq/OcfX04JYScocPQJ7oocNgzdHi4JUcewIUg6gqHH5ZNX4NE0KDaxNXBPXYxSsW7Intrgp+eRRe
bAcXqdpN7fINYHF58icDPWDAI1i4SN1B5b/6vs62RuyZkeWzL6yT2tzMk6kw+3Bqsu0ZXN5ZP0S8
YbBvs13sCRzhhhzy4yVSVbuKpAZZvC+m4d/CsB4/g6Sw4RvS+9IsXOJBeGSzhhQYRTNKACJN8MOm
NWV5UVo3x3zAxKJVnVyFVR77Ii4gYfwWkjxsbkHFsZzbbTo80gserGfz7rOhwyO1s/PzqPAiiTBD
6gh1kd3Vff+jK4Lv3J3LfQfZuh1kPLywlr14CCeHNpQEfqGF7+LW4wGRhR5oiT1GKQu3OjKa3Lqv
YdEien46lhJKb4h1W+4qZwqPU4Mh0E+772VCldYwl5l4YLEsnrhBqpkDsV1i7euntDzgxFN7YukK
Hl7KqL92fmhfEm9x9yWz4KsJBragOJXoCIaz2E9Vaov3unSJM8Fli6COo4JKcuKNRMnAMPCaW9QY
bbA3Mh5X49lH+UDUMLe1baHcu8Be0VTLIcaJWW4rJg9cXdmYpKwzRDWlF/wQ/r6oxuQpBFKU4sqg
FVX1+Ao/iV9m+tHEnncA4nwPHWz/Vd/OuwGnyCkm+WSjZzfc8KA88M6d3RwbQpiN7bZsmnwzO8O3
scddbOnV3NGyaXTLJt4Qj8QzsGiOqVOD6sVtv2kDUR7tnpauVObjGWfBLpb2fZ7m9kvmYAwtW8I7
srRqLnmfVqSgh0+LxgA9dvJGnKhzMMU7/lCGpjxuaG6MX0TCKqlczRuGY2+9tKUowJWbgErXs/QW
gvQ64ntrrr1KQvMSkiiixqjbKHPGbbBaZxqJQ40i2hF/GbyXLtJvU0idH0P+3gx4mauwfZkbbPW0
yBGcklUXVkPLlrqYCqCL8bDsDbSexG95LpbNqWmcW0gRy8FL7O9lPbw07eJ+Mjz92FecVSxcJ/t5
qp1Itj3044KXsXXl1ZDzuJfasF7ZqBEhVVbVy9xjJrZgn6J5oWk3F4S42A1lmqlrFICrTXNXVPql
6tp536ANE0sXZz8KKbZi9vWjzrjS59LbLCaGXg9r54svyrsuHZx76YR47Lv6FwMwmTap2gm2XhEo
NJZ0Z/w0g1ST9jtUL9LJqad3BlybDr4+x2HgsTpMbYuRl9cCXyax70W1R8QndSiI300F7xaSbnZI
p2KGnvONfajgXAj3ZfLBmf8JMeq+xgB3b2E9rJqOwkhED6K3zOXeysOzwQ6AShugMX8NrvJDf7oD
pP/RcOYohfHVCvRb0noHXyhkQRBQXoxiP5X6FAfFuNOGcSjTX0ZA4JTAzHInVN4eu0I+0G55qeeU
W2Ta4XSBYd23LUfc0ZL2we4hCps1KSHPL9DxPERz82wWwYvrpyTuZvpt9ofv8ZC8Nw28IpFLj0N/
9Zv4pRl1v+FIlXwzDItqM1aGfaZ1lNj+nQ6DL0HbbGUYNoeCB+TGSoL2Po4BnY3aFHeO0z7mbO8i
Q+XmavCCAy2CxLwv4oa1szYeBq8bg01RzXo10eIsXYUmdvhGm+4J3lcnyRX8bZHpT7uYuEbiiRwz
21JyM+FfYxPqVl9LVnoNmbuiotvIIlR9buySIa+RPpKerB+n3uqPozHjn8294pBnRoLZ25JmGjVF
3361JpFF8zSSNuC23cs0rJt89MsTk3VxCglhOjhh7ezbRSeXyRy8Pb3uz4ukp6Rrwk9hQBhgnRni
l5up4aLTzDu3diCPVrkU56GJl707OfLZqRdSuaVFEoiZX4saNjVOTNTbhKQj1SR39gx6j9XLvQpq
13cdvsaD3cBV5CMnptF31jw11gYSpji2cXuPte1skxk/VtWB+GcQ1lv0DaR6dumJQy+d1+b2ziLE
7JMneo+s3+U9qAaQXMt/85OSV4zB9lqDObC4WE6upHJQTuO9qBpGC5X6PI9DzA04q7vAt7d5lY4b
o3VrRiGpt1PBt1fhxDKYg5Y3M/Jx8t+TLbwGLlikG8z5PgWAPDE7noAz2SaR2bFfM10BHMqFt96t
dyWLhpwODw5UwW3IDefAcRjVxZ7zryOeSKZpxyyuPK55Ek2cGO4XFV6IMicij90OjBJbWLo1I2Pk
CNKgeF98LLEbLymzoyocEX14B4temZe+6PqzauxfnR6u1OXJzXq+sDQGeu7uuzW14iGXvI3QHZsc
+HJHSsAUGROBnF6T9bimAuMyOflDZlXWpmiqa+L5r00QKhZtootmAPqNAliqhXlIJjQPljOcZ+Cn
9kOR8a0C1vtZ1v/UTfvoNT2mR7ZRconJ7rR3KA2ctSy7jiqDnJOJsFUrLpFsbBWZ6cxd2TXjI5Hh
hK0UrcvgspwnPqnRsGaXm0PPPZLOF8r9xvfRz98xktKc1T3MfUO8hFqsLcfIC7foV3K4670zzDuO
W1zJgmy0flTkCgiYcy0G6xDME1KK5sHr9PZJtuK25MYpyIedHr0i6jpRhxx2dP25c8ii2EzTFMAA
iGfunTdrSRZ+IxaAhTdx+gpIOZQcCXvDJI8ZpySqALEY2XROWdXhyqvfWQGEj3li8EYG7gF8HzyC
nM+XQDgP2BEJVWuFBRhs7nvl+vAyMidDvHGNrVeS8sUhJ3+u4vRnILp7pa1LEXhvrH73bfnWi2o1
x/8ivKPlqJstO1ro8khVZE7mdSQIxtjqbvzV9qjypVF8S0mh2XUO8aaqNaKCJFeElQC9ROdYVusa
PSAlhhFMISY1P3+QKTdoDEPSm6PWdPxP1TBaZ4O5vt3MCdml2K8VVttF8od4krdjQXaR2eIOUXMt
wZ58QomIDq7ERZouGXOYmoe5KIc9Sk5CCeiAPVwLv+MJvXTDHd0aACqKYBJgfkeesrKLHwLuaj3O
YiFd2Je0SwMS+bTXPxuOV6l9FUDI7aVRTBIjf4rchmGGT2HVWUO2z51QdBbLVQIKQeVlMhiLeTfA
c5H1M/tFfxeLUKFabP6/aPaHn839W/VT/c+VnfjOcMF9Lu3/15//Uf3+z8nPZg2c/tM/7D509Mfh
p1xuP9VQ8qV8oz/+5D/7H//ZWC/KKv4RvHBqpj8J8bQurl/wFybY/I1Mdh9X3Z/cc6DCnmNho7V8
EfoW1PBfRXh7Db0mUd9BpV/Nc39lFhzzN5sNuBsg3pPQtX7VX37xPxydvGa/vxD/F4cn5YV/r8FD
UjiwzzbmS+Kv7VWj/5tunKXq+7H2s+BsdtV8MZAKeAxYxW2mvuoHk7c+TR9xk5jHiZ4sPlIo7TWP
MveIpox9ZTwg7xFYSUrh+IBeH78WGvT/0q3ZlmlPOtSp6dbwybjGGxJ1H0mYIiYHFxX/dXH76XGQ
rB25ZbJXPBPhWP4YuWTvxm4IXtO5ycn6/Ajd7LmxLPij+SQhCp3SEDczsRvlLk/XyE7vI74TAsP7
QUtH+bMm3DOhkPw+D+eR4onOuZFPSgjoMLbxr35NBuU4e+UjSaovmbn5V70miDpxMn6eE0RYa1EM
Z7ZNzGiYuF23kbP/0BLKhB1wsRUugGS+ok8IxjTpLL/8yjAemzon38Ifq+Se0tr45H1EnCaEhyLm
NbZzZ6W0iTG6aEG8JjUQbxQk0V7mxWrnjnH6VdCiMEd2wFpZ+S7DXVh55dMi0vQTbiLiSIcmOWYT
iCu9IMHZJXr5YDYUl251BVtdpYnODrpOSx8AKrXm9QHKGjMl1YsbndOEPxZhkjG2BNInEascyVMO
JeeiuOjYexb5LmdBjXrUNF5UdnN4kZo85TUIvd5wtAjuHbx8mIJGf7iNftUdkyVtjoVhKhyKcdBH
YUYNUuRQ9fjUlVN/ZgtE7On/Zu9MmttG0m79i+BAIoEEsOVMihI1WbK0QdiyjXlIzMCvvw9Urq9t
V9+qrxd3cSO6F9XRUS3RJonMdzjnOczN70o/Q1husGq8CHAQ5soL54Tc4KnsGLy4/aesM8GRdHbr
wQovUb5F88QwMwhd/wQwL2g3YT4k26wp6gvoHDiOjICmZcMK52QYQWmZlE0nRBoyWqloDG+9tvre
8Fs6BmezZoTgyfL7EKZM+eVATMgqtuf2DQWKMg4BasangOjIYy8LvZ19VtXsRVX/uULzc6uGGpIl
8MwdzWnNSFtquROljylzjMVwmdsmTJ60mQZjf4dQLi4zyFLwrKn/+/h+mNzoFkTXJLKvfLrWYK+j
vI55b0e7gJNxNmcC4uMbU7l5cBM2IJxyQVcr7LYHtDAovFnCYhPBawQN90Y2P9jNiHK9wFi+boUg
4SooGDMZJbM8AN5kzyCJOsHbJb8iT3Meb1lzw1IuhylSzgKypO3D1WrMKmdYKoIde69pZbittY1H
nxyNUOabLBVXFhKI69JkezDSN+LkPrBMd85zxXhnMmtAxGYxHdSoed+RF0In6m1KoIICGTxvoc0b
A3S7QkncyTVMYrgxydyerLzOt2igXYZH/nDuGHlvBph0e+10HTdfPusr1ejuZEEsup8E6tdVXCpn
r5ICPqDf3M0RD2ZaJt9nT34UBsdA5qVfvbq0NwkS4FUZJ82j0VnZTTaMtBEF4914dMRDbaecWh4M
ETyL0J5Nrug1wBH0GgMrpd5ifNB36S3gmCdWCtk6nHmwjVIekja8V7CTtjmpPmhPoeoksUm/gTfV
O9SzAneUquXdLodHU1Ikmf3kH93SnrcYKeBTWYl1r5aceo6ndDuhFD66jp1vFRTHcRXaTXft4GHb
6jGBvAP74lmy1UTRxCAxSvH7jaSrMl1p3Uf8191VNShGyH7YcKZgYULJGTuB8WbOI0sRgjnni5ny
9MZFmNxS62XfaIe9Q0ny4KEj0vM8CMMft2ETjrvAmrt1W5j5GtEEurM41TfUPvHeRdkEsdT6bCr8
jkCg+t1IiDW0Gd2y5epNYBG8KXcDg49tgMITO2mY8W5bMuFBRS7iv8XxxCXiyT7WfAjtuI6wjJ5j
oN+XpPFAYZgIf/oinTEpWubW9KqCEB232yHkzD/hVPRuozYEEhzy8X9KoDpaTgfkKR2Li+gR/E5Z
aD5C7Mu+N5PdvrgitB9cPRZ3TPXD7SS0uctA413TBnvHxEQTg0DaAFjoWRmHbhSzWbEl9LmokZ9l
w1daSj2cwU6zbhFVcxgNR1zQPqWLSLXjqRqmh1DkyoMdKOIbLAK49jBynhsHWIIZOcmaXUkKj8Xj
yMzCCyVXcogDI4aARy22SnvPBYktQ8bWLTbqoI3mk5nRMOfYyYEiZMHHCLZPtMorp3nFGoaGdTb6
+Gz1aXNoLOZXsLDHL3nbpetZVvOj7CWM3yBhxk9oRxvSEjUfAXzh+QFjeIbz26MLV+YSTauje0d1
DAfD3trNJeHB00Ac41pNbfRc6aq5lbMab6OmxFDPwaQP3Ojj5yiFJyUjm11fp8S4HQYJG4ZufZ3w
rTw5dXvXsplP8O5K0bafTK0W49uEvTE1P00G6PYDrLw6fkaGEJA+2paq4yZKTRhOcxlBBSrggm07
AWyP/T+pmRX6va9e26ttkE5YZOuYI5gEaNyPdT0EbMSnbj+Y+eMwjnofp0O45UsaHPkos01Hit2d
rKaWjAhWW6FRbbSqf0Ru/1fc+w/i3oUGi0zk/+6de1j0tv/GO/fjB/+sk9UHdOxCOR4iE7AtPwXE
vHvnKIRZThHO8mutjEGOGHqYtOAk/iiwf8h7iY6xPQeBL6AJFG/IXP6TUtmSv+XDwNgVzNdNganS
x6X3nov9U6nsmwjWg0AbVzZfujtvObDn5ejOl0McrmuzMWFN3Mv3I3457MVy7HvCQ5DIfh/ZBZeC
bKx8LXQLqf/9zsBkVqyL5SLBwx1tU+6WsJIHO2UcFizXjs39M3APDcuFxLeafeRySYn362q5uPzl
CmvebzNtZ9ZDu1xxrF/xw8owv7GJ335kqwBUx0UVB80r+4qleDVxX9LpfpdVq2Gcd3eTD3I3WS5X
PdC+M13kyuWW7tjgevqK6qVvaT+5nPvlmk6ygrtpUPiqQx7PZLnO7eVib5crPkFzrNBhmuZNrQxq
gGEpB/r3ysB9rxKmpWCYl9LBXIqIytHO2ay9A5LO+2opNORScuTUHkUwggNYyhGAgdY2XUoUrSGH
tkvZwhcGgulSyuilqIkHvQ5Tyhw+rPxqXkof1zHcE2AptQ6WwqgjxGE3WpDqD+N75eQsRRRxAA/a
KfRmmKInajTr45A76jjabv9SLGVYtBRk5iTL4KaqJ26nrIzi2l8zWBDmVV9AH3mgjEzTDoho6Rlv
aTYKd16VWWfMuw4PQ73qirKZ11iaiEuBdKrbVUtdfa9l4d34oY9+cfAYk9EKIRzd5wxGD5brjHtG
bQXXN+bgy5gvhY/bMhfAKZRHLbuARvZIVmLn7KY1Gy/Bvm5rpDOzd+6jPEOAaqc35OLIytgYiAOw
fZZ/mBvKH14HNsmL9YFftBghqj9sES4H82KSWAwT9R/mCb8p48VLAZEBQtVd0Kb5vuBedsOLdGc2
mDs/iMxu3iPaqNt7nwHVpD4yZG3MB6OfFHYM6o0M7Dmgim60diarohFlZapKxxyvh7iAnrHD5VKg
BstM8YzgebwbmHoAyk8KbS1w2aQEVRKOGxIMcYYaiJL9bTz1xlOUOnG6sWY3n1atysdrhLkmKElf
f3XmUM+bUlvBPdk1RrVGOKcrLG9V9BQ4RZrfGEAsxRruL0PcflD9LjMQyrJ8iErwHG1RnIQxioM1
mPHHmbBuhtZeNz3UQYRLTLIXeU5jYotWjlbyFeIGkIUwDy8audZF6djbtj0sVRWJYtjzBzCvZ3Jp
t3moKZ6LbD7EU1HdKkBlT1jFxo5bWzD9tuGZZSsS2ZGFJwlR0J7iTqtIW1g5DXFo2IvQAaG9J/jF
FIXLR44Bj1wM2UKlgA6MabRp77veLW61V4V7V7PXEr1z8ZM+fAyyarxC6mI5K22E88v/k1HQdfxW
l035vf11+PM+x/jXZOj/p4ER+B/xdxfi1eei+fxrVtofP/LnVWh/4Bakdkdoadts+362kVsfTMe2
mP9wWZJcy8TmT+gSN9af1hYF+h2wOPpKqbhT7f/INo7O8i9jIh9ejCe5naVnqd8TL3WAIy4JR3WV
W6xH11y62KiVGKgW111jvN8hRC90AyuA5Ygsi4metHZMA8zG3FKmPRDwahr5qWkU0LWtMY+1HRy8
gBJv3ckekB070Lm6SSMqA3eX1+T5DDetid97BHfk0i7bjQGWkgsGReS5t3XzlobDXWvHLoEqluGu
7Ui5uwwRK6YOzfLEmqcHw5tncZ7bKK7WGjAtcQsL0nvek4LAyg33auask8ZkZ+nWTdwcMu11+hZ8
e/pQk6j+0mSzBHFBF7osHvqkYklfR9CXJv8TAn275CUmNW9HP7PifYVMkLtzKvKtLGPvkupCsVh3
B9hu5fAKWZEWDADEruwmIIp1BLAz6S3EeKQpGiQclka1T+c8OyaskF9V4+hPViNhKyFa899K33vL
xunGM+sEC0OKf5p/BNd9p+QldmLz4Puu2LaJXPwmJrDmXvr6rkuKaFib02Ru2iHsMadWYA1XzJLo
EexATawJHCQ0xpzfdgSgPI1RTo4G2sk9SXbTnd9Y04mTG7kNHchoEIJhxAessPFXvg/OXZL2Pdhp
fCkXKLOEvDmqPjTlKGAgtcVjhFVvP3tdeUvP6a57gIkMiLjMr21swM8GPnZ7CSCXl9IOu41fMT/K
EVzikBLzFQsXIkTiDjO0sIpuayztwYALcycHLDqZnYyAUwM9vxpTXu28OMPIEOv5iB5kfoPt5B4j
8K0Ps4l1tTN0eS6NsMu5o4zpglBJ9QLaa48LhqXHn/8NJMfuo2sDr2VFjppJRIlG5oTatz5BDwiH
4gQIZ8jADiCNTPydVRtQSHAVoa8fsmZAexURn/T23xP1fyOIXzoFTrd/ajHWn+uSHMpfhvE/fvTH
yep6Hxx+las4wxbh+78shJ78IB3F3F2+j9V/shBK58NS7zMEkDzPv2jiJYcxwHgHJbaiO1jchb+N
3/9uHI/v8NdzloBMgjDZJ/E7FXp28zdJfIfxrODJLg9jzwlL7mEqhzXrKX8fEaGwU4Vld0TNJd6d
H8u5J0GCsLdBoX7qM0hjqPU68ZgEsXxWTTTdYngqHvpGBa9k5o63CJ2H6uAOs3OoapkvQGYsG7EB
KhqZcDmCMaNHYac3JrjKJXKgs5cZeKhESTGZcRedulmD39Z+HLJaRoGNCxrbGQHUfYJII+9ivLn+
ZO9So7EvkUjGW0KobDRLYw/xUxvyVAccjiy5HNhnhoys6NhDtwZmMalry6iDat1aIPa6XMrTwFTv
6I8xkdljpvsXM+cPhZssaL/xKkvrj9ZDrIOuaAB+VBrPjauyCYyoI49jUKgaLXmLcj7GyXSIEcW6
Wzmb+feYD/wAxWe8hZzFqEDMcfB1Zh7CMFEMzXMF857fy5/s2Wbu8lwMZnrPSA63/hhHwP6D4rFq
vPLSYoqcrijYQgimnWWy3I5cb8myyIiBNMXCvJqhqd+x+5u2muzGFIEMfNqVKWHmrzi8XBQwc/Uq
QsZbQYbBh7CF2hQb5JFAq30SSHauB6/dmd0jk9Xqwl7avwWHFEdnlnzOoeH9I7JIk1ilYr0HJDyc
o863dmNEHASycnLghNDenWHzbYHykK8xvjuHXACeIGJQPAZlah9jFI4nI4vtI/rfklA53RsPs51P
W+Um4mQ3ePN1lnb2JnYspznMRo6AthOSJKhYfxnmXL/UXWk9V+ZkS6RumnhPNLfNV2Hk3ha8DgY+
b5j8u7EKI7YTtv9gsRVElQ5Cd+uPNdIgp5evVgAPCzM6h++mRRv5GbmTt0Z37p+rSsJl7ybosvaY
FPEhcIk8POKNtKZ9HHTG2QoWyONguVzA5uihU2vwswF0d1IHlcpQdffs45z0HDFyvq04suVK1Ep9
LMRkX0cgKYZwzbiVvbaXJATXrJWoZ7kPieaCsmIkyVAxIueNqA8TUQTei+5L2rnWpxSKKiUDPh+D
UTGunE4PoFpBy4bkb1vdISjRHJ9aRr/mMdN6ip+tqvGZl/Gfxdxg4VoNQuNhQloFqT24dvO8v4r7
tnmOdH4TsGo4o3WiDkjA9nILWhJSu3EKCbLD22Bl5kdHmvEuJoxmZZI5jXBtSnem4n+2Et2GnuH8
x63FHoTckesmiTQkG9r+TkQbgC4W4WiJJRhL8h16Ugpp3YHH20BvKYM9CEu6HlAdAB6pPQl9SCy9
UelILGdrNSEJevwZDpMZ0770ndVtpnZkqYiB5Fh2IH4nv7gvZ+/cJk1wTHrRgPUpx9MQo0FwaQO3
NoFmqHDGPUEgBj0bJw1siDVRIvvRA0NB8SFWU9W6N800PoB9CyGlDHtcuc6TqBf/bNd1K7Y95WXw
zHuE/BY+T/BlRuMzhbERaQInQ6JeqRCyeLNuEqeAiV0131hC3JhsLl90nQ6HcdDZA5sf75JAG15P
+GBXdtYgn+1AbOrSyFZDDC0F+PBNrL1pj+ywXUfMGncT2X4rHKINIX94uuO6BrSYevNLia5lEZdd
6I2v2yFl6GEtIRKyrPc6KOpdgj3vuq4DqG1sEhAAlV98Tts96gRvG4Me38GoStbwIZr1Ios5zCVw
lKzv4evlsSBTdQLf7oavZWw1m1AAQEndqdhYfofcgZb9eUj0cIDn2H5kJt/yxRiMfViP39E5ZPsp
SqZtWw/isRdW8Ir2FjQcmBP7qBIbAD2Cf/PYqXJI4RrZRKnruNr5fo3fuQpJZ6g6MOxAILM12HX3
rqsiZPGsIJAZNfG+ZV7Gt0LNLnIfdiYUr3OcbD0dL3MCTfihdnhknTyAEoQol+Wm/oJOvGTczUDj
E2j4fCe6Ho9GbHm7vGn9fTn31Us1BOazX4cGDfaSgoIx6qbwrBIMx1Afcpl7d5J/cQ32yrgAhHhy
We6aa+Ezv8eto24IPxG4r8Y2FSdnTMKzn+YeyTsF2YBZG2Mdg1lHtoVW8cyWkdmC09olGyIhb2QQ
IBrB510va022JGXg7d3KTdGKhNmmrsKOxrozntrKbJ75xjFhirsB0DqERegw5d04t+aNTNJi47W8
013G18DG8j1aDe6ByD5YcHNWPakM+Kbc5Jts7Pxbx94MGanM53XfBgNSN1tNp8Llxl4nk3Y2Ci/S
xzLq+vvIT72vZBmE2wqz7VkH1qvhd9/JyQk/KUsh7YWdjdPG+VjYjnHNM4WPVab9qscCzqOkA/KC
7P0ok9dAdWiWIZLOJbPIOcCfLuPp08SYc9NmgGVct/5MChQsUGkecbqn21pY1bcwcIl8SAx4fZ5M
Dr3FHAwdLswsCLziNmtUvU2bIb0rhLopwrY4wwvotssOCAkh7Qo4mKgeqm0j8pk8wSUEL2++dkn0
iAaPUor6AmoJPl/ZZwcXhejGCUxLs9jjcMU9vhQz6ChbG8UqElVAWkUQf7bS9NGwVLmRgzZfIwvL
Fx2b+60WNfMS8T0AP+TV+Bp8w30pMmFutNPG+zE13ZM/wXutTCThrtQvZTjj7PO701AQ4UPIQ8UW
SxMLEvasC8cpP2JhPOJiXjhB4mM8TCk2DR2s4MeKHX2ov7eQEq8rM9mDgABX2o6wPaNmiYYlxbaH
zxIl81f6aBvtQ1c+BGQ8oqufea+DXE6bbCKXxkF+hpKhyXdjV+ar2vDeAgz9QofBi6kdeQH4nq1z
+jUtWr5Xzltu5VjR5q4h+iOurqqiL686bX1z8wFDvfjaeCmqrY4/0loUDVlGrJWYNVf2NtbI7HsP
iikVi3svjCkkXXVIdibV48Uq3OC2Jsap5kNH3LYn0OwmmvDCIZnnKyq8kOCFERSRSMSNhI8PFkLd
B4S07qG0OEy/MDzed+Bq6c3pzFn7OApwvM2VfjZ0wyZZzU9tEu+XYhPl2qV0W7JlBv/KqkqkmyFM
GEafkWES/dVc5gz3TUT2OTbGVVLlr3XmA6Vpxseh6W4r0V5aHFVUa5gl1Tzx3AewRidWakEPEG1K
eMwJ7UH+50h2q6sR/+y5SDzvrHJd4NfDnDW5DDEMlM63Vg1M8r+N3/+m8WMN4/+t9uoGcMzhc15R
7tbffmXHvP/kn32f+UGRd/Lug/6p6XMtuDGuBQrYQ5j9K5TR+YCkhBGy79JC0tsw0fvXZgncOP93
7NVLW/ifBSsi5vrZBm1jHeUXLeM8htGLrutXCRZaS+RGnjsf0gJlKftWdLcqfPqpG/43Si/62r++
iO/xx0YzxH8tjedPy6u27EFt+B40j5SDcXQbwpDd3l1D+Gi3f/9Sv0nK3v8+Nm8LkgVgPFDZf32p
Mg9GDRd6poclKSrOiGWxLJS8okQWkoGmpfGojf04O/YKV1b5Dy//l7cTGZhj08lhqeJDW2R1P/9N
cb15iGWojpJieLRy99mLm83f/w1/m4aCx+claN5d3+Rzs36fhtagwqGsC31wxPA4OvKp8UW57iy2
Vuas+Zb+zxzj33xycpEO/vrZMee1lkmwslFn0pP/+jeSobbViOH4YA9Sn8I0FyA1fWapqRPkpwwv
qR2gmlnZoW4Bf0gU9BAsfWr1PCUyfcPyPuZADVGHIK9Lj5hsiOSia/HRN2cZxyobFIholhbVsMoj
f1UnPg5FVFRfrARKWN+03wt7AdvUrWk9Ideu1sbkw6DA+CZvsO77G9z8coN8a3zisKzPsQoH1iKW
W0cbW/v5o3Ky8Dme3JKFZS3vgrB0Lk5bpPdqSSDpbQwyXdiGN11fCBAjRCOVzGFXjEs0SPl5PmI1
uEZN3u9knn+33ey+jO03vIp3bQ0veLA9KJXm+BrCNeMlErU1HH5nDhRgk1az3qcavkxdiI3TJMM3
oqv0kZjKSzXBHIgBZG5tK++2QzmomxH7GLe+Ck5WKJ9cQwSnJKIK0Q321rjvv6EW8x/HokFxIpKE
WlWHjy0AtjV8mDVxwLQlJfHY4xD0hznOgm1C/vh10Sz3OLLuwMO67oSmSrfEIiK3CMlA8o8tWuwR
JIHrP2rY/JvIcxi1e7FLpZEkYBIqEYhdMda1+miToPIcpT06uBKf+9YbR+uxFGl/ldUxYjfJXUTr
0QKO1050RS1TX5eZ6WwtCpNdDqNvBZQnudVlOa1hXYptT87ijnxV88kuUw8/HJBAojut7oUgBTzc
jI/F2Zjd8DGO9EwkdylWgcrtTaQVOpohFj54uDo4UxLXd9VMVCKIwjN0dPmiZ699tDGIHZZ16bUY
pTrksNvxkMGv6whq2SPcfEHbRNZNGmPiSVw5Huwm9u9MFRL4A/jleg6N8rbLpo1F6PR1iLiJ2qzK
zF1NX/PC5hpxUayQa4rRife1b3dXcbAwUOdI3cZuswsCSV0UtC6QfRG+Jl0aYbh1nseecUIeaBTp
w101pR/x1IXQSWHT2mhgr9qGyXAcgVqkGBjujGAQML0Ztguzot/F2XN0qoYdeWmSB0iyQHnJJ+4N
vtFEViwJi+adDPT0uTEAo6I4Ks59mIDEDZW1ZwyBMJ5hB1qnvEh3hHW7G21qXo1FNkJ13zDkop/E
oV9F02k0vOAFJk2xDrzQ34dBMFyNSYKAoOyGtfKNaI8aK+DZz42VZSNyI219XOdO6qPQyobTTBD4
eQSmtgsS5T8Ry5jgC4mLjXKjzzKQz76Y8aq3rXkfM/Q4WIxkADScDS8LH9LSJAzA5Z3GZ3SiD4Ih
HhCXAAOi3ZBSneIsERhs5+TaaDSGIR1km0LPXyF/QjOITJb3HhLbY8AMfisM8w5/1a4dEbUmBul+
pV+xc0gXQWig9MdaGG7O8TSQkqhrEKFWKT83PWVvyaxl24w7XYXy0XEqf12ItC6Ohds3tx2xn585
t71jnA+gKkVEU/q+DI0wVuBOqOabIEtb+IhBNX0shZedOZDmo0CGuGIb+lKXAxwD8gvZ8gYlua0B
VgszArNV7CMuANgJJnqIMGSKmpFscNPk3jHrrY9QIHHPBQIHjVejiPAMmAYGBOLU8K7DIP0WkP+9
nnWzdTvL/tyZdvUlYQF2qWzsCysn49njSFCXeEL855OnelS5BUrYY7VdDvPwqRwHSRZ4zSsDqJ0o
VhUPEB6tMfkOsDZ7FvQzj4E723dyTtRGZoxIRZYz0y2dTO5dCuEtmDg4CKMav+b5ZCxrKkQkTbFO
azdZklSxLfsIWNe6zhYuy2ivE5vTI/N0tu9mF/STRGqBJ3DuLzkRUwdWkQoPifvmChkinfT53KHP
JRhMPPcR4JnYw1DKt7VlT9jlpvhgpTZ2HOVHhy4uy6ty7BjJto5zUbFID5ERhq/esiCPma6gZN40
fTR+FJxcGwv9PSOnCQ2aF8IyNkWVMYFLrQdbq60a8vy5ZWTzOoJyvVG1mp+bQm5AewEPSaq6vulE
1eIzBffZAj9BbYNxCG6LQXVffi/SBh0eY6CdCoPmyP04HPuE9tLXY+mqK8wnk0XUaNZ0f9QV/xWQ
/YOAjKrc+9vtzhW8sO4tnX6u73/80I/63iPr3PUpy/zFE/FThe/5Hxy8FyzRsV9yYS714I99ufQ/
UFj5aEAo4xT8ISrZf+3P+Q750ndYPP3H2jHxl5rUAi5pLdAkyRNrWb+tdaSSUQ3wLTz1AoHnWoJh
uRtEOLPBLNp9jPH61JtfoFkQMaNtChhYpP49FVp7qEHB7qUWem+2RJms/764dKy/VOsWbwk6A9NS
Foux3+OTxgayRGp56uj2ZBRefJYcF29WbPJZgTvpSjBtQHlk0PIzh2pDgl2MqgefjiAr+OoVhbhr
aAZ0va0ml2p7hgp7M0V6aFnHN+Iljxj719usB1yI9tjwNpmTWCaHhuM1BumkreEdGIYyWgOEhz9O
ZIOdjihmUTN9jKY+RClq5Mmw9p1M33tBQwFgu4S6LnA4/+TVnViSkJLtCOKS3X3E6MgfPHk7C9V9
9EuOhqHWeb9iP5/Bc6ZW+JJPuXlvUw28V54ke8bYGrmYiDwUux78cXYishe0MTnX2SKgkvZdoZsN
+rthV9TB08iYfl/Hc33CqilgM8rmLTaj+uLnzrhRSXNFzN2pKlXz6BbxSDTdOO3dpmvJzox67nCg
0rE7s0/PiNO50baczkUYQVVHkURKjyjvDdt/MSWHtsEguIQZlWFsJIGQHqNzhmsjLI27Gaz9uHaZ
rGyHuB/PoTs/mF2YgZDvYtZIPoKgZlAi3IGosL+AQYCUA6BxNSLAhPnHskDdm15a3cMileyCPFiD
/YzUD5G+SK9RcTfIBMMaJoowYtyteouQz4JakCFoNM1xVUSyOI6qcoAx5sWugj6Vrlmo4LSjvd7O
hSsOI7fsFssflt8Z8B3EivJoz+2AEDJUd7zr+oq8bwbgbmaeQiH9E4JO74SwLgs3QWFmn6pWNI+l
i15RD4IxesoN/6CbeL6RhTWeZW+6XyElq50dtHqba/72pAotnOm+XqDXbJ543+3drNGSYTOtos8p
X3salHpcI6OigGGnf2+6BNERhAdShbnQNrNZvNo6yrZEBdMfDUBp5qKV91ELaL1jXbAK4fzxlYbX
FeyofpqJq91Wn2geGUqOGUoJz++2pHiKz1YItCjnwv4GLCK41jkEdsr2+sA8jZVVi0LxBZ3FXK8D
NxJHq1dJzY0vJ1gUrVtMe/QVmFGZMlFIWTp3LcSPWPnZJPpMAMOMlSxkLOPRGRuSg2wja9md1uLK
r5zSQWTGAqh3Z2agObyGc4gl4AqPOe+eTeb12ibVIOGO3WWT5QBl9QL7LR/sgaRQrP7EKFbF2c+g
epF4qdNrh5C1nSwR4NGhLE9X5KEsC1GT9HssBpILkpXYnVuYsYOVtlTHtK0/+tEwf3H7edwylbOP
vkpKSnYSojeVINubk3B46SO8SavKUxOZFCFUhE0a16lPkwT3Ezdk7b4Wget3G0fXOGhLxj79DTsp
9pYCcTskBM8lLreHzXCeGAtaKxIb+mMZojEEu5Bh7Upw+lyAiTO262GeXprMHu5UzUYK7E/UIzgq
muxi82DsB6geCdatvjSwIQgwUEgn1Y3iOLiiVWauSEWZPyFz0fdxB6+OTbUlrwNNXBVAG8C4TIjN
S7zEWbkIZLKN6GJ7Y5b8e8V3lAjiJQSrn4ErDFYUYUQe0o/4RotHzyE2K5xos/NqwKTwnqrlNGn6
loSMK7EuLblbeJHULXyrzPhUSUwqBCsR0mXJJa/Lfc/uCivA2zt7ifRik6lPUy6GFzK+CXJbor9E
SwgYzdRmNpRBQuoSEWZaSQ9tfwkOi/w+2blDXz9QHJErFggV3aGFsJ7LPifJAmqSODR1E97aEAJY
5AOBzxZKS/NaIvJlLCEKTod6CTRjg5B+jqB+QkcTY3/denlPzp4YHPbB0lsophgPLsa4BKU5fcPL
EdTef+d89+/pbIaddlXzSvfNSyCYnc82Z/MumYCJ1SnJFEiX9ZazYTzC+gk+9Wkv+AdfOiYMPOQp
cUVgJsolsGkm2Nx/T35LlhA48Z4H507Wkg3XEBNHHhP2gR6bx1XrKfX+sR0ML7rK0YrhcpL8JXvh
bptIvSWSZKPBg12e6lE+EfhVHROkYLe+jASvmr9ZekmwY+8sL6NRnRPqSzgpdB2TF7yNRN/5LtRA
ZiHjGj+JsfFYSm6ryk5uJnDqextZGD8wj9al4EG3abfJ1nPYGAPe6CwwUBPdJrrkVeyZxmsypPqu
tuR4ZTuIwjE9R2T3OX7/1i95fin8x02ds2dd6pIvGKTLN76ljlzb73GARDAQDTgtKYFNCTuBHkjW
V9JbkgYdCbNwDXPGtbfACSZ7QwKZL3cTe0AYPKSSPamkbQu0DmQW2u0SX8jeF1VzaC+xhozziThs
3+MOvcgdUEp6SxbZeyAiebv1S0wc0hMlHB8XAeF20l8M007vJ1M9pGPg7JP3mEVp1ySyFU0kr8HI
EcSIbN+6BIAYCAWMytdpSWxsO7IbCTPk8yJUnkhHQybFq3R0zu8k8dESBELgKwTe4EZ1DlKtEeeG
44ynaEmMDBH0o62OTaJMMo9M4pXrWuln/LwvDUkUG2cSC9Im8atTwuYT0TowfZyFBDGSf5EF0PUN
eH73Q2S2N2WSTHe2EvHDmPUmGJiGTmkFQ9bYdU1zT+QFlzVRsdeRU0YkTvKInWMMxM6GNCoyqAY7
lgVcXxutxLKJCFhZvxHSpr94BJ2ghZkN/+Qi01gKTMeqIR6VPqYnRPBQIOqZTkwt47eyU+c2N2fo
RnEGvGBkqIMFIEn6sxazQyQ15wjROIWtnDXlSf1sJe5k3PUSVtC+49K/46mdiTjmOxBsgTOqU5/U
3ARglQt9SDXvJ9EYQURWgWtTf5WZ9B7GUdgIsF34ezZm0iuvTjloI18S0Q6OPLmuoykd2W67Obl+
3vhUW75mhT+4rzrwkn2pQrSSaZwab7YIjJNXurrY66bGD2yggKAnZm5hrrTLEikmBujWwnGen7wq
9i9h51bf/cK02ZebIUxDL8lMfBe9gTykU0T/oPOW7ZXyJgvf63uR/d+27h/aOsma4W93N89TmbNn
/rmr+/EzP7q6d98PGwRXmYoWSrjsEv6M0xICHTSBgLRUP3w/f8qgnQ8mjYz0GJcTqMUg63/aOtzz
5NW6i+ofbZ3LGP8/kev91tXRMzFZwFLvCIurDdPSr3N51M6CXaAebrr8a4jLLMq+/H139tvg/y8v
8Nsqox5lllcjL8CTu4qwdf4f9s6kOW4ky9Z/5VmvH8ocowOL3sTMIIMzKZEbGCWKmAHHDMev7w/M
6iyJysd81eteVZaZGIjA4PB77znf6YMXApiTAOfw6+eHcpepzL+CwSgATd9nXILEEcmY435UHmqz
RQhNNtApdXMtUoWhkdkcyuDAt2idP7fpFPnfY/QNndgLZUFLXVe5q5PyKGxRR8Vr9YcRJOqdmMnc
nlQtsdd+2f/glcQW8aJvEHA758Ij6iln4BA294CLNNAKDMv3uu52wGndY9ul5nVaV+ibmSTUmAOt
0lpco41Lbg4VJI25EVUzXr68qOPsDh5tNDRrzykHSXhh5RdMnTxttYui6tiYKnnQU96f52GNlmOm
oht3BY1uuziX+G827oSIxyfufnymPQt4jtUEfF1nNWviHhz7yjGkms/TLoiNu1EQUVJu7SEKgRmu
u4z86pCWWpO0+/9dNf5/Jr6Y63w8DX+OyBbyxz85HQsw5D//46Lqk/a3zOo//uq/u0H+Pxj1WgS9
ArN+bwj9uW4EDopduUh2fY/4u2UJ+LMfZP+D/oclArjYdIusZfD8z36QxQcGNKkAdVjwkTAU/jsL
h/1h5WAyaTuIhcGC0F+SMBp+XTkS3Yw9DNrmzOV1BxEqNcxbwVTl5A9oqqo69buVq6T41hoyvJdx
0JzpogwRFSXhsaVqINhOmhfcreUeadqw7ETBIPpU+fc+2hgAgIp8hkqQbGHG6XRllkb/I21Ivp7i
KH90LEzbakny4A0ZnujpI+EtLTlsmhrvnBmJZtx3hTEf2L14d33ZT5c/XbK/mGp+GKFyBhwA2Y7L
aeCcIrz+9QyklHi0t5Q6o0BFhBsigaHSwRfWdcvv4nt/frxlLf5peXs/HhYWBDIM2HkBfBiyWwbQ
iyjL1NloNPaC8PlGqYSEJuQcfH6kD4v2ciRpW0AtTPp9rKcfftmMIXqmJsgBp9AxwrTFEqpdY+/b
YXI3WLmzCO3C288P+hc/TyIep8vIzYSO4MOrKBUWQcDUrOjz2EWtjL5BpwPwxd30k4su8t8/Gip6
JAum73gIWH+9eFHgY9QDeH0GPNrNTmVTzLvJA4Ry1efB/efHWmT+H68cqngOIpGCOFB0fj3YlBGP
VWQiOavjKQceEdMB3NR1sdDXTMAm6IiuepqAF2ObMW3NZae2SQsV+fPv8fsZ5p2IVANNA8YsFpVf
v0ZutlIXPXVmDZqM7XmryYpg+HYfeAqN9+cH+/0eYmex1NA+/keH4f+vB2tor9kdZN0zZc7zTeU3
LaJ8nmAVK0aWuk14bckSZd/fHPevfqREJ0N7zaORLj6sS1mUjmDyVQrcGqQvWtngfrT7JSgnYTb3
+W/8cCx2GXx+sHTfubxs9D4cy0GSjz8RPHZCFxBEpcbMCG5Vn0d6tB8+P9byWT89/e/HYpfGqfSl
cFyCnn7RhKRFR2eDiu9s1vNoblDioptIiCHafH6cj8305Te5SEJIF3y/Xa1fj9N7edt41ZSchcId
UmoguhBYOEvmSYPt3sVJwt5kwj2brOZGpeGW/kz8R8TY/5Pp9OHeWX4rNBoWOtPDKS8+3ju0dLJk
ESqeEQ2IB84E0rzAGaNTCOX+WEU+TTDP1n+znr+fwg+nmNArfrjt4xAU/ofLOUQeNWEok7OYFMcv
oNyKI04bfamwnu0bW5XAQnGBwMDTUyTX4Uic0dnoldMrsKa6+a6wKh+zkOyHaLEJhgnSlnBOjZvP
r9BffU9Cg9gaSHYHRGB8eLQy8v/GWRoGEgnpfUPi5zTrAbUMl4gJoIcHjsYNO09DSmr3MTsJEgHz
lV2G4VmfVc550AXh2ZT49iUKkVbuvCGu0k0VB3LYf/5df79rfcHZZGvusiP5zXQpAgh6pN4lZ0Ug
UJJnkT9ldDzavxNs/f4kIpHlktG7YCcuP74bE8PipBhtAuaMcJkgIclnVWaVu4QzuHef/6aPyzm3
py+WNDbeji4TtmXu97M8S/ut22LdYDknGG0T+eGwAXfSr3MeFegzKlqradTnZj/JJ5CJZL5Wbvc3
J9YUH8ud5WvYOFpFgCECQdzHsVfeKACouMEPsh8bfSZzi8W0CyZbEaig5hucneKbG4fJOklQW2M6
iNOI/86IkPQK4Z630RAeg77X15jsrX7V1kyW8cd0fYJ1o5hPeUzQW5zU1u2c2+HbQPL8o6/z+QTN
jEy0oG68O9g0oLVR5J4PjWDBhSdj3boE6t7BCBaHzvTNi7h0dL8RKjHuMaTPNzoKl2wx2tRXBXjA
lzzU4htenPCED5fWWjCV4RspZK46lkUNoaeEd3aYW9NpGbDE5IXZElcIKKPMESss9eDsg9D8TraG
/TCCO0MeGBJFsm6n0HnLh84ZNwXhIDGRY2l8imyebMdlaTGbIfnWxyzeVRu5b8yj4KeXBdtGmjjC
j8hUC6J+J2LP2Y+OYDNUyql99dE9bMm4lU9ERTf+LewL7jee/gjtC/IP5guqMW58q2XtFG0vn2Yn
dDdTFkQnufxtS3vsFOHwAqqajC0gqyQ37oPK1ifeM/kjxprx6v30ht5IRFYZixtlUykeyS3O47PQ
jDz7aIkiBgtMUDJo1jhlPvW+WvWmJnV1ZoXyzcl4xoDAHVmJiUClPCeuGYMb5w5xT4KWWIj4ngwM
50vfiNyAaSDKazuz8OKkDp8z4tA6eZ2KgHTK5FsjgrEkkavR0T6YgyUt0+WlgFTSfvDLobFWqNGL
Y2FbyTfQARbCcKIGaE5jNuGhQaIQJsV8Axh8ApiTNdO1QKOFTgSj6kY6ZvKMEISlaUl7MmEp51t7
uQ+LsQqPQG2xNenY74g3m0w2MDBh51055NxL70l5SNAgjoaUXrAT2mG+KVyDcfNMKvimj1ugSyk/
gNlROpJchtoFO18bq5d4jAQTWp+71yUtBtU3zL4Dyu3p0nMr494D18F1jBwUW0aeHjM/3wawKTb4
v6crjDSkrabMCKORNFPAD1hkjKq5iTBsnwm/Kc8ZuTprkHLJxrNacTLtcj72tfAOEBzC+6iT28ph
qlB7ZXbSHG0dhi68zlnuM2x16xp8yF4QbfsEaQJtj1OAy9NQ6LLe3ghjmhlVkP9gYureBRNKQsDR
ObYd7ViP4MOvkqjUx9QMdnEM7g1gX3Vkys+M1ugVZvcxWOF4SI/Idpp1TIYXwrmuX1ktgQlYXp4a
JtUn+glXzdT5MP7taTNoQlF44dg7t04ePDR0W90q65z2y1r0mbtWHYgIspHEOpvNhYEnPDzROJCS
IL7F1vktUNaL6o12mxqFvdF0PlYWneozAmu+IsYLMdfYKl/rCQla2CvrubCd42yTvz5YyWXsJeMm
c7z7YQjPSWOJvnY45bexo6djnBcswM6yRyosfekltr1YQuobMyFr3BjcDDWTd5HJWhNDgytItgGZ
qrUVtT8g36mDNqsUvno4hPVKR3Z6NCtnEQoakbzo3ZwvVOWOjUdaW/ODOzs2kPE87PHuWAHKGrO+
YqPkEDXiLeN2KfIHwmCiBwYd4x1sWPYPVav8aEXosj5lcra3YYHpH16O/4oJqjkDJD6dMWIqOCi7
6BNdqFsEweOtJEkP82ffb5f3D7S2ShEFlKi6uG47RgmSJw0yL2N3fHUZCF4YvocoA35fZqXXrj0h
E5aiEhOhE/JGkFEgDyql9MGZngHV1eUumAUd8nFgENQoq7hqRfdILG69MRnPL8E8frqO8sonTNzL
nHSHEgJOnCKQukwz91r0U7sjBSf60qXReG7306ZDwXhMxx7eC8zd4NlOp5aIY0KlCEtknTwrgyY+
AimDIm2NPq7MoeDGTNk7UCLkxk2uG7ktdPO1rOCliQKYYO+U/ltHEiesxdK0EEm78ss0zsG8F+6S
tNGPMBernv1YOdUHNc/B5WTU3k2TM99Gkoj6t6vlgQo6OASTacHMN/vmh7J8f6vGVB/rzsa76IhT
QLIzDKMAergboC6LSrnvZR7c0IzDUhEiN6T4T2OHNgU+VCMh2NoE+n/kogZ3kwuuk5cw0MjSGJzv
E8iUG9kZdA3qsgVsDlHf97gFwAEu8P7I3Y/SyHcenDBQOonzkOm2uo463MEkDKRnxHFbJ85gsrEL
MPhDaO4H1+XGDsqTR/tgTRKkdR3VOUq0WtoXS2rFqlEzkdhubW4Kf6z2ucDsk8+t/9J3/CQWmno9
tEgD1j4WO5Dooevv46G0iBAeGShHbRg9lmKyL3uBYVjMIdv+wK5If2mNtNzqjESZFUle+T7PSvnk
Zh5NnKqOyIp3/WoThlDatRHoHx3l+EVnj/1N5xgkkNmKBA1wUCXvdLJdmmWe4V5SsUOQKKAnhINZ
HcmC7Xi6OnUa0yK/Vp7bXfkArQ923cag+AOfeDPy/0a/NFbIk0jVqafwlPZgHJxoKL5lJTPXbYZ7
7IsTIcb2SOt8C9wiwb8oEXIYfUkvKc2bR9mq54KP3jZ1xdAxIMKT0SM2sRcQT+nIItAaZ5Hq2cv6
JnbJOi4xTUOYOjdDnaxFhYbH7ZNtVljfiRnEX9qrEKBOYBMdEkX6xNC/+ibNcjiS18iMNOAdyNhm
3msXuhTj+u7aFEP7LW0y1uw6563BItBkUbceHFln7kMn+lK233H5+85KODD232JD1+suafOYB7sr
KZM646324vI0kUpymYxu/2BE4fDNaRL/KeqDhmzWMmCQPwmsBrz2dJFLbNZlUR4Mz9FHVBoBIZ3e
8EV3QAFFVtQbw1/yRdJ60TuMmblmF4VMytIS51xNV8OqQ9iu5G7wrTqUz2UqTs6Y5NA3R94ZDMB1
sSbL2/PYXWLsW5lpPR3McOGrNoXqN51jkb6TALW/w2Rn6fXkWuBig2nxOtId4r5klrfG8WjcwykS
uyCruG68FPa2UN1RzUn/XVEbLTNVJLtGwVlo/OQ5pP2OupItzimWyipxEjTTgWDB8FFDRHgxLGW8
WQjGLpC1R/duCYjbrPjYyZmCB5PA0RVZR81zqJyE7aQAmdUmD2yMw21Hngt8yvrWsx8jlB7k27C8
Qj7npioehUvGi/CNWzlMmOYlgXeMdMgDIxymKVHNwzzDoMrmBOMhvmGzJD7Np8aGHYg/E2zAt4yA
TgJTqJNXfdxVvCqjg0VMDTyu8Uc328GeWp6EMkaNuwwe8zorvKPVFu7aJE98Vbj9Do11tEbLbWxk
yO0s0gmjrQt+fDZB9/LBcdX7e0vX2QolLaEqXTLd1Z4Vr60ex0JaDm/AnmyU7vDfvQGKeEJjd9vS
zTomjc4PgaA9YE0DGFvVYH+LO/Et6/BqUOPz1mEjRMZa5QDmT2qE+x2g2G5KLzJz2mcePnqbDdea
opqMmHG6GhEzElAxeQe3qeO1KAhkQIe9IbkWFCdbwevJbFF25GQR+l37o8Oht1XQx/eml6CdqYPn
RhvFrtEKpauidzAzLk3H9qa3jZfEc3ZVGGv2KcEl0WTHwqifxmK+6rPwCMPxQTXhiSWXhhHkyXOv
md/SOno0g+AWQ99esZtek6/+EohkUXnTpJRd8M10RbsmNg/yi2G6DxA+GoKrrG9TYLKxMiIW+dg6
y72m2wDm26W9QrckR9T13vdiIO3EKuhqr1yDiiAa+/7LbM/fMR/hW8bSUMscTD90u+iLANwCtoI0
VYTZTMy11uBkE3tvks9bJ18neA8HUIYXbv0g/KFHTlgH27hN7qQdxYAzAjK666H/aliNvyVjgiAK
apiLvm+MA1qk5THXgmy7RH71WqdkDF17/qaNCfZKao/26Jgu5YQM4mlfQV3dCpRNxAoBXL7oBtdo
dnEx3cI0DF7BAGvjaKichs4qC1rSmK3BGu1zNDMt2dc1MqXr3MJhjDegztIXaNXeSOMChelZhHc2
QLSTIRqhq+mk3UqkOVbTFvLOKmM/dJB2L41L8hNlssGWkJLiE9A09dqRknNJIG96zPB+lIVvbejx
AHJURgwuyqmGrQiFFG7eirIo4rbvEVeHUPGjZaahK3Jp+4gCITRqagxSis5TjOCXNe+4R78O9clw
8OJYCfnhna49cZkabjJsu0BTdvSSZWlcYmdLc6lOzGQafqSzNV6lHg4UYrfmHXk62THOxvApKgya
3JEjzVuzddG1uw2VCLoNQfjJ6LmnLh6Wkjfo8LnEuDS+1CjfydQxPHKCTLs5Y2/PRxteaWzjigId
UQfCXGlK6it0Jc9eTnpf0rD9WzmxuiYoY52BWj4rlzT1mVf+mZWRZJ60dni0Y5emAMSok99LegTL
pOb9eINyjK1Gb3YWejYzmyyH2i2d4uv7PwnIj7rFDeTdVTIN9sBm5gMebPXSFh012NRYdAl8e7wi
wrLdGBSbzHrm0rsLMk4mECl3JeKu3r03ilU+MUaZyIbrM/rGeZEoQUAFZnwj4CsWMUnu3tyVe68A
bEIGBj8ggcmHQHKab1oaL9dkHZtfi15w1ctM8J3HqTlr3BKYy8R+dzZicZizfj5NSutuPQl+F/6Z
8F65lH31EKtq7eq03rNVo7bv+1w2myFbvDjJTFeE5iWLAdkoqHLgg4FDdOuzLBRFwf0vZuMiqCL1
QvMv2YsspaPoz+dB0yDLN/OgoyUDjyxekhirXZeNI2YEjG+XmPFcIgFnJmSzS/OKuJfj+31nJOW8
G1KugD13+WPe5PMNXmCIyAOkAr5fDBDeQHJCU4Qy6ybvl3OSEyCIsHy+4VpNl5UcOG00KdeOqeaT
VZrlvlpace/Rx1IDbYAmTmxylcw7nGDzqXMYFZNxtnxgnnp3kRUYAH3wdYG3op8vlb+ZSim+FoI/
QbdEBvyS8KyqjrNlwvTRa8J99Gngg7bIQgN3U4+G+BqbrpNusi4Dr9By38cG22tT0mfdvDeeTLjz
b7MJoWFIuZvABDFhBEjxQisRGwSv8+Ghs2BzBeYYHoc4rF6ANk7XGoWsWuHP4mLaPbPJsQuPoTKr
l0y2SEnrybBXGvONQGuUh+YtxQG/sERY3oNox6y09lE87YOSOHrqluZLh3UpWRUiX4JzSIgmF8e6
HbMuZafFF7faLH4t5kK9ENXGoae+HY55p8OzjpYragffaF9mDYVa0JHrav4uaBY3KZq13m3JQzMx
mKpOfSdYLoA7D3uhHZrwKDquTteFPOwTT2DYa7JEizLYdw0BJlHl6ZNNC/ykiiF8akYU8OvZm83z
PLLMq9LG94dPhm/eUfm4m5LlcC9sl+YHY1F/4y53wahozbnKpaUAwQ+Kh48keDUGPXeJnMW3CAkF
qGzfqFCWKZ7pqnGxNFKdohtmfQwczlTkRcb9TEHwJkPFDw665R5shObOc1V4RJqKyce39XwwZO9v
iFKm7MN0P/zwPerkNQXG9BUm54TVxWcKhT8Rujvv9gjsY4lozVJpfWG2Q3kZj11/n4jRf1WDE74l
1YTnwI2JC4lG3kwObp6ddqWOVgEw1TO8oeFT6rku2amN3YQYGmlwb3KVVHr73hL+X3nU38qjGKD+
1D3/TejwJWm/V5hIy18FUu9/9d9CB+8f+KosbC2WC0mIeca/hA7WP/Ap/yyC+FPo4Mh/IIBiUGwi
j7Aknc0/hQ4LNDmwl744NRBPDd/w3wCaLXO1fw2FMGHjkqfBbpEw4lim93EWjuUmzno39s6DqGoO
pGzybmGbfpi1zuZ117QuKLc/lSDXf3z0/6ETfV0lZdf+53/81QGXqReDYlcg8Pgwhcr41cpShXuO
ANLfmMMIdzDgjUYqwBJU0Zp/M/b6dXTyxw9EZMb5IhndZ+716zQD78aMrlc657KKvZc04ACkspn3
rQsy//Oftsy5P5xLLjXXGtQcg4uP89ImHuOoz0znnKaj+5LItMEtN8Nb83B2Xy5L1aPMoGk0UM1u
Pz/0X/xK7iSIpOAJ0La+z9S+v9wi3eMSmP93rLOB2MzGOW+t1DkrfXKbVvhVSZ8dorL4G/2EudjZ
P/xQ7kBkQAwy/SXl5tdzOkGDLKBBOedjhaR3JRWjkdWYipyOVyfTiPIuVfERkHHrr3WDLferY1bs
R8m6NNbCKoOLf/fne2ySmb/5pvQkrYFfv1BqxmGfE8l87o8OPzcoavYlBiln/8NjoXNEicctzI3z
4YaKUJLnMWg0QOGjedk7BtHuHTVBn1rq6fOftZzHX88ztSDhQgAwwCz/MSL76aomHe1Dr+qdc2Jn
3loLiHJvMbv5/CC/3zocBG9dEPC/rFIfLqZg2yU7RC/nZN6Tl+mzN1z5Hhlc5pzxhv38YB+Gi8vj
SN+BPCWL0TKn8KMwhcmzOcwQ3c5REmbFxmbDQW/JaL1V3rSKgVPmvkBK4iFNgulWx+SgMcazz/7m
a/x+ByNtYNkTy6PqoOL49YYJLfhZIQ3e8wkV4dEmesdYgZL1LxQdsLWgOV1ss8xqiLyce21u3h9e
ahNy8wKY359/m7+6Ag4qVZJcuNLyo7AzywNvKjLFwzuE060Qgky4sq/OHdUE23//UIsAADY+rxbr
fej60x01KXJXGlnb5wl9J0J2CexbG/nEUu97XInPD/brUs/yjZQrQIyDPIbD/Xb70iepYOgp48j8
M51XhtGop9LO1dM8+tP1UGpWh8+PuIQa/PTELIcEgSwXsyj3mfObaE1ls4MeH7OmCJtk79AxZTLX
tNMt1uHpNmlDrqvtzuRl+Kl1n0Q8UgVJfeeSKNdx4yceyLaa19/7CgKaXrXcAFYyU3oZswnPHBv0
518Z8cmv3xmhEnSZBU8Kq4Scr496B6qa1JmW+U+bi2In5njeVYln7CKzzfpVJQrkGIw204aJB/kf
2tuafNgNFvecuVSa8x3DIuRChm7Uvc520b1OVsatG8Qzz5XFdJKAmyYFxkkBlgFfiALnhai66Tb3
6uYg8Cq9NsKzz/DWZMBISEM8Gy2ADR1y3XM/ckCCppzAlc5SfR0xy222nm0Fjx0OnXTNbLo2D9T2
fHSLSYNhdBATV4jiNrQxKyW2t8/LmmPQficsCOop4QBCrJzBISeBea152aLQmBn9meppMYTNeyOc
A++Iz6E6J2UTRIpuzDI+YrHsXrM0r5+kYvd8LMxE3zKDn64NqzOG1ayyKHk2ccYvyYG2l4G98Mfw
ERMe916XeS8ZAFesdKnlvmiiXl5b1Me8oYfBfSl0Zn1Xc2jRM5L1beN1xd4dGR7IJCIPgPWXCKEx
cHnDmNpkFmIT6OdMIKYc2AFrm3bqbY4s5pHJZLIPbbt9bdoOWEBlmffdbHF+AtI0b1t6XI8WQO1X
RW6Rtyq8MXg0p6Z9zYrIslae3QVbqnCTck03wWOvNP/KCMlBD8KST8GiaN7PHefN6QUh5u9vuZI3
9U61GPtWuiAX+RA5U5evtJTc2XC3ybYtSj3LY7xsTIyU7gmYveBCpNZ0m8F2nba5MAwsM5DUSGWv
uWsyW7gv0mNMS9sqVTTp6b8QpC5CSebqsl4aA9k1+9ZBoLO3Josvg3MpAyLQ8V70qpjnrxKRptk+
++ZlbBQ5l9ItOp+oB9QFG6lp2awI6wb6YJY29zJMj+CxFUgzoUZSUlHTwsU1F7ZNhw902mk08Naq
K2ltrxc/3QnNwBzRDy7cFxir7osX90wISSAjwhr/T3MH6sg6zPMYEVAbec5zOQx49+ZEn0DWIlVs
JwagcBlMf0cWZ3NM8mogmY6MiVWbT/Ruy7lC4EGX7Z48qARfjefj65NEQ8D59sV54cTkOBHdSpfJ
bW06+4az1uWs7zPSjLf49ZQ6ZkIvjW8vg0dIUslNp1qf6NGwL35UbtO9+c5cnbmW7C8Dz4WTqKcU
xFmfsTKtZ1Kct6NQTK86Q6uvHnDTdocz3GPkJs1NS/rBRQUjPdohWKLzGvQq2ZDDQGgtDPHLIB1M
MMXIXp8j23DJoGLcxCze29elDs+ZQMl677ej96QQwO0IOpif4QNVNIKKSIPJceZnUuWxOLrWvG7N
gcvohy5VdTaWz4R5ym5TDvT5aUYx1mczCi1+qlv4cU1hbGv2gJBZrGJHrBqh3zHAzxIUy22fMXAq
sxozXgNMT7u9/gF4aNzGDBoJPKmKr0k2MIzXJX2EMmHKwGxihR34hawUng+kUJvQKvByDY25K5h2
pQA9Lp0pFiz/dgidJSMF1dx4MrerDvcfMDFojGhmI6wILTyZC3a6Pt08U9NJSIYRGkvIgZwcwhFp
1fGZX6kW3lwbb+ZKG1urqPoHlXm1Wg9lu+vdTK9RsHzPZVt9xW6Kwy8wp11rkGAOIV7sg7Arbngr
zYAyWd4vPKdG5hAJrqiMrPSCbnN5LbpeXedtx03NiEp2LzrszEvDAmUO9oOKYVupzkrPCf1lg41x
sKvXrLbda9Rg4VxXc2Bi9565ZQVyp8dG9hB7fbTFYrsA+ku49bUYVrigcwQVrlE9hUBDrkkuN9ZS
582ha2lhr/3eBUVFrDO4jyZfPs2cVItQo2MJYjVmY6YqVtuJOoomN1s4b5jNe7qnPPp97NYHZ4KY
DHcrU0+KlglfTQJoXWV5mT9ZDE3Zz8WwC0y7siqeeYQrxbObxr560/Q9Vu0Arn2LRpiJYuqMP5jo
1ox3MsP9EnhhcAYWigSASjNXKacoQWdlpvG3duheUuXaW9dJomgNibVuv+YzXM87JCZEwvlW7F8O
gLvXHrizbTyO4MfIUt/hf1EPcxAVcgXNeXwY3Ka49SL1Bqbs62Q55hUQmu7AugqZ0QpAFzi9sl4Z
+kSvc5KMdxjXuHI88em2HpArAflCBLYa4mRJwclbeQT12WK8HHPCcFqPdXyd9XjZD4jZxLlTV/pU
t1jWPSiqxqopsp7kY65CumazEzwaJWEv24mZ+wmulHMFijq/qk2nvy0Sv143ldl+dwYj31aMy75V
gQcNCQMPCb+hlXir1reBzMbwAcYeNQDzo5zlIkCvlRa+c9Tj8C1Uxng3dlF2Y/Y9fNskcp+z0cui
dZMzgHbSkmjMmgS0y8DRyamZoIwbwRgwWRui9sVKoKUW0g4gThF1B6zDCFcOifPN3mTJ2xlsZocN
IgQrxBAdymkX56V972VKHUjUnu9UEocXQvd0EGOB/XGIxifiZOt+K9rWSY4TQaXumu4ZY0X6l352
6U1iVPsg7tsDVa5xkcq5emBSYxGPnPWM8ciaENmh5+a5HHnDv6GxbU+9UsN+4kV4XqZtkW9UgFJ9
VZmUFzGLGz6NkGByRualsY4GOdxE1gDIp0xDZsh0VZunbOpsoOq5ezElFsuoLXTAlFwN5bixiqYP
1znDlFMn9UysPSZqf+vnknhtVt8fFSPYkGRKJi6Ripwzx6mtLVlU8wEJXXLbFmb90Ju6ffRzwKvD
NJMWl07IFYgbBqsZ41Oe5lRubDXKZG3CzHpFLMJ7qFvakUC1mUU7nKrrgdz3PYE1slm7gOWuLCGn
BxqjxslNOgytyRKL6eNKl6tyCcsEmuaOzKgSIrV77t23MI+nL8q3u++jG8pXZiwwwITyenDMuYkI
Kq2YFwBOgMUDw5rQzuY9wFMS5enGZHq26RLvOS9Jn/Z76GdVgdWNpyUK1JENzPclH9SARrq13kND
g4g9e/QeJSreY0XdfokYzcDVkcNE7mj8HkEqlzRS8R5MGi4ZpeV7XCl8CeMmNsiu5Z2NivKAGT+f
eiIy0Ek4f1Sw/9sL/ZteqEWKAkL2P1t9v/VCTy/c+C/l68+t0H/+0T9boRLbp0N9S5/GEcL+uRUq
A5qaCPOBX6IQABL0ZycUBJCkPveZ8pNsY1vC/rMTakv6p6A/sY9JR9Jxs//nnVCXw7Nro4tEyRoE
lvexe1eKPm2KOJsPMjJdCr7BKS+iKdIP9ESHdRS57t8Uq792d94PKBE2UxfzzdH8fOhBoKGKgZZ4
+jBNaXMjjGFYex7t0J8uwvUf3aKf+62/GR74SYt/Cz6qx77Y+tCu6twWDSoP5UF3NMVGa6pvsqrB
V4XveyuMkVdwS8nm1Klx244sFJ8fHkPVh/IWGiYeh8Xv4EP9Qtj/a6sF/TWjIy27Ay70fEJMSH2b
S+aTg+P6BHfGzXFKKX72Gs+HSai8zaLcIKYG9MtM5w5RnBmtcLXqE8Z5arXIdHKGq2O2o1zl37IZ
YJdh5wZpG5NKGRq6YcvAqPO1fqvBjN3aMDUR1cJWjR32rBQvNfI1cntCFqT9IqVeAOmmJm+ntgmY
wHs4H0Q9mfeUueqyQQ50j/5juu7sPjyOXqte/KJIgHJXg36LSS/eDWU+POY9DBhsuCXB7UDWmzAh
iWmsrPIiDkX1HCdaPeHc4w/HKQkuWmZf4NW88DYYUPhuhlaJ6oxTxX4uwiBHvAUtFnuPeZafKWRr
beWcWCC1NZOmqYqv3Hpm2+8EBM4yGctXSibNTZUPLPKDhO+UdgSYtl5MjWRPRDGIYtxgcmuOWW/V
N8yuw+Pcy2nv1UDsiGng69jd8JgiSnms09m74+pYlKICPbjFut+TH/xdV9jyIhKT18lY6oe4C6sn
SDtcmVqV4kAxyzM0MuSzOxq9HlSiA+Gu+m2kjuU1xJ9o0bRfPBLtLsKJF2EddeZ9j2DvS9qN5cVU
VcFFUWAS3pBn5KSIWEc4914/C3aROZBxFebUZIO1RV6Y3SoPHmqPZHydWlXz3Qn5v1GGwZMQWmuO
DgjxMBo7fQ3Fg8fZB0u395I+P6t8Lq5eyuOpT6l2W7tsSmATmPQozTAbzIhpJUK+PXzR7DYiGhXh
Ylxf4kBbuAvR8IOaDoV+1wHszOloLHq+52Sqh8cwqOZTQHV5puxY7xXgppW5tAqC0VCXIWlMa8+o
3SsjEgPqS36L56QB/gaiP4Ys41Yc4nL4gVNIL5kKzlXkcCXCIfAJa1Z6UyClIfgZqd4bLR31gmLT
XUN0SBGuTozTsbuE4a1HGf3dhcJyKsdYP1hjwcag4mHIGxij6BK7V5F65j2cmnGD7RTdhsG5bSOu
I+lWnOrlFiVHcvhB/yXbzZnG6F3PXAnHq/SemE39BiVCPeWRDI95mz2NRttjqmjIbvffECFRcyRG
Qc4zvTeLmCf3WSDFWjhZ/WNkcW+yV6NRbwnkEI6TP7NBHNBRSoUvyeWmXMbDU/xf7J3HltxGtq5f
5b4AesGbaSbSl2EVyXITrKKpgEfABIDA058PJZ1zRVJXvN3jM+luNSUlXETs/e/f8KL8wBj2SevK
WwlYdhsNk3erdGJ9qjOAY+X5zYsBxW63BNBPOjtpXpzK05ecdvfjHK5kaCNnBh3WU/MqGNPW28zR
BvPqqFjBpWIfpiyCvumN+1nLeohnojWvp1D3j9BAi3vdIPbYoCov4b/iNzuXebX1JzM7Dg2A93Ym
d+bgzRlCKaJ7eU0U8sFK6G+frKyIrhDSB87Ot532ZmAgFNqPYRFZhf88NvU0fM065T5nVl0V4kh8
Z+0es2Ex0LEDB6trkhIS7zwJR7n3TgEpqnVn/dkK4XaQy5sSf+jNHZrLxd/zHXrQx2wb+/RmHtia
VH2jGhCRgS/s7BrFh8HsiXo3y3vDUzduJSvuPfDuFggkGy+AB9t5Aj5tcgN5DAp+wCIS9pKeKrv4
3CM73WGconbK1V+yEHWGO6pvRWpXJ6MWX5Frpad08RkCWUpeNTi17EpvnKGZAjNaWd/uRNZfaF+T
Pa5V1pk6N4otONDbMvBETGmc3bgLYgT4paPekg1y9vPwbBQkyGdlWwMTAjiemI1iYGVge9li57qp
gAkgx5Xlm5ALPH6HpJOD6nGyJBDsXtdBRt9uRJc8FZKgiXza+ykLts0r65LpZN6pKBSID3mRtjWa
JxM687EKYHjIwQl3zWSQ2LzmdmN+nB9SM5Bb26jMy+Rl0VEJ66NTkaxK495fWXXklDubZ/+1l9NE
wk4bGcuGpPQ1BLkcxqMtM1Rp1oR4JYGb1sNarG1TncQUMWpgHAClFm/VWCf9V6eZ1EF4gjOPAzzc
jynHXEoc3S6v/fYeCNzaWEPR7wUsKtxaCryao3DGmHPEFMsp5gtt8khWT1E8R0bSBFt/9vUB4QSc
u8CH4oIQK90Go+tQITrtHdUZFE4yZIKTZH81Y80mQuZLIfFrkKyra2JW5AWNyYKrn2mfbAACzKVT
VlW/g2TSAu3wBcKs9c7S7+bPy+RgVpPD5w77+jiVTH2MBlKsv7ziDeydbF0tn2QuG0C8PjpiOx6d
KpXoD1nhLPGYqPZcYB629e0SNMEn+aKc8CzqXce9C8jVpTjQFtmz3URmkwz3rTFWpJgi35k8kheY
pudPgS9wjDD1hP/cmsESjcYe27gGimJ1V+Jyu+2hXpyyzIHg645jLAwRPZSYlx7IW7LAuxuAoHHG
TWdK3Osmalw6s8m4R3gV3ljtos+rYL5EMRSlyJ78rvqO2/dNmizBVTSTXEf0wQT9tYQngBQhLa5l
v1gnmVYAzBnxBJdySZxnhZEPkRXAzvnGJqXukmoUDuQx5OZ3WVV0rW5Q+3Ns5uZ4WvAR28rK6A4K
a5DnqVQZ4qEiy6/cQfRfcdb2keMAzi4Cmm6Re892yuE8pQUYGh5bkBSNGUPjIPXGL02OQ/pQTmtd
INu7GfA49tuxJrsXF7ELVnlrlAVmrIR6A7idOmfsrqK2b9xth/sRHo6NlxHYi//jlnw071bbSXYk
HUN+sSU8IfQWJB3xbiDBrCVSnjucQ6tiK/d6jOsIsWVzlsO3EEGFxEvObghGKnoOHMku/FaXJdQr
bST3ElUJawAp2lWQmDKJhbdSb9KsgrAuPRCSzLg3GimfozFz0r3CkiiMBf7t24oiD7tzf5ZfZqkW
uUs9XpK1cDprRVX4R/HVZgD2Oa34N4DNPIxtj9igjcWQBcdwrUlszaT/ccZGqd+sBWO9szEvi/PU
Lk9oVuursluWo2v2jEKaic24y0VOPDwU8jj1eg73qGqM+1pE6iGzHXEr8H6Oa8+XN2J5v4qofXLw
estwuSXzmGCxSr8NhFkALQaUJ1HbWh/YButvjvSbMTbQ9nJqo3f0BRvRpuq4HCRL+pBahnpIMwhe
G6s1whq+cacPovL1hckv96/GKRaCs7yh2HqGfgtGpdfyN/Kb52CYyxPUdHPjCNf6FFazfgu1JGJl
SRrwuSyC/DmhR9NrnMumkU55KjCFuvvnJsL6ux5iFUvTLzHfYwf6sYcA1ykaIYzhKAy7PScRmyHl
cFBv27zt7pDrUN47bRgDusmXXndhXE81D1sN3u8amp9HjLQwf1wJIzvIfUG0jvP+MkJVDQ7lcLaG
o5tR+eOjrbzbwB9s/Lgh62mXgjCNeLKDgLEXiIbk7d5zjvBQX0RS82HWGPz1zggKNcn2SSnXvR0z
e/48UXHvf/PgaI7/Og99v9h10Ivi3Yt8hu8/XiyEpCIYDQeYLFslXT2MVC1ZaCag6a0BdB1zFPGB
WSNffDH0YWxyTq2qogY8lbo5QP3xG/n7e8v5f2kNa+PLDAhu03pRgftL4ytUyzfC7PVYVSBRW3g7
SdyHqr1aJmM8dJ1KY7bmZacdNKHI46igcknzGqTrMnXH4j6f3Pb8Dp2pxGu+4ZIW3IWAtrtoaJdj
YnQNUaCDZ8T//Di9v/kQcQ4JAS9oqh1IRT/17J7C5r4k/O04t5xpWPFJUN+KNNsGKR/PEhwwSp3g
bbT1eESBLvaGZb+GuXycCGjbZR7lkkGcYaxk1VyPne0+j1LW14QjFReT8MQX2yWW6VoKkn4uXZqG
0JGtIsYWbdlnkHkPFVvJUUSZd4tnutzhrUa9Sl73FQUkVO7Z0Rc3pZrvWjXFzbrD2K4y7keBmNmA
PYjwWJjexq5dF7PXnj3Wd7FC6acGaxLFBgbblJqdZpm+RBT8TQTC8oV06F2ZO6y1+lwv7R2A6bqn
RGvZXlDQR3CVQSkz/6MLL3qHGT5JwQ5yqFwBeI5IkcFU0/FhNTpIsVm0y5fOQUd9HgAq8bVLJsFD
yhDJMVsY5p0nitTcKukkpXF0iLrH9cZjxtu7mIur2n5oEtdCOOHI4hT4SylO+BNmcbKs/0dCQZ/E
Zg9naptkkJgYfVNxXyLTha1TOrPkNKam78w0r9FvpdyxqCOcQdmE0w0zP742FMVEb1Hk006bR7pv
ttjQ7R+ZlyPxqUlP7hmjdNsqgm48dzRuYerKL5rQgn2XkUOlRqors5j4ImFzD3Fa++phyEq8+ukf
EfnCd5lwaY87vWoP12cXFYjizsuyGgZ5qXHfrbN4i4PjrnDgqyVFyqaH62h5GlCevRKV1by62qI2
tEsmxyzbYu8MYfeBTjS80q2JjeZE0++XNRGZKIUfMflzTiach5dh7e3qNCrxKhvwU3SXckZxUU5q
by2iOnV9TtdSB86G2im4q5xOPZgW8m74yc2r10OwwMlDX6RF9xx39cIJMDCNeLRzAKW2LeUN0oWA
FeyymwwJbDQnHOiMEtcdgi1m/qyRHrkXuLbFHw7m0sK2nHkq1QJtg+5w42XucqxTzsRWtqByGPxG
G5JWOELTiu3S08Ga5Gm3T5MOwitrAmbBSjO6EpZkjquD+sonnuzQcYAeatP2tk1Yjw8h1uKbYdLZ
IVwRIOxo5U1FAuAxIDLwc8i89w0Fhlh2WbjIZxJXP4xzIL+gxaDdNj2BW5OL0HpKfZz3+ZfWUAHu
3q96dldda4hdfof52voOnAkXnnWpkrmzUNAUU4ySS7547az2c0cOyiY3J3unxgxkZG1es9mkgU9n
t70z64430+SUIu9nsaxFTZyBsDUWodCM16IXXMdBFwKwyt2Vgb4sAvr0PIKuvX+G9moMzefdmsdZ
GfraFSAeTq/bu3fEp3b4fKqJ6ZZvgZy0WA+fSiY+xDZTUJWwCq5Ugs/kOzxgCIPH4LZ0tgCOPPoV
yFuyUO8LCSA0pekbNur6emG51dtZr+EL0wwWFgrQK1POxX0rYbsg1CDsAjYjeSsNTIRWjYBz9cAr
FhMuyPPCHZm4FwLiLCzBBnvmT3biwxUQhYkAWyGKinI+QUQexPDWFStGzJV3axf+auNimh3A19ij
0+1ABBe3aJ8WxwUo84ap/SpyEBe0v/pzje/UJrG78mSs4ArSZrY1OnpUIitSs8qFNiGlBtrNJePf
VNmAPe3CFudY/Pw7fvN+SM4F2G3dEMZomMZ303xPfgsMXl9ZUSy1vVns//g0kRfupQs0RDBMcm9a
ZX0lG5tcDkKTrpB8tU+NRZmOFAhMTa218sQ45Ra2DPuWMAc2d8PuvzVl1LzMgmKng7B2BVEF4tCU
8ggZw3ZfzdrhhRRME3c97dOuZwx5xMI6ulq/57Zbt+E+aXo8REoQySgLqHmJd8GfYmj1JXMo+NIV
9aYuWU8BGrQXK+STcBdFtF+LKCG1EnHL9BPYqFu/n8KlAWAnIqmB20lW9Ou9vA0Z+O9FQZRQhQP3
fpVoM49H1/x+NlgDEDBKvPQ2YMsHdwJEHQ3PvQ2Egeswg0ZCESPKkBZ+zie8QEYInhD6faxXSBDn
xac+hF7pOwTqKF5kBEB80qVZXy2Oqq88myK2Wt9BSnn43PdTJ/fd0lCcTxa7GRraBz1RJssCfM5s
SvsTtiZstuxjT00fyme8wpCsELW6fYcExwHQMrSh/wtC21FuUH727CZyS5tT7FcTGAJIZ6woBpqd
ioV9GBwHFLQpWRTaHJsXLGUBqCcwYzKGaRUGCmfHhw9jAy7vOOz5CN+32TngaYAc4XlB8vojXb1G
R21Xaz+B/cd57mDHdIA2nzEzRoSAvbZG7DzyMJm9onJmHRXIcx9Nf5T0eA7fmgHxYp7Ay+xyrrIT
qZItTKsSEHHdKh2Th9IVTnG74CvJq8w8UC+sDJw24nxIgUxYkx3odM2cE8UvTCinDdT3YPVxGLh0
3AbI40S4TBOCkkZ+YRRMydEShnjKaxZZxsT3FhOOF1hXPDXMfpwTJt4slbHgGQylSTc0Tu0TVUnu
btSM8GVTmk1E3aI84rQNk012QmBHNk5CBalHHY+KF67DYrkubCD19798X5i6YoC9MdC/f/UmzlR8
96BIL8P8YbYNva9SMgrx1WFBZ1SVIvDYZEaPL9uVAWPcxcuWa+kvdGRToPdzX7wpmDo+qkMa2Heg
eJVVuzad6bRWAXpuackwbFAHgATueMK8Jp+OKnSf0VDCIlknMQOAyk55SE82ZOmE5yEZmv8dVZIy
kg36t6NKPD//Utn/zaiy71+/wg74Pgz9j/PK93/yz3mlH/0rIldjJXuDdhE+wgTvT2/bwPmXByMS
tlPIWG1lMv/PwBJ9xjqVRLoRkBOP4oAe4U+PStf6l+1AgWbE6fjsQmhB/g3pxo+0Yc4CfgFnNgdp
CT/2y2AtcshFK6Qhj2FWvqWU+gcjbKBYhPCH//J0Pvw6Q/y7X7LNlTAdMPCinfyxiyxrt3bXchUW
zUL8nClfJFn0G/yj1W9mon/3S/wGRg4uHaIbrn/+l+ZaDPA+O8IfjqQvK2Rh5m0/kojht8vDv31L
AAk2iUj8nMlv/fhDY1DSunQLdiis56Is3hIje8v57//kZzxsGAPe+C/vaGD01qfeLOlJp2gXhQwX
V+fJbTFn/8Gj41uNmNIj6QmtnyUgQpqV26Tc0Yj3ydWMTw0OITY1YJ3/5qZW0OCv/TsfHvarNsVX
5KwZPz89u2DEWojkCHmERVUwl9P3WswPlqEf5IiS8Z+f4E+M7vUrxyAEbzUswAAwfrYhRW7esDYb
eQRqBOTjKDnmKJQ3jZG9YmGFq4PbkQ8PW+7f/xRDHwo57qfohyg1f/xC/K6hGwa9PAI9NB9V1zr4
XBjFg5Hzv/75HtcH9ssDBRJhV4D9z6r+8acWlSudgSodDQUfG3cYvSOAJ/n4z7/yN2srhCnxP7+y
gmx/WVsrw2I0GOodjWj2kGjOD2M11WfCcv6jR/eXX/rp0U3YbzYMxPlASqVjf85fF2yktv8fy+vd
NvXHR4cALiQuFbdA18aG/MebapLKCytiS49ytJtYmqOB95fkbF/cSu8ixu6xFcEMbWGeHM1uzTov
Yao5rVuf4UVg1jHRfxDOKBRUunr6+g4jBzmcsNXMda+C4g03KFQoizVeywBrH9xmVlp9BMbUSP4W
UhiqHW2+zXjc8Y7QXqs73UX2YxHYEHqTPHkZKwqUqZq9I6FvzCs0Stcp53sugtkXAK6kIGwA3UAw
W2rLYUjrnYIxuRuokj4ORu6ezWiZvrYJu7w1+Fy7b/ErOTRNLIVGSPhBmDY77ZaEVBWpgdid6zFs
iP6EvTZxgb3MvomEvGWQ18QD/uI+uEZCWLSFI+wMjE1au59QGbcm07C8BVFHr2FsK5O7Wyo2Lqyk
hi3kBBsCBZtLKrJ658O13mIaZ+0HJOXwwyPLObt4dx9yKuwLHjKYwK5qrDBCuER4kP0o0tG7zMLK
X0TYlA/+BKLU9o58bknRe0y4d7kJJrARWblq4ZpGqOFpICHaOY5mrcPgo5816OUe+gljPoru6g4Z
8/CS8Gguad7KW1/lb6bFO1W5bz9io/w291PycfChWE/r1pj2yF10uc4YOspNvCkiIhs+5Jk/30O6
g51ncbdQQ7LDKKDUUwZk1KAEo6P5xRJyAzM4uxEY/GB6IOo3Ak+sG5y1eIiqJCjSNibQ+vfPvuwF
3l5Eil7h61XDxuUhJKSFbxcXn46KeES46PbaogdZ8RItCJardsJWyEtzRvwDrp3Qezu/PGRMCeW1
Ba4UxX6awIqDuhntGFjC3MUID5q+D2JwZSBxfwyN2iMBtajeSHppztyj3tVMXTcQhmDpYqrwACOR
2h1PonzrUaHjKAE9poCenY4EOc6Ait0snQ10KV4BedsFnlz4PxLSIdA7wByAqE/mYyxdLAEw8OGI
W3QU0u3IURGUOMn0YagNMR5UWOev0USQBtrl8ZqUCzg9WYSj0rvmaeqi8WnpluLgSTWUeyyg7Wyf
S6Q6uwXyTrshvWZSG1wurC9LJPtv9sLacuHSWnE5ef1nWMPyWeRI6t/JzBVAGCxv4NozZLSMIeCE
8tAqeBNeKoqXVtj1mYiwGgC1t7f4nLzRgETwdjAe5EIw4hCVjg3d04+k0BduBDleO4K7okNu8IaU
w9GnHHa1NKQD9xDBfMzHDpuxVM7p91pG3rEufPA0SPaE4FjqSfaanLiqQYUeKT4EVFD1mcgQ3Dsy
4GpjYAZplYeoE98H1QVx2s8f8W2DXjB+UanOzlXtAxMl2L5wFAZ3qWJRMmyed0AI4/U4oBYTBevc
JQdlY8ugeAxxQriY0bzHA4s4nmVGwlFNBWGwDAmzjTOUfNTsiuihSkgltcqjW4eikjEdq75Yk1xH
vCnBiXO9Wzp2N+xtxgPh8BUedNy3XeWvWW+Et+GUe68les87Z4S33kCW+ZST33aeFV9UwYb6ogic
3JqlbuKx5va9fmEZVfi33A61mr72RodviejZc1K3CO8sv2sBlMtX7L+AOJARbP3UCO6WDAW+jUdj
nARYB248R4V3SVN0oH+Kney90sIDqsUHrFJxrnM2MVs1sT/x0x3A3DHrQzILLGv6SozmCSJpvRFR
b/IFQ3TqsvLWkUOzTyeHhF+Gobd9u9bV8NUvJWohdvI2Jb6sstxtEfB0siQCS/ABWt53XUhqz0MR
Wt/Nid1qXL8RD2L+TZEM2U3uzWI/4i/OHkclgShu8G5y4e17Bi3Iazoiw5yFHXFo5u24+M1n6ETR
7RIkNW5WMHrRm05bxRsmeMnsuqPgNIB+LxIUfHWNIa+q7nrF3mMIdo8pYtEXI1bcY9SovZN7LUjg
mN04iW1+iSw1XIBaqEcbdRsWfQnP3RwPedpEhyoSxvXQZbcONsxPRp73t3pOh+skXx4z05mgr0BD
Ix08O7iL5R0XNFfAyQT3SDKGP5TFc9B2VcwA9o2kZbHFdukz6/mhG00snsIGMxdR4etlOvLW1XAg
OBbxkvXdL4bX4M8YcOjhKAqclqVYhtbsvF3NjmNWIYQl08LBZOGVyj82Wd/t5X7hHezpvbDS8me4
N6GLVklDBT5WBJJ3B8DujQ0UO22G9zhtkgPZzHKavJZPJI/QdQmzWK21TcydINNhrtKt2rOxJaq7
lE5WMQh9j/B+j/OWlf25r+zqPLUOxs3BYBL7zSCL0RTJo+qPFNLkj0xSPdk4s3D4lB37XxVMyX0L
mj0xIMhTUoyzsUrPUx45RO7gKTGGZ2g1DW6kvnKIc6IW75S/WaIueOs1colNOBbVd+lBtLEyEZxm
MGzIhjrqVqQG1QfaFvZ1HQYFzm1DNwwfaj8gzSh3VUT0Xyjy3SDTzmVyqqyRqa/Vv4SFWcAomsuP
U+7M8Aktop3X4hqygwz0eK7LvIixq/nihgprxRwCgSbn0fWMdG9D0Y7ZOMY7kueMa2xADchoQUXw
rWvrA+vUdjZNzrRYkdR0tFs1gIknr0XqFbtgsgu44EyTCA3C2maw5xsyl9BlgXCace3aijCw0llu
WK7iqygDGB+F1RtA0Ljp5KVhnLIZx4F9ICr2N9dn+3YF1QndEnGdkxuVXiy54WPBRIRZjfZ+5wb9
Pob+oRiFQ0zvb+LNwMiVXNIfi9F+WYSrerM8gkyx39gT+WlCYUsUdtQJA6XljXYMjNDshbqiiLpV
ZIP30uCQocss7XeNGvzsH/uK9XpACKwAhIJm9+dGTdiCNcD1dJX1AJX+0hXsqagHXutS3SeaY+6f
W4xfOsOIXB9aQ6zNV/fun8ejME28SgAlIqCkCKsTlXBAoS2q67S5GK5ufqfj/qWnWX8wwKYa2rbj
OOFPnVPdUeC4flGyoeC8s2GXaOKsx085hsz9ip15tCvwwL3FOmFCccyxg4G25R9Se7L28P2MbVKU
3muztChDes71f34ezt9dH7b2sLBW3vsvTbmcMzyXMR89plXlntXYV2+NQyDpZhqmHm88jEqRXSLu
zTdpbg03ay7jxiq4YmlRaEOjfKWUqc+hDbtB23SefSahB5daeRdUptFV3eUdiD5C5gGDNKSUTMSP
ImFXdmYa150bVMlHxzXdVxxAoM1E/MchNIi3hTvJAZyQvPNgZln+8n4q1rUZhdtpKVDm/vOzsNZ3
8dPqwF7AJ07A9z1IZT/NzoWCncrpVRwHHwWbZ/TNBps8TKgd96nNAuPIbB2iGiyavYeV0pYwsfM/
X8IvfTZxwX5oQ3hdUz9+Uf2T2T35MmO0FdFvHzwCWi846f5uG/gFseBXACpwOMCJIvjFi0Nlakz8
usmOvkvx7As2rlr6yIRgsYiNXzQIdHOaByZg49M/36D96zOmRIFdERIQQYLNz+0wyQLu2JVTenT7
SSSM8OBIGUkSvVSK0hjbP0/fRoYXPWBZ/lBEusX60JvweBs9sR2aOiWTVnSkuLXYETpQWiTlJLmM
R+pvhsFQxr61yepfZyQ9jev71f+vtOY3eDWf4rpT/r+lNY/f++H/PGQdHXX2+le8+s9/8r/1NQFS
GZAyUDkWmuOusWp/4tWh/S9yZ4BKQAhX3Nlmo/rvMDbzXyCg7KIAhz4z4zXB7U+8GoEN0lesVQKw
S3K4/ejfwath9/y8A4BvkUeDx4Vlwbr8BaLU7lTWOYpa7GPUhUm8h7rOlv3F0ZUbly5hChsGfdW9
E+BxXAlYXtmcxaVpTUckjCgsYY0H+26Iuo9RiGUHRNvoIQuH8pBGhtg4mYo4Umc8cJVfDcV2prY4
4W8bkAWcrxG66LKJy41Cr/Q2buH5lMWaHFNZzUcyEc91WCis07SgEYEn89mqUUoyDOqSLUG4T9E0
PVh9mfhIhHv9eRlGnASmUhNCbZgx9Gp1h2bawmezpq+a656VlRjluF2MpL33dJvhIblYkoEtURSS
eOgskXnPqJ/xUIebwPUy6Xoz9475uHTdCHnd1J8Sqdfwzj79YEe9326iZb3zsi56KM1+hilFjqFy
4I31Jp109VGknrdHICy3ec8fB2ZLwLCVfW4IjNgIjJevQ1fvcbsdtkYLPiaIecK5IXOHjwV8xw9J
Yzl3CcOAeYMdomvBbaLydMvQWGISxamMIQvvbIn9qq/bMuaaC/gEg7tlt6lW6WWwSWbnURHmdLSy
9CpwtX2wVIoiYBmH2NY438fBmNpb15tcjEjF4l4NRjcmiPbJCQ0xP8TSYjjixj98dil3c4IwF2tn
jCS+EU1Jxdn1tcf78NQVU0rG2uZzhqVDrLiXHY3WQ1Jj84nj8mddaJcBoVm/dKvvNdV/sKl0mMbI
tnfCGry4zIW4xwvUqWP8LsrrMK/aG9IbKh51WaXBBqqWTz5l738oHCOJjTQYn5Muse80GXgQlfz5
Si/y+wCTU2+wWPB3SZuJDwsI33mOSkpuH/9gTCquSr+AvWH5MBNrI7mznOFJ9E299YagOMEBTsRl
GsxyvJux42pfO8ytX8ypVW9ZPlp3fiXx6RSt87FALBKjfFVXRE23jKXHikc2yaq7Vrb5Ms2uujGk
jVZ9Mr/jiPQSTFNDIrxXtyf8fhBNQwe81RTRfQwfNMRFNFWfkEs32xy4bee3SalIFlCqOppwwfN9
4hPJi7p1ml5SXB1NGPsYd+x6gzZjU+SdBcUCYqyHFdIuq/vRvAO2oq80U/NKrpr77UwbcTdK+8Pk
Wc94cj2bncJJDzC2C0yw78jPJGLjIG27w9jzxZjC9h9xM/0kEvndtCGEYzGMJqUjXuvolYwabtPS
lRsmytk2T30bWpxj3fNvIATW6dObvs1ILY8mUqdxwuVjdvHhVQJk9Bqt+yIOYTJ3Yqs6+VxlhlT3
3aADLokUDkMlH9BNNBt0MhgljM4Y96M/75UZHbTrpKeiWMb2DhQqrI4qsSqEJUrnkHLMvAAGoEnZ
zGbjXUP9THbBSh4nxs3atXKYNihZjNiSfvjodpX20BldapP6R2AxcCB9QdD0gZR5K1GdXBny7F3A
GjGXxRPSa7Q/eTtdQiQEbj1UCOZW8nu48uCBsby7tKmKnVxZ8v60ctLGwt3mbdWe85VN3yglD6O7
etNblbieRmhOgKTL8qldqfge3LHr2RyMBziKqSovCtwwriD8l5tMNFjqGk4FMHfx9YyGB0vjBtNP
6DqIAbxVFlB6ZnONK2yb4bpozN2mfdcQeO96AvCwkJ2qa+/oZh3SsxEe+D4kudSzUhyA5YIa712j
EK1yhSWP1Madg+mC5oROsxtfCHGgUn5XOnhB1O1XhzJU0eMNDiD6TUEG4U+DYA+tG44w9Ex1mBFR
uKuawielD+AXQ/0Y3YI6JZhBb+EPdFeE7L5wsPj7aSjHI+xGhBpl0iDaGOQq4EDrN3zFtQxZB0LU
/gon1Wg/IvoQgR8enVUHkq2KkK4mBbcMwPLTpTuSgmBuLA7YXR1AyiDgD+VHV6MtWVUmSUROmD+5
847Jl3nxB0jWnNghHCHTvlJ4UlzwHs12s13eJ/6it0EvgsMkI6Ll8TZ6U5lWDe4uoQuxnL13snAy
iXApP7WRRaZMjhAjNmfnQwet32hm/MYJc9DX6aqvycw53BYlUJte1TeenVln9KHJflLtZa6qdmcu
BMF4TUfYNWrqXY7uDmN7dIXLqu/plohI46E6Ca/71pIhw7Ri+kKLg2Qfa5ydUhw3VodigrrxqCA5
xgjgbkboTkNfO2TB41IeqtG7A//Eytrob4TO79WqS5rS/MPMcz0n+KOzGssbEbyn1xUImma8CcwN
vC5/7y19B/U0EtDjRzWAXaOIgoqqMTrgud63iqC085IPGvlUb4pmZ3Nydhs7mwkHAXZaLSRc6DLm
zq/DxdylCUTOj8g6I+Np6u1Zxxls9CXOPBBic8T5f9mAP5eluwvIwdDH1hIfiwJD4HghHJ7WrCjd
m7GwOj4ruOMbkgUxkzdxf/+uG2vGAlgt7a3d2EYaS+Yjj45U82NFds05IFL1oohMOLTaQLg5VgyG
tpYuxjOuwxNbf4lD7jymw1Hjv7uzKnbMsDD8V52TVUE9l59HM1LMKO2gug8XBVxsEjPpON4OEvuE
VjYU31pQlANUJe9Dr8N2P4WttXe6IYfWVrO9Fi2ctg1pMFg0mEI8uDqRcUA2GzMvjFpQLTjI0rrF
JRFq8RSKD2VNG043WAENzc6lk6pKGVp1klgFm7RIuD75aO69nrNtEyKGyzEtATtdMHI6o9WvRbww
v1InM9Xkv6aFcTLa1qfwS9YpDWmR0a3lGXRPuFu02b5AS7Vrwmjp4tRRflyI1nzusQ+x4jk387sw
7dr7PMonCkkf3AsinXfos2Ted1g3HhcrhcLUFjO8LBPJGfz2Tg+PJf1cTMCldVXlYeUx5pk1bMHM
3fu9d3AGFEjYIg9Kb1APYhRfkKzQN854FJkxjRsj68XOmY3qxtVra0sF1JbbyrfDk5u55iP8Ymz9
pUniuFBOCPlPk4TL5wLinwHMPbF5L9iS9f6liawvboBrlYZcgpqJeqvdlIWpZ4SKRbrDIjbXzDU8
ezswzILG7KfVbc08wIJ+l5LS4qXXdHRyH03VcDXhcX3y8VbBoQZTuDsiihTCKRyeDm7td7uIl3YO
Vd/iG0tH+G1OwvQloub+bGs/uCQulGUSC8bgqsexyI8TgXfYNeFaAJI6eBoqiGU6Wbta4bl7FNgC
X2vPPHU2bsjbPs/9Zwem4wTcKIHdATI5S+zousy1/g5hip6zzaxX9tPsnE2GtdOt6z+NY0GKCchr
kOyNNkvfqcFYlw9VhzPR4Nwrq8HpxSerqYEwu4N2GB2IUVA7bx7HC3Ty6UYzL7onn6rbwL+at7lX
IE8pZPqKknJuN3bTuHsrawZMbWAK71p7ZDJCLiBm/UO7Mxja7O3RDL5Bwpuv8P0jf7hd5Ec5wfph
4Nnkb8hB+08ElpdPwjJLgdMU6kogbEyBmXOe0SW1+4Dv9UL0sn+Hr/W0xcCpOdmLyQ8snrEBtpM7
pIkWtb/pY62UKMxyBgKSirKq92AV3gFgsz7NJrW4jMrpE548zt4wO6DbNif5CFuXHGHdTU5y3IVN
YoxZgCyWYLQpWNj5nKLLtqnRSjI7cp8BMalSW/yZ2k1T9az1zs0vMqNGKSsT/9VoKL+mMGhhQpfp
tMta5b+NQzN98zHwD7eSUfH1aNszOUud2/yBHv5v//+7/t+BeP5P/f+n73X9ve+/f/+h9/8v9s5j
O24k67pPhFoImAhgmt7QJI0kihMsipLgXcDj6f8NVnV3iepf9WneM9UqUWAigYgb956zz58/9dfZ
3xMc8DlXo8bBmPTvc79v/mELxGusNSiQ0KL9R6dmyz8ksjEJX9h0hCkWZc2/zv3OH/Aa3jQV1GA2
bYPfOfc7yn5/7ifMcZEmmcKWwDXed/4UU3sjGhi1GbzZgvpTBQiwCR8YBiwDOaSDlaAvMVy1hKis
86aeNqIZ7b0KA3Woc4YPmJGbfGu5CuoUS8TjyKBiK2OzwLvGGr1m0rbNOYg9wZytMc4i63mhMhBH
qzLBFvjwbeooZOMGZ9NhMjz2dhPuXfi5G8l4GZpOGq1nlvj91GMLBtjolAxbCHtymWhx7vHSbJVM
5ZNT1d5LoZv82I2EEODZ2HWNUhugW8wPkxhrgA68QzHF2aMV4dnAdIUZc2VbsoQL39V7qzfmEzQh
P9pwwJFfAgY3NAvyKkNiwYnvumRL+kBqOXCMZDbvST+0NgUGp74T/rWZ2DWKijB8Jr0QcbS9JOoq
+EpEihIOl5h6r5kVHoaY4aS2p7uyKtVRF1axQy04Ub71ANQX2E5B36Mc04vhBcaK5BTMPNPgbTMO
pKuOPPkHzma0y2vHXJuz41z5pDIdu2Y20LLN4oRNycDwX7CwWPXMEpPMkCMp/gnmUdG29gyMyMPQ
PYq4oltA0PZViFhn71Qi39HIxoM2N/Mdsp3mWsUQo0BSPMoxH1+ntJPbZkgwjqi0uZtTRp3DJOlx
dOW4MapxunfiRH3poONVxfRs5iS7i8pODl0fWnvAlMHHHgfGLkkCiZtUptN1N1nJdejm6Jk95vNr
3K351lvWS7YXj6mn1rtaWjFmZ9TPHrrPpVPC0R0hzxcy7obvIaO13Wyi0VnXQc74GuDJnTMNTXY1
JdWHqBPJB49EgBeDDjhtrdk1rwlw7JGnLM5IRJMRggdsIBU2aQgjAaeeOaXKJSH8FihueZ0N4kM0
GhXJd7ZTH7yuTO/GsjZOHkr+WyvX/tmp0aesqsxJ9DoWRq4OncFBYKcbjqOoCpwUZlQ3DieJXSwh
RsBfzSjEd5FTeQy8ayreurTyw9RRiBWg8ylWQEgWa4QtwHgHIuo2SQ0msRE5nWDGVBfDcA++S3ZO
1BX1tZbWC1BXFVzVdjZG50pkn2Ss1X1euhzd6Mkdm7hzAmuftXaSqlVPD8d/5eBRx9uQidPtTILL
pek4N7/6hR0gjShIo/Pa7oNbLacVr4tgrGWpeqTHlmyZeoptmBX+CZ2WhXE2aBAlVJGs7isqrmRY
ypPwUFE06Q9WNjjpuHHNtGijDePOUp2KxvUaY5MT5GbeslBy3/Mex8KSSEYFxGja/DxHNTW3WRnh
TT2pXH2CxmzVmkJpEnfFSBH2NQEot0YJ7qOw8VeRIIVua3blA0+um65QN4G082mW0XPsM8YwZusn
XxT6FOOA4QisC9FRDKiYDiMR6TsSr+iRRZ1zPYS5/zGfKvclFVgioGVOIjyKqMWSVlCrXFDZO1/p
ObTpngN3Xx3UVJNf2Rsxp1lAFAHcNTflknjgNDDR0UTTQ4smB7KVMWmClIYPIHS44p+YTbqIeKCZ
OCaoE2K/KG+VN1mlJFWOqK72nCKoMYnJ6A0USaMKtyZV4O24tD9cZ+A/aVAlK1gRLad3csEeSdWw
zloaSz1R6nqJpPSHfeLY8rrwHXJDYopwZyRdweWEhPKCiTaOdSvaF6r39mWk0wsJVldz6Av6Lyg+
r8bIjc5BVSkcLa2D8ArZKy9VHwOB6AoAeS26rpOnNFOcgrAKr01Yv0IZb3VY2sbOVLH5QLMoAbiB
zX5tD9Rb0iiKGxV15b3XKwmFo+4/u0lgTeAU/fO0qLrIORabdHTCPRPzuVnNc5dh4Wjm6bWe6i/s
UfoGsjWdAhUgsutj7GyWWZsPyAOD3Wgm3gfXCZs7zJUBm0OBlSpUzW3ZegblMS3JvjCD19mSLmEe
cPjAEhxZOoMDkjnzKVWCqJ/c9z73AtUAkiurwh1fj2c1q/naQaiwCusR18EwJc8RI+iTi9fgxgnH
XWsUzmpsTbK9WniXBAz2hC0lUzBfpJ8kW6ZN+yZbWIewP4+T7Lu9wLO3d/scTUgiBiCjjYFjKIMr
pByf/HI9Wh4+IJZ4pMAMz7VNNjTXfxgBWSOkoMcdWkF0If4R58YcpVsAIyGpNb63IzERGIIYnIil
cXaesPLCLu1dv3rpQYBeQ8MU3/rOKncg8u1tKgJxkLg5PwEkwD1KvMyGM2S4S+KKjl/RZjcpjdCP
He/hdadbfXFd4V95RM2tQQwQtgVcbl/bUX9Dl5s+v5XJQzb3z7XnxFcwZqNPxCWaN0GA7K2jL04l
sJgMO6iC6zK3zZtmxAW5jnnzLy5s3D2IMP3iLRbzRtLeHuf2Tjfu4lzLPUnec+Pfpai7zyJJyy9D
ExKKO+awNqfSPHJ4/hQgVqHnQ7ZbVtAQN9BJbEEPa4+GgPFEArC5HaKyvh4LfzrbZDtjwtNhveBu
q40jIrhHMB8/GFYHQRhcZIO7FqGqbwwlLMJREtKG4289+95ClQ0t5ou5hz52ZaZSwGjmvfcIFOWl
1vTcwQC6L9bCHxqdCNKyMhMkfVqTYcpbJadIPdg68UK2PKJQw+ixkdj87/433/s/+VFo8lFc///n
e9fxaxSHLz+kiCA/W37oX+U9oR/CQlMBGs+HdycZ0v012qPEd6iQfXz1sOxdhyHdv0d73h+CxJFl
cEfhjVHkPyU+VhTpuyb8OYSsDMU5M/yGFUW8U5pYni1sBo6QKAkqd0ybC/1dW07wEECfrBHnguM+
ZNqep2g8aBchMObqQkJWi6a8vEpSYQxI2grniJk9qjBp+mx9KiaNU1B8JYv8ySWzY9Igu6hzzqEF
v5xtf+Fe0x+DE/e3O335U3/wdz7e8pv9TZUAMZ5f2OPWmggDmJq++829hu5koGd9xuQ93osI9qeL
DOuKpoeJ0WziNfn1BTl1/XRJTkKLJgffjuTbfCfLMeLMrhi1hGdGuVdlq2CoZz3aEbZMkDFAzmqj
Pghtwi8Zar9mZuH0ymFAgrBg54aRKI8BJTNdtF5xVwoZoJO2WjlevCKGMVUW5KlEi38zswQsdSco
CHZoRKBBLxUUiiINqBRqTfb42h07CDDhwIzhbMgegvmM1MQSs/vSFhUD2YRSnpQs5MYhk5pgERW6
AYXKwIbvrSXfCOK5tum6XdDgLp4khDrNZKtG2IG0RttInSbH8PV2biGWaw+d8lqFMUxwzNzUE4i2
CXKLHJDSnNGsRyEMhMyxavhsjQZKYkQTrHIA9EtJGnsjrTKr+mz1AyB3SbRedMvazW/kT659RNQU
jR80yMMZaK1hYRumO9icrRLH0c2cEj/LCGKS1ZOFOTQ6tazqLyokEQ65PEPU+5nDEmh3eoAgUAUJ
47bVcufiZuT3mZBllkddeSjIep3yQ4GE8IA2EPTvquoII95aSY9CZ5wX3LJhJkm0mPFxDJS6WNgz
MJkYV6WF+5Ig0fjYTWga/ywI/YFW8YYS/y5CRE6WJgfhcEvONd+CdLCyPUVQ76qDM5PDtuU+2h0l
qc1tiQnphmLnQr94mCj9UJKS/SDOISHm0WlevhK13By/XkI33qj6fm2gnY6z1mAT6fvhOiLf+87w
TCBSCOBJn4X44mHjjwURaiRO4uoFV4aAUKpBbcreyraw2sJN5tYMZ6xhnB6hoLQ3qEvQXuZJgEOe
JjGwtaR1r6cplB+BxYuboa+yi22n4YtF8/+AMcTx1rFVqJciTPtPFRO0EQABj2w0QFDphx5YfJQs
mr08C4iNtUYJDduFmv3RkJCT78hnWLD1veKx6bXi9g5xLvUtKZyuvWvc0GB0mXc0t8HYO14026iC
HYMI23zku4tpUQ7fp2TqqqVbmSffq3EgLCKnkE5kRrBCGfKMNLQCuzXKWDjb1vLNZ6lRL1j+ge8W
yANhDJRW1WfuDC8XYW+8lGlVDsGuMQmQfloY3veo9XgRjFlxg2OrsuQ+xdd6BqqO6yEYiRYJ+wRP
AlXpeHFscNrMtKbxyi46br0qO66CCJ4dXPC2+dtxTLgvtCvw2XcuekKi0Cz9mM6zYXw0OjXX9FS0
oS/TCLdql002y++cc5b9QGc6T++DPgFmAkKqxuxg28e5X0Ri85RzL2lNcy9BLXO4+DMqBI+ZPgSZ
B8fTYVWJTlUNenT99iCno8EXV8Ld0jDBl5ei1RiZYceD8GAxL8nb6Iwl00B4kXwaM6+zbpPAZ6GA
spWWr8omTyeSHh10b8lEJAA+hCROr0gnz1poACErtwMiZwdem37SrBCCk3wwu/q2zItCemiXDI5D
KgtJqLBSwb9k8jidmposCGzFWtwkVJvjJ4+2evrNVYVloTGf6jDY5iZ9zduc/WemPdzB+DgGBadU
TmQlCpkj1TYaYHJV8O8YcWiCeeR8AK/Euyls039iBkU8xyweVB+Ow5o2a/cBUKexhaoTkc1WNWt7
gcmjWAlgcC6E+XyBzQt74c5HKncPKLvlAM4zqY0Ym4zTNTsHgS/nm7KaiIzP6B5XDBU/NsQer+3c
fIYNTiBAgVk8XQD5cTSM3kGkVvglawL1bQxtOPuU+bdtJq9oJNXTNs30eCdLFT67dl9sczapDbIu
+x5TXfEsnIjuTGEiJ1czkxCzVfrih+RBq4rpEMLVNLuOqzD7YCUNxHSzaXez0SLx7clJIN6XmNZ8
qG77bM6vXBTM2w6yxB3LevWc+F300DvZZVDmmOx13Tg7DlUjwadLTAExrw8hmPUPQ+5Q+Osl0cBn
AyNfuZ4JmfUhNNq0Avt6KBbwBOrsuLfLRzad6qlw8yraJHNT7LzYLD9FUi63NocW4sklTEHCw7+p
5EggCUrrDY3F5jt9C03sruMcrDkJdwMElRs3bJSziUg2nlbjRDmwWfI/MVzk5d7LaibG+MfKo4pG
axe64i4JympvcpLfaD7jEwAF1OUwK+WRXAXRbyeUTjd16wQPPk2LvdHM6c4lx3VtJMbs7aZJyhsj
auszC/Z0MItiOjIH8Y8zsZnbqQGV3dKhWdeIC+BjNPKxj/v5K0fw5OwzBjvrYkm5+HWF8lMxB6SZ
UQwjZjS8dH8XgePfjII15yGPWBngAi1Tm7RYbBuDzSbkGFg+AM+V54C3/PDrq74TZy7RPfisaaws
mGIOmEvV9LerOvDMFU1i//SW1QKRlIWhai1qjF9f550I7e06NJMl5bIFTtp8V331USm7xmdM4+CD
YU01NWv2Qp1x35IVfv9i6MEBhVEgY7B8dyuh9DdGSBF48jLMUeVCB3nz/xoo1ba/vtTPhSwaaMA1
1OImQdjvjbJ16KvKGE15spf4LJD7KFwH4D54XcjQUSjrf/t6zAxIdhKAvB3iyX78voRX8tpmuXua
xyj4+OcWRAwGO4ZbLK6pJp64vb++5nK7fizW+XAkqrCpOHx574t1JIEO2r/WOcF0obpSkFYIq6An
KEEfLUmcDv51AjTynj+beFbG335IMfq53GeTgZrlmu8+dFk4tYkOR55QOOjDMACuGMXwT5lQP78K
XEUJiG0SIScnkx9vbRZYQxHEjTyFoFEOE6rQPS26fxKn/7ercKCkmb34qn/SY8sWsYhr8FnenNWS
qSXDW8Q4v/7K/stj6fqIBRkvQ3xDyvLjZ0lRHoH7KN2TtSRyxTrioegnQOPbt4CTthr7+R+OdD+v
X6zprCZ8LHqMXPbHS5LhEkxDJp2TUQbySYCWwX7ZU4p0GX6AAqIPGUvNzCPy64/688ri+dYivuXT
ko34/qP62HnMuXIt6Nq83UHJOtmieNrMCQylX1/qv3xEHg7QBdTguNPfL5YKci6Xyi34LwtxJBfl
eW5wQGbOYnBZTnDj8tT8+qL/7fMxLvQQELtI+N9jIHr6mXbEoO+ULbFhRY4rOjO9aM9B5x/f9Dct
8I+vOphA5TqOo3zl/fymLbZKk/UEN2aDjCQRuUuQrzKz+6qf9U0JsBtz1ESZPA7UdXj7puamryG0
7jAZOBwuSgyJMMS+EjFjU3XOBf5eL5VV9g+35ecnHHG0rRYeAoQC8R4lQejJEIMl5QnPsais4wDI
0JLmvERZOTxq/4fEwLeU1Pd3R/FWLVYDj0Cnd12LMKNfErDHnQzmbHo7ejbnh5ap1ldPC7ZM8rKX
5z2JSfLqSEsDtEN83VumYt1YZHXVIVqkHVUSJBr4cdFvv/WYfyCjwKGw+e7efAp/28zNGiY+ecfu
6S32KzHd5FmEmHGbzC5iyD3mP7Vxfno2gYYsbwOtHB5RRto/vvN1zKzD0NN8IjrZeWlg9CWraUny
Y2fnNP6bLwIXo2+EKEMij//p2cSt7Zth7U+nMcQ6mxTQvWENcspxzYrj4q8v9tMyvVyMjFWmhsuO
576ri/LUEFUTmNNJBi4HyzBeVPK8iJwSf30ha7Gn/fBQgbtYrADM/LEI0Bf78R5mdhSPslIDFQRh
XBeTM1y3NrymTT8ERjk35wpxsN46oYOVHW3pyIlE2Ug8s2UbLOvxnswj+gTGwGEJPyHoPJT3BAwa
klYWXS97Z2ZL94O4Wg7HA+60S1uAUs5/dyGWLv4CfFfsa8Bd3pdCcQHtXeVNc7JmLKpvWZqw+uJ9
aE6/XXVxKZ4BB6sPLb2fDGhAXq22HwGYaXBBQMFIkVskr/7WsEbCAYvxH/uH72ogPD2shxavPiYf
AEPvv6Vizm1Ra9c5yXp0vhFH3J+0E/gf3xoiUjV0deo5cz+U42j9w0pnvX9EHK68wFjQlCw2I/aA
Hx8RJ8PDjJU+OQmY9vkMhtqTKdEdUHBtaz2gH/sCrjR1NkR+iebmLVS6sDG2HKx2wqxtWcl0b3Y5
XcQ5Xfo1tVbLwaLT/PmNA6Zz2SRMB0V8Ue1kMOgsh5gRNMgBnKjER5d3btJgI14er8xgM9hPrRbV
qddThehQNuPFHUZaY02AP/Sc0jjCol33TLW9EJfptUsysN6YIs3vBroNN1q2xn50YnkpJ2HM+1KR
qUQXG9K8qQCgX9GWZkTeKLdj8utohLCpg4KX8eIMYnWqUVXDBjxB7hRrsH5ux1xJRDVy1a6OXSTa
pdkTOmDPyUJNIq+M5lHH5Fx8HbSX0hQ3Et4Xnyg6mqHgvqNLP438WREVVR5lSYsSKoAfRAfZp5yK
inrm/861+qv47FFIjDs/W+qauuJdI83KJfqE4PJhnYpQc3Cf9Oinx9AjBbUa5zy6ACLIyiv0k317
1+DvzzcQA3i7S5FX6X1JUJ3Y6K4V9Q4NEQGRJiihUMoyvVcM5r6O2FxnOryJO3+zZcEgW9eIUtcK
hw+QbDPmB/no7osLiJmIL9RBWDEJp77qF3Q5HQ0U4bs4bdGaygrK6oY+CJ0rIkVphHv5JO0tfBL+
xQ7SBdCHwS6O9ZgQ6DaWMZeu05ldyzcLhxZOlNmNdVugZm/vRWwsOYQ8LtGF8yocTjEpgOIQQpxj
32tEgRvAfMZ6rpbMV2mxhLtzyBNUFD0HCUsNsbpy+kAMR+QYIL/bUeCY/zMOz6uQwOzHjDMsSmKf
LmPYmaN+FIWrM2iiLg9YEXnSujFizd7wVgfQs+fpA8tJqyHCSBGdkDsB6g1ohHg13bZy/O63c3Dx
UEdc/mzBuRmGk5UdjeLRwdnyEgdRFGybrhmwSixZ7cAgWFvwDRDWquwEVZIb03rD4ScexSgiXI7s
ivXaavFOr7V0eYpqTy48i8zlvloEjlkrO2m6L8CHhn43oi25/DmawcT1Erj2Uki8CQe8UgGSEWiS
1pGmPb+qEo4/ozDpwL9tf0p2NBkjelfqylXMI1Yp1q1kB5nbbM6gBHhN88pg0kC2GTfWIV7J3iW+
FcZ3TVHziwiME3pXZVZzX8xMv5+7UdkkuhIKkab3XumP3bU7ZuJRJknhYNoI4umbZzDJ2MKDspy7
SVR0gaOJ2tjm/RtUzn7MGCAqVyi7l2fFYZqDjsVpbfWJwjxFluXqFmg5dpi+Qq4UBPiy1yzhbnIi
jppu/ZTRlIRuWcze59gBaIGq2hxptdEhbxepMHoqNChvG/H/dJD/oINEBLZY6n81J8Xxz1bwdxnk
Xz/0rzmp/wfme59RzjIjpUj815DU/QOVO4PQZdD57/EozkfBXM20YEJYpr1c/F8KSPkHnSEL46MQ
5m8rIN3Fefn30orNWlnLsYlTNq0gMAQ/7ptaSIhKyK9OyMKQH8OdkH27ct7EJ5V0+s8mAZSMTtzy
Pq6m4mYefNzsHiOIdeF3yVYsepakTedpq60xvY3eBC8IWgj7QAQz+rF9gqIiVuhIkMi4HicCYjF8
pDMBIy8YVehp+mwor8w3kU2J3AYWQnpRpe3tc9OP9gHayL3zJtAJc2xuDXDu/RxH+phSNl53zRRs
5rmBLWV37Lggg1H9QFCSn2JkHN1aQdBYj3Tr13bUwRAhkJl4xzK4L2sHAANK+fHYmV8wTpUvKs28
6zm1yYfWJLBv+QtMAxeFUYqn6HYIRo+tUPqZuV5w5MeFQHFItWW8DgiMvqsqhlOTFN4R/pf+Fo5W
UAOxrsQljnD8tLat753GGbA8KbR4S2w1AWGJ9Q19ookWfImahuYBfYWp1E1oFuG5qWbjtZB4zleQ
RVi9iQE/TnH91PsjjoJhmdREXv8hqtr2wfdbhCDI3fWXZQT2pI009dedS8SyBJjRrebC5/TlFZyP
qXJQCMX6GLl+qtaUXPqlZnvv1pYzfJKWRKjdFdmXLG4xPM5xuxNOHL/OZpddkUV8i6bePaW6rU46
mOcz0Vf9unBVs1PEWhGvK+MJhM/UWXpVWmH65Mc+0HzuUse/lhvNzmrs7DwJFcA3yyUfdPSTFcPg
7krEroG8yIz2YDiyR5pb0ae0jdGfD0VlW6uJJK4tOWmJ2HC8NStyP+yUmQcP4LHWTnfdOf7cAHA2
bQwLguF0NC/9uHAym/XQFNEmm204TwwEBxyMVqfXSPw4/xUZe2iVRMUlZpS3chDdXYW6nDcgwSG/
aC+/roCeXVkGRcE6zQf4w6UDBHflllX4EYaahYm3C50vNcnEAFSZkuxVpvlbTKgOczWz3TIyDzd4
jMUNgwz/DvFhtB48Y0viCsTgqd9I7d7Emd+/gjhPj+Yyxx4SA29O33QT/ohoPKMIlrgB/bb44JdJ
8ESQVUicfW3VKBMR7n+tB7PpVhERTfc96N1g20+p+Nz6WVCsIW53dwLV5LOmMlv7eAdeUm0Dwu+n
dronbC/zDsDy8apozy+ZB064VnJ7dFZBC6p4ha/Q/mj3ZnSuGY9/IZ/EJKmBXSxcKz1nhyosvOeE
YMTr1B0n80iF5z/OfVpi60rQNwHZzjCFVSh6CXgq8hfqEP+DjiHsIArcSARdwMTk9M2tNIaARoiy
2AZeUDwluF0FAe7kx/FlFfozGkRdYEpJqqMXlC3xY32Xr1rX9a+WLKJN1eo7+g6+syKjqN0CE6vX
5OE4xJ9WM2wddElz3zWb0SGW2on8DvpVS85EKdTJNRtG0HaUeNwHJ9ljUWRZQ7us1kRAmfseEPk9
qml3X8Ym8k7DbwNn6yhtfrbSCOSYw4raQ0Yj66nI42QPCiw7hpNd35DoSjHul3Z7r73Y4caqPPkE
+4oc0lq09sCKFuAEDImtAd48VM+9mph5OJx6D0CAQvBS5tTcOo02XktXge5qRNJfJlxaJ1h8pP0m
6I0BejlOvzO8qH4GSTR8Izt9+IzJR1zbmI/yLbAPb1rZ7rQYyQO7vo0mP0g3nlXlG2E0/alTrW+u
hVk9hGlTbUgGG1BUYt3ImX5tZKFOTjWREFgU2Z1PGM2mD+PgmKQsm6Vw6v1o5o9h4Xb7RuNdXNjd
+Is0Ay6GqAS2+20vt3Su568zA8582wv8kKXdwS0sox75gukltwhHs747O1kti3btaHSjnwhryIrD
pJwiNZ+8KZXYaCJtC0xLXTc1yW0woh63/ETeioQB8ywyfY8Pxbwn7zq8sCyOtK7T+diHw0fXKYr7
mmbHfSeagGjpOAk+DrTyybpB97sqVDGclryjjx7FLYsU8vF7D97JxQRGd0HCU+/IpwGcHacOZ8u8
WZc9mYWJq0OWbba89ZhP8U1n+d2u9lSdYEvP85vEN/l1ZWrsMO9H3BiOjbzqvuWshG7kFfoFeTsD
Lr923SJg7j23wYPjaXlM4nR4BOBBkR71QfTNno3pFqBdl+9boy45GU7BjU/S0MPMM34M+eCvVVyD
eZq0u0cSBeE/qOfnlEhscFW1MR9CAS8gwSu9yPu6bY25jBGxy3rUxWI+W+2sjlEclXDakgsUDmbO
tWXfBmXWOCyyKZDpOTiWMrEIYi7DEhm3s6CuuvISIivYL/fzUZejQLCPCZXlQu0JyTFuUzIH7a1l
De5d5pMdHLSoL+LRQJWs6xEllmu2hFjNarpDpjjs/cn3j73omo86KAlAEG5/4H2SWNy7Uq/sSqEd
bAaQ4RxgJvAHCTD0dWf79d1go8kn5cnGFe0rQchSDNe9zpzbLs2D61n547FhY+QcYQ03+LdfzTL2
X0VjW+XKbdz6iXjGCOd7kBLIZ1R72l0GVsKepYbHL2KTdjIcBGTjKdgLSXohbnF4rpQaNmkrJDnj
sXdrTQVvXrQsmszBrHg/DwM8Qa0tq3woJv8J0QmD/z7yoooBb92JtVmQE75mgu1/RtidPtD7aeqL
1E3cHGyFZGY1S5kSI5WI2ryyJLTzfeWLwqxRBkUxKHNwfOKqpO/0oOtwM/o20Qh2JNWu8qVaR6gU
gnUSDnezsMrk3OqswT/eGtGTW9lu/GJJXvE1+hLT3eoBWjjSEjI3Z3ktxDj27b4M09jsTjyylk5P
qi9QYb3UwfyZ2nf8lKZG8Zr0o/XRbzv1iOC/OqHgeawLNW0J28mPqm6qNX4RTurleC+z+TML4Hei
jF6SVn5W3dB9YdJLBeGQAbhq3O6z8o3kIJWXXQgJ3Q5Oblzx5VgL0wpUGv2I7/a8sCfaqsa3ONS2
x2C+i4FOlVN7Z7tDOq07TMMIZLUfho+e7PQ2n635Lpqpd8haGNzc+LMD+L8j1D8eoZSH/vMXR6iy
aF+KHyAyjHCXn/nrBCVM5w96e5JR1jK4poH670MURyUCnH3Sj+TCiwG3+5+jFOcuk+Rkk+47ihG5
aAb+Oko5zh+QpVCtcsRi1Mh0/3eUps5CVv/hKIXIVeIjQ2+KVoBp1LsudTWXKeGhEyL1ildvnRn5
YjSKSGFxa6w+B4UuriDzLYTrv2i7rgnGNdYZouavTeDN5QpAnEVUg0k6OEGVNWnxJTr811lb/pbc
Bwz1RGJOV2Wd6uxTPDv1VdnM5tfEDkfizrp07FYmOqAlg5UVdR8bQBpV2yrr2NR+359GO9bDta5k
sY1ob1E2WRne6kkS+UcbbC26oF25k3FldmisV4gJyT1Mitna1JN+RhOPdsmKiLboR3OikoMkyQyi
I1AeSd7O94KIINihcKPF/BtfZzRIj13WqYOhO33syzypVjouxru+NvZW0lngDnzypzDURUbWIqML
y+W3mubk0+iyHNgdkvMOlVkEJga89iy0EBtCj4N205UZvi94Gtpliy2WCKiS1sgaok06ixXfPHfZ
nDuOXlbsnoBY4u6phkSeF6fsK3eEpBpgi4F+nGU1H9GENYZzVjoc0+2CDUF7RxrfXntVRGjmaA3X
RD4QuZjhQJ04nONbm728B22IiL+1D0k8IpsnTjSt+k6dcTuhgJnXgurVGpHUp13CFu+HGhHOUeSp
8Psz2gvAvjRtOFJ6b11QpapNBRPyc29b4r5pEJhmpHSOX6nqq+S7n4jm+0Sk3WDfWEXj5si6wHfs
WPCXdjWNUvVExnxHuZv7/RVplOmJJij9Z6VTbN5T1iXH2MHgtNVZekdhrbdmTPUYROlw20xZT/ET
AybNxrTcTFUaIj4V4uRhJiBC05x3ZBim+xQrBva58b6VnUO2lZFZm9jXEX6tug1PnkdZvnZs7vba
SrwA+ZDZt9vMntwjNiC9Y31tXkqryl6tthb2zk8JgWG3n6NV6wUeWn/ScbDV4Hw/NTZkEscOs1NC
DS0O2LKeo4Q2+HouHfdicAfdxeQfPofaMc+gdvMdQGtjj82k2Cgud51Ju9qLWYx3BebofTQA67h1
RABwp/YGcI2WmZ4tEdbgGK2mp8qVxbEnT+kmBmdKQdRmzhUd+flEFWau5sScNmnHzqTtZOcR+bHr
svBGRnQmNp0jr9BoIIkd0+CZmsDfIXsFqpTgeknrtDh1QlUfmBTcuIVy75Yn+zYQjQkPCVujrMX1
nHCgZNNu155duejGKs7Qjl2Z30sxmbelm4ZPIdyhs64dZHk9lMEmk6SvxDLcJ0mf7tFo4LmsFxwx
UN19JbX/EDqGu4KzZV15qfo4Yzor7KReYwWTV5j03CvqQ07dSTN8wrsz4N9Ox+FqjG3rM3HF47jq
EPCGqyEz7XtpAdQQiPO+G+C983XL3dilIC2OQJJfmYP6ax0H0HGNbqr9VdpL56GyB/yNlurLV8eb
wkc3cUIT67t2v7Q5VMDCbxr+jco4IuNERYgUfVV3JPUMpixP6Yjb1YNbQdQ0MwW7CL3D6EpCnMij
81YdLPdd64bQHVTXxmfhgw1q6SOtM+7PYzPWdzzW+KusiaBrWkVuGvgHg5ATeKV2rU6exrbGaSnz
vo6yiC5+5sUEFpTFVxpcPqQvSp9VRY8Vq3rpECJrCgLwknus/95x4uyySXm6HwTpnvlKDJN1gHkR
rId2/uCZ9Cmm0Q3VSqka0i4z8hWeH/u5zEKQ2lFnbMZBAE5CJOV+BgjpM3Oo5vuS7hncIT18SqMG
mIidlNdWBvBi1avxFT9Sv+0tu/0eEve6Tolc35Z4b5kYWfaTxTjudha0o3oS8y5T4ZY7kYXtxdK6
OmNwxoUm4Fqv4WSn9a4sIUU0ZW2+MEeAXjLiRYOJCDh9GiIblfP/Y++8lutGsnT9KhNzjwog4Sfi
3GzHvemdKLFuEJQowQMJlzBPf74ES3MkVo1q6lxXd3R3hZoUXJqV//rNYGwcq4+/TQuRc5Wq/GfY
54uxWxha+4UlZ5vg1edt8Gsad1XNyh+MwB5+oLwrZLjxlhlpH5zYEh9oUMuLYHST8zpsJcVbonY9
VA3ebJjMX9O57R9cFTcZxoQR4efmjAAZpny5jSZ4zZalxGlp53nY0mH5igWOvbemOuQUK+qrKZPZ
1kDTdQlRe7zD82Y/zHl41UBjTDf+nCYReUZGfpWYVrOzwEt+LzpF4FNXyCtfBvODOSLx3mC0EN47
5OMeVdBPp3qKUgfc0kFPRobXTatk/rHEaf8jcWLtbUXuNClNUXoxTPBGExROH6zWmfeJWWdnc6vm
fTT3zQZJLZxbh6ettxzrzP5UoQUjOswfPqBeMedN6nTVzkhdiKGuQzgXNlW3TecT0eiDb5xXo4FO
sczH+cIFO8yx6dCy4NqxeY/9+AlTIhfXGQid81SqBH+laDm3Usv7Ivj7jW0dVekt5K1x62Vm+HFe
3A4frYWNPqgA9si269KDl+beJRZF8jHyFcnABu39fBNHABW7YJwuh6ZuD50k7PDf/sL/LheIMJ9f
FsfXXz+3L13+c3X89kt/VMehi58CnKQfxVZ/tBjWwhkCEo4KthtCXfp/xbFNcQx3I8AEVnOZfpRh
mf+kGBbvpURm4LjUmg4ZJRTlmiz1c1+hsAcDCCJRl3a5hCoBU+d0yyhCQJ7N1SWSCGeW5QlGXPKV
BRAcgyzk8dHV4EanYY6iDEA8Km7/qtUwiNCAyLRiI72GScSKmAi7NQ70uIdPjgZU2hVbURpmCfsg
vUZYaLMyahSGfrzYSyhXW3d27etewzW0OZuDqYISPMisbnsN64QrwoMIKH9q53E819TiYTNpMMjE
fgu34sSgm03f775IgvK+Ff0TTg3LCacbICUNLnkEQur0vPZe89wPtgahlojoUGO0+/NcUhWiPci3
yrOmvZNg3LVJ86Z4HNJsevH9ssEHvo7ijbPQ92zYxW8h3CUfmzIf5i0LitzZsRKHMPGp/twmuXcn
L9sr08Et0cAI4LKFTnAZNN2HEvAeG25ozRQQVJRb05bLY9UP+da0ps/5NLXdxsb7AiqMSi+btEKt
XEm3+x05FiVAwzf8UORZeR2MKjkYfbKct6VuMSfU/LtCBb5us2LqnkVGqm0gs6NRxDdjnmUHP0MQ
vCQuzkoQIo/mWFNOJFgDkmyIyaxVoovoUXw8sDIOhxyQeNsD490EJB8cZ9FUV35jjpcsiPMxIP7g
BeF2fZ6FVv+Al24xsQwa+R6bzj7ftAmeRkSxD1e0aM1DY/nGDnp4dUd4gf3Qz07/DDOy+DaLznwU
akh3Hgegm7JzjWsbw7oYjOkT7wqotkH4ypIblJ/sNlUHK5DVrmKt3o9VDjfIdI29YbcTCHvX3Vi9
hCYx9dMWf3TCEjIGTrwJjTD8oqNh223TWmAWxmKj9Jmwkdo7VBd32oeQgKKw6SGb4olWmrU6BFDT
EOw7L0qo4GLlSSO0kddOa+GEV5klpfiC0KdDVD1ZZOXsFcXvpcQD41jEMjiyhRZfsyrObk0JxyPN
4+UmdzOJ5NqNjC8BHbVyE8WdRZjm6BXThp7kcFGlns/hPknOU86VGwQ72U53mj+lVml+bKdsuvTC
HBcypxuuUl/SF6llo+7IaVyeyVIV7sYo5HRBel38SLKeexM0DoC5jM+U8umkIMUAJedsmLt2j8e6
WnJKJKvyaZo0NOQT1FA7r+v9HNSuMujIBR6bNCYZJxFa7Qn/IkLOcQRzFpRIhJNu8Owqn1hGJHVN
QQxr3Jh7YH93j1mieeUnVjWekUUCngTov2+Tubkp4zK+aRNH7LzGs38v6K/ApTHa6WMXJbjPT7gk
PhiKHJeNPZrpB2FM1pH6sjwfFpCvTWlgjL9VRuOqQyWpwgnisawtVpd5eW3kQfyE4rshIMarI8yv
miZiJUnlslvK+rXAelrXqOV0ZS9+yS6fuymx7LMynmLVYZGdwbmOgAziCS6klQHJZiRsHPCMWTBS
xBnkTmA2+7HtomrAsUu0sjkUXk3P9sqitTshq7bjckD7QWWCcQMp9bNHq5K0rc58wBMW26wPsY8h
3z0i/EEda01/rs4XKTpj2fZYi06ou5XIx4c2m+LgCxHLEee5BMuo0f1QQiZo/H0g4WUfjGHos9cZ
mMPKzwI+UcvGBfLzL0j2NyAZwJG25v+fQbKPL12C9Q82vT8yDf74te84GWAYYUaaCE0UOJgXFO3v
lYBwfvNhUuK2pCkIuDb2yf/5T0dDZJR/Ov0cos8aGfgdInN/I3DJsuGOo3yBxPqPIDIu8QNARmYe
LAdrdXmGmQXr4B3XYMHMfjC6wbsrVYEStEqn4Q6cGauzaWy63394Mbdv7NAf5dM/ExvWi4UhQiHA
P7ylxXt2auxODhnAvXOXIMN6XlV+c6/CpzztW2+D8bV8joESX0KtM/z/uDQQv0n8F0z4P7E8jdwi
xtpy7vBp4tJhix7yTVngD571aAda3NmZreaiRrox/evL/0z71k9OaqCAHYLOig/3/vLCTuMqRAx2
V5SEotM91Lp3sx8WeZ7W+nJTid3Cr6/5jn/5x0UZKoj2LTpo7yn4lSRTIZahuHNRoz7i6Wef8ICG
yQ09PXySPZnPTqoVwQNxp91Z0g/9q4d93VlheLyHxgMBkL6WVRK3Q/ODpHHnhW2e3nfkKtO6IO1H
y4IXZLmbTlpQoKaigtX+6+dgbrwbohB0KJFdODrwmp13bO1gDGzoXYmgPW4wVoYCO4ACZJXNGb5b
kc71BWFT3euvr0qt/+erwg6iWcHE4H9/LpY9w6RWcltEe5ayHitDx+z4VfINwXEDfWyZ7l0HhTrG
slQIMxE/f0Of/fPERAW2svXNkHHzfq6oMKxApiaMnA0YlameMHOIVD9WjXX960e1fkbJ14FiI8zy
8WNAHvAncU80E9RmmoN1hzfidG/IBOqdSi0Yg5FtQ9/MHQogE65obCIm38L6ZrIYGJ/crvFxv76b
v3pwG5M5G1jchf9E3+BHaZ8A4QiJlTPvhr5hkjh+BPVUYPymNqkmz//6an81SXyWPeYl//bd94IM
S2ZmathK3LUd3inVnEAXxSKnvhh8tNYlCTgnWxH/RmeMUR4Wi3VdQvOJwdpxp9hYGcl1qxVC3LhT
vF+pr32uwjenAsLR4FBWxEphcRxUmG2FCWf6vyHjv9O/rB/Qh3+GUwRbBafGd1MkK+JoCObQuiOj
j+PTSqRfxw3OZfJ5jcMqgpF1D9jlsgTMwtthQXzQzWFzlGAW5KvlDkqPBWl6u7Mis3sNWiwufv2y
/2IV9G2HLozpcLN/kkIYkxiUFznWnQt7O92srxlDTflsmZH12GjJ9a8vqHfQn2YxHieMavZcLAvx
PXkvwSv7WGRmPnd3q43ByjGOwsl9iUIbvTd4H3nYtgd3NkojyKGmgmeEEd0cPqSDtsmyqxkJeQ3R
NjNZAVZxAoQJFk49JtZX1LFrgIClBMJ1WMLDnrKDy5U/zAkPPhHOyxe/fiqe4P1j8SR8Z5uRK+D4
v29rLVA+KKPn+K5mU4YshIHqLsMa5AajtbkHC0ywUc18lWGg7xoFtqxoHBNOp/h4wd8wbZPgaQzU
RSbU3ix7/6CW2OjhG3c0tisLPgxeBW4EZ99eQoTxyWh8kEYZ9zvTJxQNZydIglsn9GFPI+hhZoBR
Az+XCZh3nhX1xuGMdjdg+3URdCXsrDKor1VGCtsOlrU5bCSNtk8Wjqw3Vj0XX8y8Q7xNHUDe0bzg
VTvjX/w6u/Xsnfczyuq0Z/8m2NIt8dS1MzBKE/Py7YTGDCVnDVZPPDaQBYbehnyCJJeNKOd9H/5d
k5ibBotrb9MK1ahN6cYtwfVeOLdbrxfBZ0xjWjIRS8QrxwXzJrAEmtDtSTRzapwiNG6XIh4QTUkV
YbEchg/zCNlh63O6b+9AECyH41xfufg/wTLalkks5S2tw6LdTtAqo12QjeETtvlsuzljxJ+1Q4NX
ozBpygRezpoz6uO/wt3VrvvScWhLtzhNW9eUgCzECjn6/ZtKdvaBWXYRiVnboIsKjLwQCfi6g5AP
7MxWwvEYbsFg+vIcn5psvvLsurk0JlIwDvFclwmoeTrhNxynCRbUYf8lIH2wxp8rMc/g2bRYg5fx
dSuc9tCG6aZucKoYTXP5BGsrPeckPO0C6oDPGJzUmIo03Rl02uggFrv+HbMr9xOuakS4ezJ5ZaBM
X+MhyvrNksTVzhz4PPA0++qsjaW7Ky1fIcGNSxO78KiapmAzY3+1Cer+1WlMD4w6jeWj4QZpfqGq
oMsJ3qiKsHz06QSYIQOAkEB/V/rkDGNxN6NKAdKixYziDZc3MQpXbjH9NSwsFWdj9kpaSVYoPxmJ
4tBZhnlWEdrWzGVwMExd/CxYb9R5zgfChL2+MGMENqz2hvNCYwrHnI6oynlTxlHxYUKiT2pjRIhh
Oc/ISJQfsq6ENWvFmxVLElhspg4HR0QbNJmeiVzjy3rWwkel+0EypolOfqQBQjjBah2SK5bs1Inv
BgzF6ajNnubXjyNqLhMlbF8ErEbl6L7gZhE+jQLVYregFfcGlKMGfDkyNEq6023SdJuGGRpsy1JL
/ubGXU0uXJKMcEt9GrTeNMdp6SKvcvHYmK7+oboIL3skD3BysF7F294Jy3hnWT1/Ei8THU1Yw9Y1
Ynn+YPFzpGUBSSkvrWCn3vQYHkBRTKzsGjIjSww+VGhB6HxehppEggc/m3qKAwRmkWgsqOGCy8hl
E/UhHh2jOiA0KNSvUhskPnbdwD+ud0u+BDI9u3Gm25qyU2Bhks63zVqL5Ah425uqJHsojpV1PSx8
EUWE2MVMdtejshaCT7WaaEg5bthFRnNBm6YAc6DqmHX1CArlvhDCx0MxJblSnqjuFS0yEa/6n94U
Q3FG9Wnmyn1ZNfqhLo9kgWwNX/vmOcsRdW6ntJvv10JhyZsK3V9WeC+gnsGlbmg801HFikUE2atj
Fz7vwsdJBedO8xrrRGIr68i87mgE15cMI76d0Hdb1Y18BoEkKCDijlDFUITXWjrmWrl8hrjIbj7n
AnlnJICr3hTLqiZl79R0Lb3mP5Q09UjrvjFaZI5rgTPoUkV3CV/fDj/wFnhpmKITJuuSELx1jLwh
f1LSVL4a3RkxX+k6Lwk9/uKMbYcblALr2Q0JsmO2l6UVfS4M4itIQ9RTyIpcWoNqanUZxM7T79rx
LnDG7rUIO76RJOlWwHh8DWNtOVU5LmsboJh9yhO8oCy6+gxM1HIeX/qa7qZ/4nHqC1sZ3j2pBjj4
G0nB3YIfao09O26vhyeu5da1GWuFXe4MWvdBf+7WCTJsrpFOGcmxTCLOgJYHJLnBN4cAK4SV3Ezk
MoB7J+ed9RimPU0q9R+zPGiKPT0iktJEyBgp0MW8JOVIVTrJkudfF4G8sKd7JPi8lQIjy0sPWPvU
hMww6enLlyOiGHz+6eX3FsJfq64vVn0O5X5DqJDNV00FPdqCjZz3MFKCAllFT6ur1QQB/aXVDg25
WWDq9GZlFLvM+LbtuJN1JDoTfIQLTI302KBG3xMxwOKDWVjc3YYTdgGnoNYfKGsgah5EHTXHssXp
MO0XOCs9x9Fuv3g9RZEIiG3ZCFxHH5C1uS/gf9ajMLSfVZhxDHGmwHocgftBugScbkjIGRE2cxrK
Zy+WTPTGGicsYRi3q2Mali2sQG2NuH898C6jgewTV5tHFXNEBWTMzc3IkfZRGzA94trEZwEtRucU
jHyntWJct815AfnfSS0mtYOEZ19cSb6dCIwNJJYSNdrASUZ7gbVSTeEuG61i2bX6dhKPp8CV33kh
Ppj5WiWklRUEat+by2xHO99ebHyaCyuAXhizHKU5k0vgBQWpvWtde5Mw5GGgIj9AxBohPhuV32C9
4GK45IZEOt9P7Vi122p00DwZEJxfyJtg1PDTpKlp09UCPsgpb2qj3iPaHovzEqC43BdDIpoHCy4J
QyTKedE0KazrNFvXvgnFKKQ+i0WeUiTWR3Kn57yCGSWSfv0C3tYifXBXmWBd0AtrG2uXq3Xswl1m
Tq5OLZOfzp/RRUZ36/hE9hWdZQABZ6pqnPzKHwKGSGAO8JtdgiWSeMaN8m1AlGMZfJO+ytW2bFV7
NLIq3Bcz1nyxB5ayjoo33ynIV9a152AuYDVw6zNXow15Z6T11qsqCx6gW7ESkStC3ncjACFaN0Pc
meoHMkbt65S2JM62zsj/N1MIoVmzBOHZDsRrhpz16KKRG3e6jR5s/ahhh8EPxD4g1Jpuh6xmtQe8
vXF9scCFXhjUb0rlfmTRXldAB1lhieelz8smgEtv3/jDYsLtj0wbvQFBf4rtedxKctFJBorJnjo0
RoA3FxnI3G029Ewzu5m5Lt2K6b6cHY4EkqPaUzjNFH64ioGyzIqMl1E4vbHLnHayNi210PKgrACD
r35QFQQe7Yp9qlhGr9vVKMENoI2y89eMdtOKFkSP7kAREht5+AQxH44GMgmel9iOW2cQ/sMQTOUN
etwviRFBQQizjvwjjAJ9GMAXIy5Z32Ib125fYAFukzFOz6u2mcAT2yMGquxIczoCPwN5hlQos/eE
Iob3nEpWudodl+nMGDLU2XhjKBxma1i20MRP9KazK9uBWrVl14Q8aovpWFmYbm8LKaurqLbrb+FU
UC+sMkoy3xhhbSd6goKmrjfPG734n2dRDBBJrDg11eAgHxAFzrhGjTlfBcqGvVERjcZDnAk+T1tK
/ruBsLPANVimWxDAEfbIyILT6sW/UdQ4pS7pmiRAmRr3VHhTY2wHUtNJf2AUrKZqox0yVcNEh0Sb
OuOaHDjAJlFTHzjRyJ1O62YSJazbi5vW+deaGpPdJZS0CvQebmHN+4QighG0HgxjM67kOXGdkiWv
Z02ryRmOIENN7ZGQ9fAy1YHFowyt63giZdEyeh1Vjgjds3NHaxL4rrrzSR6JVlAOZcxqtfrzKZ2O
va6bIYyg2wXmsE0cBg4GotD1pozC4BIWTFruIgl8NSKleM4LIktr5BAvbcMU6gsGTxoZOc4n7sGL
9cq8LNB5t5ztkqNwk/SrozwUmcSsM+N6bU3u5g0ZkW8VRgNGYrAzl3kVOCffX0z/xIENekbH+WYT
DEN7VvfdcCggh6KY6Hr3BQ2o9RgEOJDwxKxK4Dy8Ej/DCA5BpeAkUcK2uvbU7D0mINa7VbhMf4v5
sMR6OVhLZtcsv3mxIOcEEYd5iPPSD/be3IsDV04ek3aYPkw6Sj1x5vSDHOKc1Bso6HuX085yYEMc
IP54JUqb2ZHGbQstc9pSTlfB3m7t6Shi1/gySNt9xYhs+VpQVX6rSSyn3B6J3KKuEhc4LZjIorr6
rABc+YQng9fuhigq6NE2Vdbsm3pqzl17IkLJxyonzrz0I92e+MHD7xijzhJz8rxzzbM5cOfr0JbR
BzLL8y91M/M3uZWZdlTKVRjfLpXBibUw4xEleW+2KF5C5T2vsMK/HZ6/6fAI3LYAGf/nDs/11/E/
rr5O6Zf6xw7PH7/2vcNjat6Gg8kBWBO8ZRPs63uHx6SZ40KDpgf/5sf7320e2+eXbMQAAbxqfNQ0
JeO7qNT6jUrSgh+iGyZrZ+YfeO66mtvxg10HQRpc3sVWyYVRgv3vO4SwgSaLDwDe160Y0vnFgaaJ
MYjj9zjTE4dZQdUadeYhuTt1VxqnWiTSbXUednXEU8E8Qzowv7Y2apatYUp3y3ahFlLHPP9r0xb+
jo611y7NsepjTB5QIhTj7DwY9M+DAROnQQiYj4Vf0c425xgkllPHkiXhDfBr7xMAOCjL3kuvb+X8
YFdt1G+9UfXmM6JqMP7NggcnyvSkNqvyPEV+tSXEHDURjuSUD5xM3XxKLlFENDJ4SIS/1GO2Ra1r
ClApp8eOMWNb7R67wPasfQBvoTA/po3fLwNbqAoEoeZmWRHOhlkFijOzYQPt2oPfyPkWh/AK2dk8
ZvyqNxvL75IQvvTq3wn4v7K8Jtz1ly1WPQGf6zZ/N/30L/0x/XzrN6hSIvjBofr79PPD33xU246H
bnCVG9Dp+d5ldX8DF9Z+URio/Zxm62CUTafOpWtL82VlaP2T6ffz7AOgx26IbgZibuLHPe/d7LOU
15AUE9cnBUiVbvMqdm9sNHPXC3EIux/Wpts/N1l/BtkxMONaNPjxvYOXYlnvDRkVBrJYelkVBRgW
qYvC3y8bqERXXLrR4MOvr/czFr1eDzxfIABB5EGh8e7ZWsMW7G4m1yu14y+xVfpsOYFc9hOmX1Wv
D0j2elLU1sK/vvjPvcH14i66ewcdII26P7WvQU06EKm2gnza969lUbLyFJYKLtcO3QqQRcL8u0f+
i1dMAx4DUQ8fqQC1Pp/7B8OqvoMJPwZ+eWpLa7olna5/xcWZEjTUNh7/3DgI52/aF+wuXFEzAt63
jzPTmKTo2vBITQ9SFlBNzEkPxhfYWE5H30uBL9N/xV/rvxhD7y3aCchw4QgG7FchLxflzM9PSNie
ucQEiBxJ0SHOZfAiLFOWBUbwJhjJiCUpALewgBy4k4+I+b5RbvVUSTqD28TLlwr2bOff97MQxLYq
dwCbkEl3aU3h9Ilwwb8ZBWRXvZ9gvgtjjkY3NgyhJk78fL8VKRIx0YPD0fXRvTwapXCjiy4uaIaR
jcsJoImt8dzCV57qjUIUAKCK53vtP3wUJgaw5ykbw2mNVuF4xOkt8QrGEspTmoBLYF1PaVIm58oU
nNKrFoyxFOxEOMtor7RBdCCGRpvidD4LrFrXitXgfNfu10OmNDgWWj3cwSjVp4alVbX7OVC2nJGW
L5PaEywlsovWdqdbYFnMSVLCWMNjZirjI/Z1YXTftKJlyEVZw4kU6yYS6bHYTSzrK6OUrEt6UJAV
r3onVM7dVM3jZWUmIBdo8seNCh0Hdzm9ELRrv29SHRDs2APP5A3dD6Sn8nnQoMHSmsBtq3kQCXny
OcDn+NbEbAPUp1lYvkgu0eyoFhC0pUf45nVTqkg+2wCq90ZjcFzshwBmAEESLtaq1QkJ5fSMOxF7
OKIvELYVx6TJwpPKHMsHYmPBi1awS2Q5nksDdPSXYqDyX41uIg0HD7gL3y9BA+zd4Dn/1hqP4Wo1
9ohD0FynoADhZIDUdAp05m2sJlkMiJzY6QhZLieqtOAQQfvR5WHFrGR31o14EAPUzHlyHvpRWgLN
GA1Rlh4x6eQkOiL5SEstfAok6+kOaQUH/rdTPqJK56UmsvCZpg+Tf0W655ZGT1FyogL7YGRMOemp
K3jVwt7ksC1r0AkUXeNOeYJXyuyWz2/+3HGNJeNBrak/YWLZpwFtmkRToWkAo8NBKdB42vr+nalH
2DoEDoktvr8LA9yMtk0Vmtfrz/QRzgIl0B3rxpIcDZ71LvF7tRvjMDwMTccARh/FgRMDYXnsuiyK
Lix4kHKraOft8mYKwntM0yyEPz211AC+j3Tium+8TrqboMzF9IB2zYSRHsHHV4cCHQ6sAYNfqIrU
Mk+j1fvENOASgpNR1/WpcTabA825JsZh5x5kwC02CT0v2h/J0EeXYgnnZ0wsx1c1Gw0ZM8hy0ttx
NsT4seP1J2cd3ktnnUiqcbOYeb0xAgyaasxkYcUrupJx9yjtKNlP2u0iIjLlQBgvkW5I+Eb6BwcZ
ZPa1G2BDgpX9MQrn6aKP6+nRK4m01maIfHZjvgb38jDySqxPnSkaYqRmj/7SZN2gQ+jvR7orhCRF
yv0dsBilXmJ3o72NCcS8UD7pvU5QxyUtZiRwG7MmErIdyFTtWDa9MiVqKk28a2lWRMYTeTNfwo8s
gZ7oKJEll8Ua11n61zAlbWrXGUOc7hjc4bkDZ7nCnUh1yAt9P3qyq66v8AVwPvRJTMpQ27xUlp+h
aCH+49igribCwdeu6m+A0trsSAiMUBvW5emebY6xLPBnT4+eQRseITEZDF2Px7HV67SpZAD/j7V/
kavUdL86+E4JtYV0wELmLp9oT+bjy1TDuMxcjwWzFvljRpzBR4JrmVhr1gKcAvAGDZQEMjRJoyOm
g2ZAUD96Lm74aYZ7No8RH3DiDtxzt1gQQyzQin4vW8NYTrS4huBkl+1i45guOwRHrYWsGaqS/XmJ
lesR/ZOfF6GMLoGV49u2yxJMzMJHP0map6JvX+Zy0qt/aj2RmzTssoH3hMEJ67wrrfQcbb74fTCi
YdxiyWBeyXD0H9Cw5pxu1Hhy4c+rnT02FjiR5V84kU5gDknLu5kGAOHD4oinkvzUXT2R0bpRdHZ3
aPcbfBUKx6Wza0fVdeUbzufCsvl5yY7VfgC+F9FnMOAUc8RGRvVhCTAt2+DPMhDL1+XGJZTxgVdX
RuR2Iaj6NPsBDiBOFdz4iW3uMh4JlrtEWTWLqHuup4BaRGp+lz2mYICawTQ2IYBlijEAi4VD+hfE
/G5GJpUF14YGKduypo0CWaB7xTA8vHRXB8ncWyjqaIfTfY5NQIzJ0ENpiDFsiZPaun5rhzSeYE3P
sAF4UoK78XpNhwBAtbdFoVui5YqUrsbEqXT4gyTXpsyTDfbugUThsi5y1nuNJ8+JAotVuKtjZafb
h6EsjG0W1Fw5YzPBnsenByptLu+5I7QVf2Yfh1lJdyaCo7bMGQv+ugSS4EXzx8cQkDyO0cTVtR+r
ALM9OTok3g4mVjAuPdy2N7rXys7ZOSwbWQM7a0PUR8H+2KUu63S5GqbNDXKuXdG7PhXDzLnm7O22
3hzdmiSjkogMbRm4wq1QWtojyarTba+ofVfmjbUUNAXpS6M7AhMuHejCYFn21mzD+nkUjUxuhKu9
M9NS8qyj0t51VZvO/r3TyII0dk7JDj6YRRI3JE2OgQnpYRtPDk7TeYd+MG3c+QEXTvfZSywW1rnF
H2eULYm1OWJTHS5gxY8jZ+SZdRO3f2exg4510bceitowz+WQGN/6tgnPkmEMpw33TJWTGkCiYsI0
gswFcARw1x7qZItn8yZuJ3DH1tcNj3hK9RttakYhTUS29UEGpHCUUKyqh0h/0Qzl5cuyWjsWHZ/R
sBpODb1YzBYiRyeNdF8EbmQCis7oa3hPlJYPnp0awwPOTygrt+mYxElwT8g7WTc7reAgqTuIoWwc
5jw1YutDFlAtx2fT2LsbDLRJqzFr+OimE+XbiNCIXU+az2YEyzsrjZAaxIcAcZ47bULmeK/A3pJ5
z3/I2YJPcF5ki7zi8zf3dcDKkquEaC4jTM+NHusX1WlCzByUx1gQMz9PRMcUw+jyHI23I8gN4yWf
UMa5i7ZNad/FAUs6ZpfDwTJj3BMXq9yAOzenWiEPIVvLuq+IzajpRuOflSkC0TCh7De9V+bf6Jyj
QVV1hG1TXWKL0Kh6xwwk4NCpvlW4XhnFfBNOznhiXFMYDI15E/bSvHFLzEMUugWvm8vjNLjNnto4
epi8AacRNlEiHcnynRznxjF75wrKVnXH12ZfrqbinJ2vPHMQeWCnbqOFLb19HBZXQ05+i82rujFn
GcMU8obnthb2da1KiPP0/iggp+asCIuKvA/8JK17Kr9qLxA9foPS757btsLKalNiD4MHR+WPDsmo
5IR+RajPB3EGpvDBde0x2ZWDCcGIikBh1MgO3G1mDOxZQRKTFWLlYhKRDjrdCOPk2XMjr0hbZ5DS
1wd191pG5KIivn2E/KO7nfMxS1H+0Cn49elUnzp+AN0gnnGOwsGNBAELCOL9sZ+AzCxkx5NHubYK
FjT6hNTrBv6vr/On0w8X0kbiWOIh8uLg9vPpB7PPnlZXL48FDh80mnzfeqTrT/vDmYDaPXI6kvN1
Ofz1df909NcPaJrQ2jmZOpwUf74uR/IC/eskjyvFoTfIeym7ibyX0U9Yv8hZme89L2EtRupJlfvr
q//M0OXsz79C4ohxn/C4iZUU+cMpHEMh0BPLq49vEVNL0IpHdEqkV61pUAiHWPNNTS9cSQ1vDdz1
Fv6FzP8WMvc0ifgXkLmWMfzH9qWti/SdgQjw6g+4nfsbxywPhiOB1ELgw/jfsHmAFQjTBoWt5Xhw
RrVN4h+4HWnUkJRBYLDNtwW/xm99h83t3/hReBnCDt03R5J/gNv55s8EUpSbMCxtqJaQz6GPQkf+
eYj7WuOOHiI7Tr3u/1thnmDOSoLjuBOqRe/VK2nWNMr9hAwgMdPRoyAMyTpbcOrbitHTyvhlKvN9
7dZxgxSvtsaW9j2NK3iV8IfKlEINXaZzkjW9/tqFYtQ7Awwncoib50LSY3tjY48EvNNx1H08FJzU
RfgdPkM2kc/SXJhwKuv0SbGygksrEQ7R0xqnCDl6beuK3vxmqEUgzwQiDPJqc0P/ymqbm6ORuxUN
5f6AggoQQ2pyV9/RMV1bk2VqTfctxsMnzUmgbywnHzNbUeX1eU2SVHCODzU0tEAzG6BhgUVoLpNV
xeAP0oGFMRcTy0A+aPBDhro9LkSM27fmfujOxYsvaLrWtTEcbZXYH5aRCq+yNeHJNiktvRK2UCxg
amKoAXftLWsLUjYdeTh3VIoUAN1r1qa8gbf8KE22siMNWU12y4+ta2Gp2ZVzrEuWIeYGXIuWOAYK
XA0GoqaFaVbpYJPWiRZw4qkd7VIe5DYG0pnJs4drvTiMpg2zIS0J0fKpF3IqrAAb4E07ptNVFqXq
ZNchnke6bGez1O/TWzNjSgK0PHi1gj95+6D09SgY8Wijuhr0F14rRj5p132CwAVha1yFFhOWyOXO
7KAW3YFw8Qj1SiyXVCLpJugKjlo4AfPKR/KC1ObNkJg2jOFiKUGK3lnTlxhzybxMUBF6Ha66iH6M
eqPG5VsSaU6qqSqg4mK875fOPcxV4jkQUWAgLaLL7nzl4Nq39s+Re4jHigLleT0L0vFnoBOGO0QH
SgD+poWUcBJzYFnBe9H97ZXHk6zJfGAQjAbRdnzZ0O7hM6xHRJRYsMxIa2KDxoiQwWcIat9I0Yza
YMvcv/qODgE0exheydgwCXEH4wPXANCYTIXwi2AfQzk4rzLdXs7DArgOqI3xZjEtL2uctZyjj1Dw
ZGSKonvGlXo6pMtArVpqQo9N1x7y2lgyYiJrQP1AFRXvq0UzQ5QeJyBZIGW6qA/sHszQHcDIrI6/
bOXYAHeRKqY5L7OCW7ceklsJNWAdwmsNPeeQx2s92VdGYORxrB4x1hm2q839GhSA6RWW8EmmKVpA
tE9v5yxtQGxvZRFogEwLFN52/Dc6p27o4/DJy1troEbT5uhmNc8rzaFxJQIdSKIwdDCffDI0tLiR
HJJrqGBxiYOjJnCu7KpFBNAkEndUm5VI5ptQNd9CDbX8mPkAG5jAQs1BppfN+1nhufXoN2MGLjbg
tDbBV7AcRk0oXQh6J3NiTfmpJaKJTWGQ2QEHsUvs22w1XDdanHX2PTGEO5OsgCMm1Obh7SjaTAYH
78RoN1OdM57sCTn1Yelo9hM3nDHDgEa5IY4xsG8ETin3czfh5pSRrZISJ35m45Zyn2vCRVDl8P5K
q+DvcbwSFlZO4Zf1tXg0tQyhh+7AG+Rcdi8himDImuTNc25CkwsJGT7DbpOARN1b8ehxRphlAnI8
dKQLONTTLJH2wgNPec6IMkLc8XaFABCNTFjt53HtcxCyqxKiC6Le9GyVFQyO4NikNCWp0Ly0LiX/
Zk9aNmMqouD7v+ydx5LcVrp1X+XGP4cCB/4M7iSBtOU9yQmiWCThvcfT33WyJDVJdUutf6yBFKIU
pcxCIg8+s/faSIydlY+17RAd6vDpmMGWShg5IMxJ7WVCR9AWTIXxLHO/iI7VwDmlapIj34izpCJR
WYQFKxqcAkWtUHZS1YquyKsFEpOqiY0o7L5EGeKxJLa5uyUvAbOJ0UCCkvDCqhGDDUL588/3vIWS
6Wxi412i3ODvg+ugvVUSW7bQShJ11giPk2h6+FIsaEm57jjf6AOROMamuh/loiSkDUJLzVz5IN+P
NAJIKejp+biV7JDR2TH1Ooh6zYgSbFsLTdxaDt+uPEfg5A8Tl9ek7jx/44rRs56nsp+FPzd2G+/O
JytxWnTrExaBZ0FMdfk8RSTVvdjnhM3cUqeUGKdkb8XIVKQK4EqHprgT8WAwSSi/QHiVx7au1cOg
0dXDOVR6lLPOd1qVZhRHMd9gr/JqsZnjuBT08Uu8HDh+zAKJWjRQQmyiqqwEKt9VXhSM7rA7uCFT
KaiBMr9bU8ziepK76Ed7LXo+K5rLnqbtZJU635pMzcPZxxdtEHPEMPucDMz8sFWcL1VZPCMObE8y
nAdUUAtcEOoQs32k9D1WUj2IOqfMHzGO1Bc8Y7xbDN96yHd3NHdw/1E+I/O+ZjNEBhj0JH+EHPOU
uA0TWvIYPjW9sdUMrAQdNgy/7V0fjxzfgc1QiEKbDn2/HLt4qNHzyLYIVUxr5YM/foFtu6vrrtlp
jitva2vcpIV7HxpYhF4Wpj8azwlww+ER9lXBqQoljE0Y4h8mzkZQs1EMDMdYS99ldYNvorFSH+5y
cRBAC5H1W7Xna1Zm7rLSGOWGqIidPuC1stM4y3xc4gjVjJIB7m5xltw9SJ7GrR91A755w43lRW9a
64039+6pQ/p8R+AmvIdZq3vA1eLJEmN1pcGJuUnWzDu5RsjdK+h4ndiDwOWlNb19PbNeydzhop1H
/O60vOam0+z5Nbeq9Glxiydw901+mZNkeNdkcblF7jV5vrW2klbeHL91bA0+xx6p2t0kDUbbUGQa
200Cr13a3aKl8BrGZgwWTF1s/mrITZYFG2IgkOHKa2OMHlwv50vae+VuHeBiLHmi4/SanqRM612W
AP92w+kTmxFcG6n7mXj25T62F+bHOc52M3PJZu3t9q7TuawO2I0tIebzG4raR+x+4UZMXXflJfF6
V6yL7VfuUOyIrbT2oRzdy1om1jZqusdGDmD2WofKaNsVTXVFXAFHFBkgxCXH9TaibjgNiI5PLDW1
gy2r7pjJwbqszFXHvz+X2zFrbIYSVbWZm8bbahKNR8qJteEOyW4BlpCS6Z20NRM3PATAjFpjuSOx
wjnmwIDvosr0zdIsDwYajj1OemrWpR6DOZLsCDM+MLw02scOdkGQ1q2E72XfDUlhBCRJ6vcZ8eaX
2JL6JyBz2uVS1OCONM/l5yZq18/9mEvqEsNYT4zjm31Kzs6HlPJdDTqhqnN/MwE3WkYY7mRq17rT
6D5PXjfIPGs3uLaatWQFGC3XfdWygjmSmuQJN1dJwW2301xuGxDKE1SrtR/2eoityGZH6HP4R8Fq
5zyIorg/jqX9pSZ3YWv0Qo3F9VydVuK4wEF7DVsdvntYdfMHElVJFNRaKsFEL7E86Blydst5RDKL
mSMK22KbVIIVSmK4B4Y15r7AWRN0xrLwoeViugQJ44LgMwckcRwktNpN0Nv6PdHKudhGdt6CpHab
dU7vk1AgkBZpoch8azdGXzj8o12cskdhmVpDpxvL2o9iBK0Ias1w3zuxxsHUJs7By4bpWcs6AyuQ
g4sHQKiIg7YGy5zGzRaZUXWVdHwvErOfnmvHy48rofQbyfpuB4R73Q6x2i+kLtgkI9efpmj2uMUJ
MbG0U2Krwo+DlLjPNxQgkTKnXMdj371ooKZxfHpXTlYyI6UaeCgGQ/8gp85pN8S0hZBiGgaML51T
DzrCR0f2J60RqzEcOLUkWBkTXSm7UY3KKaJxC2/Cnlxuvx4r2hBko97HsMmxqYRpqlxE2rTobIBs
sF/m3sUZsNoYPixN30Sdpk+RDwRlMD/Cc+OpS9Ds4vhe4pnRDvKFXVw0jEubXVZRcgW6XbD8HFuD
Mb89UIPCuaMAL6eOQsQZLZ5NCePj5aQr8/LZF8M8l6zjRmnipdqZftfx/xsRwc/TIVpnZb7E944C
hDZa/ffv5jNDHDJz65MUU49Et11UlTm/rNY6dB8sLH7NDpcS1UjFAhBr3pTx8P3zN6AiGX6Yv/EO
kM+pHl5lNpg/e3un2BHVavTRwcb7puxlHTPXQYrQuAakHUcUm2G9T8wkji76OlxL9GddeB2VjLWR
vmNwYBc7/v3LouS4NvNA5hp/EI+U5hBWMZy9w7unfObpz6aSKGQqMlS9PWjMIhiKleJIG6P6XeT5
n5UdP2tXuBi8vKP+ogQnZuLHT6XEcTmUuD0P9oJpijVys9Q8cYiPSPlA4sUGW2xiuX/M3FA7CrUJ
Kq2cvPeR5YNxYznLmJF1RB5KfOhVB103yAq/ndf5U6kk3X/7Q0TuIRijMutj0/yz2GaUEf5szcsP
ZTgCxWRbO3RKZKJU1WgLSDiqCxiNc9e8Fla23Dc9s4pzNnxSze19UTZ/MXcUaubz/VgXVSY1kAW0
w3JNwWP4x0uo2aC5UdrHBxTmlI1nFcLZKtQx4ulwQqn29+zLQ7BiHmslQS8nZBJ70fJIxlNQqx6M
K/vnl8r8d2/MYRXhOB7z5j9MRF0W923RNvGhdiIq1Kii9xo2EleUO1MVmV35ADgVsTYmP06MGaln
dhotY7wfrFF26PiROOj6Qrdsneti0dPGnuNnI2ulfE+U1iIPFe+BwEUlyNf5Zmt4iylN2XgNVwuD
wS/vTWlSEIw+rGoKUC41VplQSSHGFJW+quNez27+EosbJGibxOj1Lz4n4+exOJ+TCyLFIYCIEaL8
mW0SCw2PNLv4vRnbnIFGtSJB8AbV6pw9OGetBmqkUXsoDbWnnouYt7Ukw/owS4erFZk4Xn171VSS
s8U/crH4+wxtNtqex0OmoabMU5sypYGHTXZZBQS/wNWHQWcLrKE9vOejk/XE8AbmMOsKj4bgy/mz
/2cS/VeTaKU5/O5rErz2r//zDvi7fi2+/u//u8nyV0Z2rz9oR99/6FftqLR+YWIMbAJFN4ZNAoF+
n0HTsSHQJjuV4fRZg81/+m0GraTb6gT4NTvoX/NntHpE9zg899TPeX+H2Udb/ONZIwjtVFFEkgPQ
YBb6s5qzHTOoEY5oTriG4FBZ+a6nVtmxn/Tu7LiMq6MtIw0jFUJrJNUt0VpPdLApUuvzSn7W2prG
qShkEuLbgZL2CP41v/AQqqS3vVO2n1gtuh/t1SlPsYjyi35KjUCqFTZux6Q4GXOIYyeTAEHHtLxM
60Zj6BzX1RUtZE1S1yL20bSOfrTGRr0rGGPIjyPLce/g6bGyvmBn+DBOM/3mYtguhXsSX6ZGhfTc
RK9N4ERUe8nrqMD2w5lxX7VVFu1qFSp0SYUZ99FOywudIC9EPvFMU0YNNF3nMbshd4czc62vKwRq
nGBz17q+C3DDCg9YGM2WtTMIVa04lWjjoRjDL5WGDSqYdvjaMwDaT5sw53o2m2QpBmq10Jb6FAzj
6ApfECenv01T3k3rNosTm4Kc4tCmbC3Tij1yMbQrdnVnoNnYEAiggSTopcWILPbWxhIBrDdr9TMH
g2PtY3k3YphqXjpUa/qFrmjpbBB7RbTYwRhV8EzhCI3R3sjmsL12i1476jgJb4lODDer1MzNNFqs
g7u4PMaaNu4juzYeMvattMydjugEHdGdyCccPbJeXuFTZ1vY0znm4CUOEuw9O9iK2SVoXXNfdVZx
ZA457LNybPpNU1bIZ8d8OHr4U9whznZFUVYB0/DohrFmCWg1nwMHDllg9RghUyeqDt0qw7sWU+BL
WGo9+Icw9zYry9mbPHWesqqI7ky6wtspHt07ULnjx7iAIEC0VHhq63i+436oGN1UyXPezeFtblQL
dN1aIyNyGEaIkEaI6y9xr6XMwucYv9sBc492o1E79Rs6SLkb3da8DJ0w32ugVtZAgNZenhkrsfkP
c+epcUT5wHgxI/QqjCP637QxZ585ijv7FdXosWxZM2H964otkTL9cZrXdj/lWfSMWM+8kKur1j+1
PT1Sb3YACmqUmMEAnu+bmCwHTZ+Ly0yNd0qiCysMwbhBbkmqdI/tZD+mjRt06WCZG8uc3UvBjDyC
TIgWZBO2w3jDMgJH0TxXBxatyOzShc96yLv2Ls6d8rnt5nI/hm79eUKKKBpygVDieSc+6WK71Kbl
L11NShZrlrvQ6eJTac3tYyTM9cPAWK3YyWk23tKq1S+0taTNbxrTPU35LHdWWn8dZRMekCA3WwjZ
PMpDN32QmTd80J00f1myNXkxpz5R1Hwve2mwi0B85xvmaH27p2gzttKd+l1SOxdTBWC88JJ8TwdK
/oks7dM0d3KiCGA0v+FnNeJfkgzHLv6PDQT/5LYkk/LEvGVufTIrTO5iKoWYYDIYCQgYAktrlm01
DSSxhCAwuS493OY89iNN90FjTqdKl2UA7dl4tlAm3PRa+5Ss7UNaa+6X2SYFYKNLxXdk3ufSYtVr
+ujC9rkoGGdfInSoN07a4f1NoqO0OvdqmVqkGNXQPay5lweMoqs3Z4AYWE9rdWuGcv2MgbBtNkID
2iiLqcbYF1lPUWzZvtPkxMVMRbMQGSSjK8hgw8feBn8JXdpnhab7DC4EcYhze8JiHb12xOl+zSc0
Nd3YXOLFnba2M81BPA5wo6mcDqbm0hDPsGkujRn9t5U5ZEH1vaHxjbNi/VowJN+1ldBofXWvustY
itF49oKKTU0Nxy5hscEuh3EyxnWoXoZS61aTqmuyaDIfxj70PmdTQXU3JEyy/TPjIAzj5d7S8OlX
DBteB9Z9FzBXqBGXXpFJBmXPjkSJOG3wYkJVJ4v5l5odLzRZ1y4Tl2UTDcQngXzKyURK4mNVeAxJ
6oVFpUa2yTWRKRm3qF35vT6/NTzz7gW6nGOkhZ3P/5Q+OA27I4MbuWdqMV9qvZH40qthIlat/a3S
rC9J3RiXwh07+NgNPEdkZ9uGCp0vOWhpOOfelTSz7BL8s5Nu0vUtRtUJTVWxaub5qdLbB8iOuu+J
NvbLkEYmIU10lwhhA0VZ5V0j2moLGQ32ttVN3QGIwHWejdHOGpIwaMtW4CeyrX1Kz77j+/6WrqV3
3xiocuImrx4jJHrsRdv6NAGK2LYIQfIruwIkanfleFWVenQg926hoyicfo+3g/RapkSIh/D2gjlr
vzQzU4GNQRwsZY/lPUfQlE68wyUwYK77lV2j9sozu7gtQs3e5Qb4BwEo1dc7fQ6WTk8uIbm5G8zX
1b4f5iGwhrn/CH8cUZtXldBzsk99Jz6nTZ35K4/HyxFZKnTPboqhJzQF/P8qCyiUcU6ac/dNQKrd
DmIZHlLdsbfn8XwVeSBPGISjb9LCh2Qk3NfR3X4/SbPhXSTtzRilptimq0Q4bMEGQnsda8eJ6Wli
Megqp8+tbuWfSGwbdtHkZV8KtGlbTP98rp73Kfbyr22WdEeExmoKnWUBk36XR7crNwv+icOY9PpR
p2gPWJ0bOzSJ4nIltvNNph6ZUHms7fGeA1CHoHOXQi1hFJkmu7pPmyMq83o7NLk8mICFdu5M5aWR
EL/PjHi8SMjC5Xs0M1nrhaYFOgM6f66rcWu6XfnWE/Du894fkyES/rDEzmEaTTR59tVqIbIuUU8x
LZbGrhL2W6PXdwPZf5sSzK9PIMaeI1ojvAM2UkJCYBw7CcG3KxVGDuY+06trt27vXB1lZNeA6yrI
FwE9HsAOufe0PjsxQop2ZQtDv8EoscHgzTIOkGy35tEutPIrs9C0e9nN0z53BnmwlpR5olncaVl5
y/wt3oFaA+xSIRpw8uVOjoMI4EDneyTBVdCvoHetqIKNEA9iX44mej/NNW+0ngE4Z7v7iFo+Oaxp
yOzfFl+b0NG24GKLTcJolBjc2uZBlsU8D8zhbjKEfEuKhbGexu1XddrBmcfyztEIEMCqGyuRMlFL
sh6Oc4EBBpSuhh1+9U5Fv9zlif2JUMWnf3qp/8qHh8jlT3up269lqfJGXsvkx37q/Qd/8+JZvyDP
9wR2O4ytxO7Q0/xqhfX0X0jBEkKyrsGFCsH0937KMn7hXzksjn9rw/6l6cHBJ5RKSHgCKwtaoL/T
U73L7r6f33iuZWG6haJhucQU/WxuyguzW4taXzALldkSDKJKqNNJAr42wrmSaqMsTFqmpC12U+8Q
lmF0bXvkRBP6bm2wyfpxrmsS2lef20GMRlnbdFk0BK18q3mK3kyOs1zQGOmBlfDs3awo2qk8ta5j
NrxYwerkBqWQieB9664Leyae8VRRDLjXvXoiUvAt7WlBi3nNdEPn27GuT6GhsaNTCNVtK/U63dL3
NmQAIr096I3ExyFm3X1dUzK2EX0zZcSobjqTOm4yVJNzGAxxeUjcNfmqCRG9TauWXM38zAd7qdKB
rk9a8H3ykPB0t8PtwVAOzPNgRywPtMm+ZYqaX4zA02+SKu6vxqnT9iJMVz/UOVqAC4zzFlBLtkvB
ho4818iqmTnDsUY5LEjpQqmV6lBHSGGbT17LZRY43nkJpbwlUXXYlrj9DobRRFtDcuWtxBKnaZXF
ba+Zzq531uJOX/PqNh289iZmO26ANiLBhf65RiO+hn42xe7OYJrY+yoclOTNSN8urkPh2GYUfiSi
6i94J/rLobI+dHbUP4iuK7291xL9HBgIPZCKDl62L9vBfJ7zzNhhnPLIpI7S2R/XMLxiMJwEi6nT
ABLnThTg2N2DmfbSrXMWsypZa6cErhZKV3e8LZTwtZsIXyRg5dYaBggonRLIUiINH1U38MQCf74Z
u9T2JaparfN63z4LbWMkt6YS3zJFD9HCp+WdTcV6lVnGC4YgJ2D+nwWLEvCWSsq7KFGvo9nFYULn
q1ei9zPY7/ehEgED+3WDUAmDI6faZ6npbQtrokIZ9CoIz2JiqXTFqQztHXTs7BvjwzcRSm1XneXI
sVImc5NjpFBq5W5Ft4zggbwPzyZQjyF84JT2XcXd5gsEz5VSPhdKA4036QOR2cRgK210rFTS8KR4
lx3K6WhAQy0GXBi50lUzN4+OtdJa28BDrtCAy5OLAgAKOprsVsyjn5912mPDfXMWb89Kx10vMX4a
vCxBepZ5185gbz2l/V6UCpwgTAtFuGMVC/pwL8znZNdJMaEct8VqoSNP31Xl07vGfNGwfz0YOBOm
B7tj5GptbHa34lmQbZRudWA1F06ru3ds9sP4ZbZWFNoDOD7AHVJ5zHL0OLw+ifDSW4wXSS+pb3K8
W6PfhiYqPLxwmv2B6L8yPU7KdL/JmQxMmxlhiAUjj5Xd+DAmiTU99FkyUN5FkYZ9KcPXk37Msr5d
y2Ads9IF2m53VGW1I9dg7IyZk21IouhjIZKI+WUsEj4frSrQWk/Vom/nZRWseUUyK+H8tLiEBxCT
7G2Rp/dZdFh6z/o4VOXUv7mZFJmDIWiVWDnzARJj0pd4FTdlmPXmrFRC2oGI0wRJQqxj43oss8Eh
GaExDfKm+pYWHhXM/O49/mfq+RdTT9QPBoud/6y/fepf4+8nnr/+wO+wCkWk0NFP6wwrDbTbvz+h
hbB+0dGqU5qR3ufpilT+m1vewC0veAirtJLfxp1qCqrDC0XPw6yTkcbfeTSfn7zfPZkRrzOAZbWi
BqtkUP4sZAc0ySho8ZYrid6OICSYtcuyKxzWEkVhwYSbGU/4kK/qi862ui9iWSCJJdhqz/AbIHPV
haG8lSnb2u1ZtRovi31L2neHHgOCSxJ6BJ5MOokHh6JwQPvca+7CDt8f5Iih/ikOZ1nUwHbIlHWi
aSQpQs9D7UYW1licqjZtO7ip9GbeN7Mmu2g4TGyL5vFIXpAgZjekXUgxkXrN+FCPXOQHraxcAx0g
itxtlE7tesG1tMwbD7mhr/OyiIJq3cEiaUTNhkXLwqa7sFChAr64Dosi3jfgq0yCth2+V4URP659
ZR74pSpCswft8wQq79GDKUW/X8Tp3VzZmO8ZYAAqYutehcOrFBT1bYfmDNIvUcGOngKkrEbkMBhm
V9coTynprDaxC2vGrGg7gbZrLuBoFKUgT8Sbr+MoG7XjTGSI0nJo0fKgLWJY9QD5aqp6i9o23L1B
5B4QsVCv+uaAtSUUeNmKbIRlTYIo2eZX9dxVJZ9CYRtGMR7/qd3/m9pd7ZMppv/zifD8FQNf2f9w
KLz/zG9lu/iFdSb1NT6S9+L890PBNdmQWAAesGY7uEyc78r2M0IDfpNa8aO8/+5soKIHJC+kB3MG
7bwKPfgbUnyOpO+XrhxIdA4SRg6LV+p3Xf3379QEPEOHFfmEffAASeHkicm3iRpz8901+S80C4AW
TH5HTj5TcgjpP2kWwmEE1FpF4WFI4dNRWUqy6Oaw+lRS2t4WDuvcfCXrM6hWDLJ//trq8/r+V1SU
B7xCuqez8KH+/NlOA3EAkTx2tkNkSShpbtthD58Fr2vr2X1KW/AacTbJTVcmZtCtS/J11tArbZ3W
MQPo2QydsVnu+9HLkQRqDXZAQiE7L0Wmm+Yhc4+lrbddFK1XQ+eG94WTT8H/xy+hQCCEo/BQwB37
4+ekt1bNMmWVB4RABj6yat0VGirbBBXeU0PVAqE4Q/CtYUTzhY6UepKgAvBGICjr4c/fOiVkVhz1
HmJ0OLoSbB87iywnsn6ENYuc9LFIhh5x+toDXSCF9S90Iz97PtTn4LmOZNvmsd8zfpJIIIvHmu9O
EhYSxs+WdmMzg3/du1X67c+v1s9ijPMr4WFRIBMoMz9v92wmY5zivNKIXpCCC6Fy73jNqe3N5k63
EWX/+ev99CU632FSB5KjJOMsTtUd+N2XyBBY5xnv8npR0t5xonSbdcAT9+ev8m+unyLRmxQERFf+
IbBBthwX+aR5h9ZA0+Nx1WpTJoes+yvux1lC9F29oH4f2xDIQvjiUcX8fCikqBwkRlrvYKwCFZjb
GduYmOj9osgKSwGjloErnSc7rux+GfHZ1LnD7ioV4X08lOtFYdvNXbsoJbQzQsTCBs54fGRvcojy
OjxVeHX3Cffm0xixVfTRJ1rMn1JM8sBIeZG5tgBMeUy8OsPpXiZnTQ5/fjXfCTo//JYMRbD30cHC
rkZHrnQO331qoRGCBV3b+TAxNAU8TZAjFpjuqDVttqsQym0AfH+b81YL7IwJOzdveoA+MexGUfe7
rG7b6zpLJhw9pRk0Tkn7ix3v2paL9cmdiuIFjyVN1WQ8CFk0aDvQ+/kt27RHQljlLl6TkuVvPD/F
UFqDMkqWPftZkY7RJ46z7OD0tn0TDYbN2BWiLU+XmOokNLZm5CQHNj7YjO2k2FIBiX1nVt4js+/0
mGooIkqyuNg8RuFbzIPHLxgZHK16HW9qNIfg3FfXIrEAj/cYMl+uR8MCIFJDERmcCrWUYAGZsS5+
7jsVdFvmmxKG843N8vPLwnYVp3LcbyOalL0dWikedYfR9ZrV9KPuarFDN/XHeuiKFzeKs2+E0VXz
JtMlqkeVnYs9uFKFI+rvDy7OgcAtjBbBqsyP6ZLO+Bqkc+PgQQ6ItlMQtSKZboa+bD6XqdLqN90W
7jrzojD7qmWad6WVucb8NIm2mtueqEB516z3WRnK4zxq5TVRVbgZZrouPNWkdWpuuWfWc6muZ0C+
MgnMYD42XcX2RxTmR/inRPHOsX6EglhcWmG9PGl5BsNeFPp6TWYKO5pFRX3pPF/8tJjMvVFJ7wh1
wnxtWRbeplyn8thTivqN26H8snbs97kjxhx1cWOar1XTVrssNnBh1DOBZZVRtk/l0g1+lTFIRlCc
Mg6oosO0DLs4Nu+MsBiQ/tbjscdfANId+5wKhPsClRM4ryPqu6XNr5KQYGq0khnL73wAnpi17KZ6
OG86JnQDx40eWbD1ydt4KNPoKoycT/G86Ie47/X7UKwLsdDOy9Jnr0ZRlsEE88HXUgezEa4BABGt
uHTnYWL5n8lNNa4E1CnQ/JDiJehHHWcWwkeOKJAPojhP4Kv5QkMcsc/YuPqL5oUfyUNZeDNzyMwi
g/ORmaiS0V0qIc84uQGPoQxllOeUTA8SBIaRY+zbrtMuoO9Wl71W6X4728trOnWkmiBd9diF2h4r
SSOtb1YmJBxTnWgulkVYx5hRz0GYiU44OV8XR1sY72xkY6xg6cAGxBtk1Q0giDhUJJ7yrR2t6EOK
V+mLAxXogzm204k0oRGHuuwZedTWJTuFGvNXFvp46sfjIPh+aUvGxi5fYNtu9NTtBF416a4EsDYO
+nIdeMmsrfOTNRKrDUYvhnvOXsTKK8uHoo0RziT0RjhNeZkoKjxheCSVV/wxLYesBggI/VLWjKac
alj2muNBo+/0bBem4/Jt7NupuoYEmEMopShYx0UHDG1kQc06KEginhzAiUEO60O91cfJ2PIbtyfX
wYQwofQNmBguF2uvdy+rnKwbgy/q9ZLoDSyAEDUxQ89q/CoAdQUy19fDkqbtW+yiQoaO7D7HzC8u
SxujtKZTX+QV1IUsm6hORko+snJ1uj8SmwJmRE3DTAeO4Kw72X0eWc0H8AVZkOnrBBOBulCz62Wf
Z7B6mPBBX2Xl+Qz5ND82CWT5VYv1Q57iF0hbfsmmpvxy8io8rdLifS1mfW3Ga3hyOwVeYT+NPcS0
MeJXZb2V7chvjurlRuqYSOzBxBTQE5sJFSG6Wd067Fj/rvyMIfPuBZOn7Q8tkJUJr6W+H0c4BqHm
CFA1CBQiv89Se2vK2L4RHAzERABlqeEuHHQclb50h/BErWL7dejIDXVkexoBr22EGS/fqIHH5wSF
8dasjOaUsilA9mBbxl7oRbNH/WFf9Eys7hdeAPUqKBFcgC4uPZu0kE8olhUmSMFzdBf1ZsjE/L5l
CRu0CrKje/ZFl4l0745Nte9SY5021IvmhT3rLH05FATj2Gt2aRB8FMsH+JDjj3ka7ypF+6nK4VGE
SjTS94TtZKAXkLrftmEpR2D+0bhvz/QgLj+M1ZZlZnxJQwxhKF2Iq0fHz56a6Gg9aE2U+5cyLJi2
we0G84Owx4qv58mYi/WfhvVdfvdXIywb69h3ldAfhHvPSRslPy2azPcf+q1jtX8xLIirjqFgACpA
7/eO1TN/cVzXwg5KbhiV9ffmcYnl3LaoGgElEHmny39Ns/CVo+rFrM09/e4r/xsdq/sHoTDjLNek
ZT2nl+lMt34s3MjZrqqKSTM9K6GYQNgqjycb3qm1XJrLZDK3M7aqpfQwWA3Ka8VZF/mW8l8hSR+u
zcpJNpwA5s52QxFuW7K7bmPl3mqVj6sqcWVtaMuPTdg/hjyFPbh8zatu1ox4gpYL/IQ6qnw2FHiu
LhRBfyQi4osdlvhPYwp/rNn2a6mjoPNngwAMs6bq26ju4bl3Ku1rNrvzEw+8Yv4qXdrzFE6eNV3H
lbttC6QZ0Zxe6GlWe3tnDMvHybQierJIG6zroWdKxildaY+aZbPiWmPC0WFvYfaicN10RdJYgWuY
87Vo5zyYCCL87OR9MV50dLBclsowDmKeIjSHhO0gBlSzONrzbehNCNxEo1ubsMs+W8VaXvDAYIjv
rRZaHSv70KZdubVFaFHmcSTmoTk9nxNAMIALKsyOZxex8PUtSh7d3c/Kfs8UT/vIsc0jnN3GU6yT
C54laAg2zTo27jPReGPvuw7Ql+3arszq5zTEfxFKZXOnmuyNmyYxcTZoNi7btvGs14G5H/aLfKo/
WpHlEduKMIakYXWVOezgIClfpswY1WD3p7WNsBKxKqtVFksPoxaQjjIKd6aJOMjtO2zJZl3iavbo
HvE8xxCwUU80+D6nkqip97SH8z/mLCJYzdWMByA4nUH7caEMleaS4dYq6b0NiTjMt/sCR73l4Zi2
B+g8/Wip3UUcIRI/+/+9KsM+AsoTSvkA7gb1tzK0yNYSj4ZQqTIFBJb95FbDukf/iAlW2SjrGbfb
3uo94DXt3K1kWajglqUASmJEglFuaq38Qme1kNG0uAz6DNrRSfNUWsKEpCnasknk6p7xgojdkOVE
4Ygoxl5aMw08pNgEoLuVY1yHo7Ljdn2oR8e+HlF8RxW5Jue4DSQU/PnXEAaq2Xyfpyk6cFQOYzci
4Vf+fMsr+d/PjvrlSd7Bbol4nSvYTjP/Zm0Y/pwNwzPVNl5j9BCkXAyA/TTMjZsQq9Ctl4wOcKOK
HBd3QDBPSgmP4lxwb74jUNIJeMHUZlh1TMuO3MCajHHdU6harzp1OIZAlcDi6GBLGoM6bdPY8OLJ
7bKtu7OdOTMbVL+YVtpuGzoDdvDGUNCDyMz5tRaVI4nzxnmxlIbw+fwuPabE0SFfrKT0Cafkzdq1
w12msYq/lm1eZoiGOgSsnTPxOWfF2KwP/aSifapcfaTG2cjrpYveXfeLVAIwHOxLW/FnuShZ/7v3
XlPBR1l1DlEgy3bvTjkn1DnZxyp0seyUA+nbuio/fupo6p4SBgIsaOtesa+Gkfm9K4oZWmOdzejs
s34Kekl50q3OdK8rKMSYEoVocqdBzKoGQjryuCzERlqyvuw9OpLa9paNbcAO3HQGfoWhKCOM/m3n
KhVSeHGmlPFhOnGgVALE+yw9fvS2qz+C3ejCnZtCNRy5i/fp5BW7FRmDr4+RMgj23VuqwRNHhQTR
AJzR/OA5aH5do+XGNtqp5ZfhAlw6zAn47YqsMtHS2PjJ+qnNzcCWJao8Lhn7h5lW/zCB/35rahIE
tqKswPizkkCAZxB0dYyilPTBM0FymePwuXVdTpChqUZesJhuJmFbW+TCBt1kb04bIh3IkS4YwR2h
zqPvzb04hplNUJwKYrjPCQRC45XBv9y4tHNPJAy5O41y+qvlFuYp/D/2zmu7TmVN21fEHkARD/+Z
NBUtWWHZPmHIiQwFFFBw9f2U5P1ve6pbHn3eR2vY8hJQ8QtvQEHtWEyR873yw/UpSvHdPAC5Lq66
Psh/COBYD6PvL+cwboCdUlLctrn1CMiufyK3H3ZNV6oW5B3qAYD/IJNqq0L0FaHGKtbNwY7qZd+k
9voDCnLJDgBXfUnbGDzqVISLh6pJIj4DEx1AoRM4bmOqziSqfXlNs8Df+TBZiBu1IvDLkzW88tPu
pg/6+ofvx5m3RwKIiFRj5nUB/Tu6oQj1EWayq+nUouq2LaNpcLB64TS/I/vNzqnvUi0N9GGFgLsb
ulJez2PTbkprTG6bqec0WUKwWZYcPzpN80mkM3A9FQ8rRtpjLq4kKnbuYyJF+zRnVX9fzd5t5k8d
/DpDC0kHhyzVCe+bEKY3MEwVfehw4QSDUZHVIFj1KXVnjZRg9LCmbvDPiCv0WQtgtT/z56aN2R+y
ksep17g0ifmoZUxfSLq3w4D6a1DLDIExO7NRWVjBeCedsu+GrG332g3tfVX0zmYoAMFvIA1AvK1m
u7F3tKrnL4nUdbV1vNEvDjbeWvURWkA1bi3Hq1CF6dptpG31gMRL9Dl3Y3vgKhTgBwpvRGbAkue4
p7Gqkc/4gjqavARkPt4o1/4y91F3LalOK+jCWgag8RN1NQRrsZsoSt4vseVdLrpw7konUD8ngMpf
FiyCumet7Gq6Q58rgY7Xr+V5iisP2gD9JywBkzscQZJdGZSURyJHX00K9EgFPGWCEXoxDsL60Pcq
2CNEkFJxCOsflZrxukJZcp/4i3sHSXf6HOVBskuxKbyNZewj3DgDhyybrO42NiSkm9BKymu0Htxm
ByTCuvPK1t+F3ogkWl2Fm8kL9IUc6uYLFWhv67fyMRklonF2/6S4EvdQXH2A3vZnx03PC7RLr6zF
9z7Ncypq9hyOg04yOPvEyrLLISWFExQfrsewP0YjJZ8ydLFTsR3S67CV2ruaM+XxhRH5XYZk/S6V
7qi4/CzEZ1gqNlSKGg1N4/vxT1J44SatAoTkXJJ0Skjk3rqqdg6NSM5CifKjJq1LRYyzI3lssGkC
rvBD7AkbJrwrxV2UegHKD726b3sP4f6+QVkOjRAwJKuGlqwAqvalv8FT4zGwO+eygUkAslfD5qWo
cYhVXd9j0jE1m4Lw4+A2Tr7TeJgNe2lrazOqwO82y5Blt7XuYewLe3mw+366XAZh/wPagQMKVsE1
J9AEBx9k8E7V8Z1Q9nQmmxG/SeV68lLUawd1va6m7dIM8x6cQk5lZG6di9Erxrs8D0jkkuA8UobK
XVLBRTgnQemzHp+yMaNgUlMN8R14Fame0sdJxh2qylpx4w7iIpC1Pmo7BTwZZ9GBaiPzoPpiRk6j
tuN1G4VjACu/zHx2Qq3KrdQ+lNZ85HZErhnNzLCuzuQMSlei6oqBo+7vk6IND4PukoICizMfIwSb
dgBN4baj3arR44UlZ3QhAYKBElvS4bL1Fo8CTbaMl7r32gO8Qi0O/D/6OqwBNW9DzpvvRTcGPyl1
zvu8DPz1mMWq+ibDEM2SPk72lQmtcD/oYXcs1I48p263VIiDfW51cl80E57UYzRez9JxdwnE9+1i
pAYQFXYv4a1NNysqU+KR+628Vk0lMqyfYl3fFirHI6n0248j2qrBxwqKCiR/K+43kyoIC7DA+lo6
rp0eYkDHbCCbWLAMnBL1KH2fTpW+akpgcRhixnpbDFFyNxAGXLvAfjh5F5F+CusJDsoqKN4mXvw5
Ba/3cU1muAR1mh26clyu/MH3b7om6+CHdp21G1t/vBBtpS41/NazCFvzW8dXw0M21xfd3F3KaNW7
Lna7DzW0oW94B1ArUV1/4Ux+gjNl9ESgNh8oyeyglnh3lKyqCv1bPO0Oha7T6gK+1ewc8ngFm4sm
gCy29AraAgHDYP04Clt+1WWN2DhHXoX6OYovmMniitOgUHpVjr1Vf1smPdxa8bJ+sCjv5/tU5v74
NVKSgvTSlOGmz0cvMeKUHG7niQ7OukyEH1un+keidpJdNlUXJleisZ/VHMtr7RPI5RFr4RwydcI8
F0uJsHiRhR/jF7GNHNmNuJ/BwTXJbSshA6FqukEocOvL+R8UdtutJ/ooDW9TV3a33H7n6lXb47dM
/r9ps572vYyIPR1WCG10lD1YWn8mxmk8j4ubGh+kvscCyYjA+jmyOuuCiljcO3/t6J22pHA/gTzn
u/SObY9Q4aTxVWUYCvn20B4bQMRXKiN0HziYn0tLwbN22/EbiE7Pu0mnaBTnPf3UZNmCzszq68Iv
UJZ5IcFS68RmEs8zVNWsADmfHvjy05QhtzOVLQGgtzYJYVttNHQRAIlJ6LEeuXcRVu73nYb3n4+o
RSmJmV7rT7O6H5zYHw6rcpDW2DZGZ/ELTieA75NIk9ilCQaCuUiN9AsnxkMdChqm1TJ8Z8k0P1FG
b+4FcHWYIC9q3jQz5Wcb7SJ9lZIbWebstEmwKPbd4es3DocYK6nh7EUMcuEf9h+8ViKM06OOo/eD
E6HnZXLhF82g9yf9tPlI49EPPCPbiP0MxZmTSS+JkOk22O3Rp+pLponiM1g9B/Wz15La/8hxN7/o
937Zy4PACRMGwP93T1dX1JPBdWi9Hl9MGilO4JVIS4b5eVEHHnKj5IfgN0nIyi37lzb+26fT0I3w
TQCXGyNCaNb+b906lP6d0F4gcvWFdB+CGYOPHB4y8aPRKIaPGWwCFZIEvPrbvT/Gzglf1IuBD3iu
jf6hYxjzp98+Fz6at0kPK8+RJIVIc6GoFpYdWm3FQNoM+IGPn4w16i+BzL4ZSfyaNKzAHWjn4eWF
/g+h95fyJsAuYAP/Mxzn/1XPQ/kHiP71//g3Qs+N/4WZHe3eKBRG4pRV9oqhRwDhX3S6KVtyitHD
Dyhf/gLoYYKD9Tj/nL3lC5926f+vbPr8yLdjfkpK61Ek+19B6MWfq8y8jkNZh7XisNrs6BSnF4XT
Utej7f3I7FUWPxERTNAhn2eSbrVTqnCXJzzpc3UYFoGkzTDAyfmmk0o2Vw4aCWgNScuj1lJ2kdWW
0EYSgxKOqpIec2/XVrFsSWKDFe0X5DFQ9yc967xpK6pxWcUOO0zsSIDQyLDfpLa0ZjjPRue7wicT
aTFviXO4Xeto+9GZQPSj8zeaCkrcbytqOVFyaJDKlDjmDhldi7+ALByDD/nP+YPSAPse5VI8vQJw
fO7p6LQDsiNqWP0fcpgn/BrqNMzopPaQEsrrOKUEQKzn5E39swuQ9X7wgFHxam429nxP46BX8/jb
2vpv7lv3zSuF1NBQY6EWTn0bYYQ/DyVT0ajboU+/c9z65bX08rS8WL0RP4KzzAryGThemGdOQadE
RiMiihqj8k1BE618Rs5+oQcWjkjnXFCRHOxsvybpOu7WSjMVewVRZ33KQAxYeo9gfBfcrBAc+Wd1
7A3E+zZaWzCz3v+oP+8T4GgMMgKtgFRBhmHEcXKnJ1mpc6usmh/2jK33vU+a3n6EvNCut+8/iB31
+3zyIFQBoN0GZAMM3qnD0VLVXbwi3vkdaJprTMpwZvWg4dnscC3Cwvswo/whMuSK/MpSW+mk4fSx
zH10Ud5/kz/DGPPJxE2uEXqOBAClU4SYQ2Zrx7oIvk8Dt9wNbcdCqU1fWyIUFyk5th/8ZZBPFjOm
dHRRYjQRkPMgCn6jFyPcmanUc/kDtWc7REwkLr46UbUcVpjOP7CdC7+vw5icB431dZmKGbPUYJL1
317jzxPn5TWMhA+6NcwAMeNJ8BDgs1gPa1j9SOpgGXdQnJfbYB2z6iqvAnVAjTJ+6LjKUHjLkr1E
Au9zRjVIHjMYCq932v8YX7zslv9s8NeXMZEkK881WOmTlbciEzC1uix+pKEd3MMtHz66FVTAMFjy
S+HU481YdepCYpR0DqTPIWVC8WTz4iaQh1nExmrm6Qoxe/GTG4DTKcJk+P79teL8GYiYtwQdxanv
uOx98L0nQzbVyVLHnTf+wLauSx8RUvaHbe3CKhwHe7pxsfiZNzOF1QiFOb/9mdEIgZWduHI+o746
PPlxlV7Z4Vw+utQC8u3olAlWpH3FcKdFuPU6mLV/meg3m5oGHFwon8KrjXK6uUR/j54sBzJhW4Xi
WzWCOVl2qBNZU0knGq2E+S/PMofef6bR7CYuSg/NDw5YspFTZSE3b6qSlMv9rp10yL0fLmDoLDtP
JOp1KHV2ZktX8GqAkr8/NW8/kpUDW4S1Q04SnQZpwNKGHuPW4Zu2wT5iIBxW0YQeopWzm99/lPP2
yCDNIiAMSH4IFuyTAS3a1gHW4NbfBzxI6vCI/VTzWMGH7YBbAiNL5Qcdr4ldX7V53wT23p+ycn0q
hlBKgSsTFzCOuFRL4ruiCLCw3GZT41ZXEJ/7aDmOs+ch+/7+S7+ZGPDCHDkh8Evkld7QABDZjtDd
s5tvzaJ63gKFh7L4OTkLVJkWochW7JJ6wsr2b4P1dmIArUKt4LBzIeWfXpOJZQCpvW99XX3LcTGu
Cf0ctSkM17Le3jqicofqyLFchs9LVtGo2XV938dyW1vanR7yep37BuUPvaqvqPAZRTgMfJdLBDxh
2e/+MkrR6dzygiH2d2wTDESBWJ/MrZ/i6YEASYtqZO5y9BcRnYzbIdA9i2pd7HSZoAnLIbixRJKz
mwYsJQg+mmBZuJzj0kuXbyzAuvhJYsbIEG5h4EGj2kG08ufrhQ+ijNvM18CaPg34RmHMOdU0ZoAW
VbQj8Xmi6krY1wgH6iPwrcSEBMirweTYuYuuorskk0p/XhcTsm46vSaMhQuGhqDCXvOgKw6u1yFj
u8F6gkqNDLyi/hHM8CmcjVDJsN6y/WP/EyRplma/tgXv6MgipqDiNKPzCT1laHH7kWrn+rSCdJke
pr4Lpo9Dwd/Mm6yhqwFBCq9w5szNNNrRmxrNhXLZFkJabPQk4neA9LOLIksPS9bAYkOIE8XCbsPt
A1lrk4OvqoMzf9KZulNzWBM8LZ0uuPIHCmwpYLQ05tFWDtE9MzJq5mkQJWRwg7103n3uohz97cSb
uvy6wr9nOZsdcGaXWWct4wV8fM1a0hH524LlUO4sl3QsMoIzO1EmRuuixGW3yahTUL1ar5Flefz1
AX6hKEnhnGHHQbFDvNBiQH27YfkNOjWHWFWHtlXvuwFKNmqPoVzqYjvIssBN7HUQOsR9+r0Alpdn
W5ZcO+sN2CSfMRgF8jg9DYiMw3ERLd+E7psZVQ/cFCPnRxJJz+M8q6y8INcdqSo5GVKr9R7tCrKE
BUwRwyKXsOPzOOjNcmljRZQkStA7cGOToKg/onfbhuGhELQqjYt64bKnkCWPWTWp21fMmdBAIn8C
4naS8KBSVUbiwvLw+/rW1XpiDFs9FaaqxcHoJPcR3HnGZA1HcMnnFFgnOt3pisM5ws+OFvwMpcnK
fEQRy0Bfd3gqNimcV0PSQ5Jn4hTY96uY+JjWTcz67cEh8ac0Ep2YLuKBzkCxa5fWYytgjx7xJytV
IXcXxXjFKy18PX85j3gEFTuqynC26BKHbMElgh2DzM6KsfBxCiLB6xV1Hpk8IYHdmt8MXsT6pxzI
H7axWEJeq0Aohm/sJoCLP5G7hXW3WWmF85sqUg60/ZSGHH9IEXFhiZpUbnqQEUqpDx0RHBs4LBRn
A6nKSlTrzTn7fOmX1RweGc3f56ITvdnS0BH4pSgyOMyEj8Qv/0GCXUwPYV4ieQQROZQDSsfaHor6
eqrQrhD7rgd8AsSM2N+sapHnvdrJMl4d/6ijirY2JM0HoGg52lKwnENzMmVVVqyHwLYOIDZTKQ6q
xFPB3rG2UYJPJ1uut/6yaJZ/NEQAVfZor1Qo2HbL3AbYQVGjBUNqKyzvt0FSiPxD62Q5KDlyQzPD
TQ7S0DnANh9gM+WDbcyF4UqButjqCtTmfFkmA3z0Y2INzA3tOuzsn5vBafgYhGqWtL0HJZ14YHWH
NgZzg4KNN1d7DmKOm72iWrdgoi7HNo6pbwWRnjaJiyPWMREFXGrs4UuO2eDbOvuWh8KBgwbDSmEO
bhs9jD5DPDq9grkxOiE0rngwiycvzJESqnnpUPJdErMu0TgeWEOJyLsyvWzXduVnnTuNPb6vvuCo
HLqGUdrViM3Q3de25YzdzTAHLkdugSozs9Sg3Mld0C41VGIMHm1zCo4MPivXzmWipoOt5My/JGXu
+JnqE3MulfZU67uYIj8LKaNVxPEkPR0wfiqzOB0mRpG94LhqYEFNXS8QI2H2u8W/jJaUlR5VA+Zi
l9gUjDzac0BaygPHJdfRtMiQW75OfLDZ+8irzCWr1NixHHWAjqrFpdwvnA9LlFneB23DbEmNghcq
7LJTOF/uI2TEeqj3rgmxbGsul28Aycl+f+W9nPpmcOa2w6nhrEQyo4v3aVYg2Hs+Fuvaw4pFanXX
JXOT7D17TLr7BLXc5RLye8VpPy1zyBuHxWwxSm2dhWzsAkYciyeiEcQI/lrWoMLNzxavFSzcNdcm
UQNfZY77AW3L1fhc2YyxCHtTnycSTW32p4X2pdp6EbomzmbOHBqUbs6xuxtQTlWYMK3OEnyxmpnW
s13r6iF28U9iDeHJ1V0E+Foj3dZOo/wGL7CzLvu0trzrhDcVOILIvPuSc+auhzJEmei7B1yo/1i3
Qd0/zxAq5g8ojlX2BjyCai+l8NGYQbqsiX257SCMDeMBHFY03SA5mWjTjrZr50pUXKtAtNTkbDsj
Xc0hr6NuRdCJjrqnsQcrJxPSr/284FAULpUbb2RvLeozVc3RuwcEtnjptui8ksZZjIoNNliY8dH/
ZZ0mqTpXGTdZBeSqIjvdxTlegf0hATHaXmo2B3o1CskfWBXyMMVhCuyCAG19SAvgaFx81F8vhmUZ
o40As+VsgV3HoNSDVA3xzmrdEOdwOl9IhKOzfASipnZda8/rZRI3tn3mzLirHGigI62zUWG15uD7
hW/dSsTOvMdxQHaoPbNhh8puH7e21g9aaaGuLfzPrI+e5Q3rk2pY1RuAMEH/uIaow4GbUEHYy7NI
++mqIT+FkBTgZlblWZIrXCrW1ovqdhODKXGzbdivQxd9deoiar5nsF4nTXdcLd2PuPBhMG3HULbh
xhWDrwDQJk3nR+iV2X4VnCUkbsENJDSrLM+mQBLWZj8yelMqdrYtAsxuu6NftqzBPsDjwkpvepeP
KTBoeYm+7YVWqvNxThH1HaBI5OZClbWopf84L76U3k4mc5/gzIHtNTEKMpw+0Vhiz2yYHgQ/67+x
AOnlZ72AXMW1EnOQsLk7tPG4a7nA2Q4I/JkTDv6biTBzDEOd5ADueE5ByIhBztHlio8oIamfdRNX
j5/VBbeMapCsWM8WRB5Uchj91sQpwVCazCEsHGNiu3hTXcVnY1fnwSfwOQYI7aAWVsZnqaWobcmx
8zkm/WEgso9Ki1E681yfKBgbQRNFxwvsZP+yiPA0mC8TC2ky7vB68O09KnzBKo6xh1twf2xc6jrW
OfI3Nh9KXAKQitZz3ZsDsa5c7mgEdz1Ck3mJFQMkm9DcnBHKzLxpn2Yhzx5DmhXr/eT5mOBs2yTW
/DIbEUL20gBghPcf4sKck6UX4iKzRcUk5o0Q5hqc/pk+sIlXY1ByK4DQERXzeUbwD4nsImyugMpN
XItKShNLNTI0IQtdZDNGqm0C5fxEOmIpEX7DX3tEMdhpqFNtAKBrxja2e5/h5wxfTIj0Ul4MYBtz
S/26wRA6YByRqjAVsiCezds7IrEYSJl6RdyeLSgrUUse6YjOHDOFeYNxsJDwP/57JNaOLYR3IxhL
6pFNxm9saxXU3q50mgV1RwIisxRzmzjgo1/rxP8EL5Ja5+s0cmE6zhPp36geoi7RfLEoGoc5Gocp
dPqbBo4zSlfrXNgJKpZl6BflMUNOt57PPcLR6WENXRPFOqs0xc4e7T70zPBxNUGFrVD0o6biLiaR
j4KOxVJT1HJQGpztPlSotrlEKambmGh+amXf+0cbq5spuoXe4Lb5VZCENu+zrKAYhr0QEE1gQZUE
mQ94d5ot0tWdKbA29HlBAE5IkTwXuJkQHnaOWWAiGfPOPevcEOqNMew0t2s2IS9pbcd2JlDdCiGJ
AlHHNPEmjEPWYwIgksjaZgSKn2CrUMbZ8vfmXxOV9OstHkkh16WT8V7uNstCExqWwZiaYF5I87av
26NUPvOC92HLpPYoyav6SmgBWWyKZniHeC6FZciuRnuNZZovxARoT/eeWbtVg8zkNa4L6aR2aTVE
Do18MCWCoBbVCuZ2tKaaZzVrzyfYBudJscIxoTXCJaR8aYgL+/PUA8+qUeUZpeJwWWZPXHmzo0r0
Fn2XdVbbrkkCCwnO5MF2tJmQwYsJL0k8mWe1+OtyKYBbLJe4Vix6OtOu6MrnKXNw2twmr5HPkNoT
scbQRrh3nuU6BmmCP/hLRhytTUxgoNMUahW4t07wJ1TgaFQslmXpb2Iau/XWtibb3opMZqQjU9aj
/H6MAinGh2Ct8JylUYg8/C3q9CbpRnXJRGG9dkySH4Le5C9TJCqnh2RIUmZN1TQQ2p2OrDXGDxhn
dmKU2G/XJ0bdnLir05HunXehRBze5A8sp8Dn8ZSSk9UclZIzOThKvGpUhiKPZukfEWfKSFXKiDjq
des1U2VCq8qqwSBvjDUqAi1qmoDgAqmaTf3ISsRiliS11Ln5YNOXbjoGZDUZtx9bioGcndBscbLl
VF4HQekRvFKxxN8AJtR4F2gMBM4jVJSqYzS45BRcbJZHfCC0QhHzAPuu5dfEnuo5q4quMZGo27ic
4igmvGSNukxh0Jx3xYQlwTUB/4ixM5Urt9rH6WSywNfEokpW89Ltqucl3bLLFlqoKlrJeL0pKljo
JEk2q3/OmoYpzR0kUqE/coSKag/TdBUKvl/jldehpDjCP0Tcab0FDGgOLMU0WtlWl0OeN2CO82Gl
E5WJpnwWrTYZ+vJ6csSImTOGmPWYVfl+1ei/qRnRn8bYgAZi6L+p50e6RaAJf5uvOlEmz0RtB6On
neUB/4NZPvZ8718eeVpVo0yFU6NP599z3OiN4v0imyayVaC++sFsuoWvS6OK0K/929e9fRT6JMS4
wjQoaYWe1LxdPNjXierE19wDzErkGXhiIijksObsen8kT9oAHtphiDPDy3VDtODfdkEH2xkqFGLF
Vy1qvNMux4zqegCa3svYhllfO9yFa9ByaIyN5w8UUaaqg5sP4Yq8myqE6aTFpLzm7Hk9mX/12po+
NSlCE/oDd0IYdDN/ev/13wwVjAFY2jQGUDwAgWV+/htOQfdJrdI59J+RRtS8BxeUSQu5XEmh3n/U
mzUnKAzHtB7pPOI1dFrvJozK3YYA6hkonRiXY7JExfzkrNAZXJL0dP7rkjtt2TlMDMx91+eZyIic
ek/0QPiilPr9M/QLc0YpzWa7RdXUXBAuaNNll8TE+wQTC3/+UQEA6z9w2tX++fvffjrMdOlBEVKk
pS3vO2+6MDNA5GmOU/GFmgSp45JlVKmiJjTp/PtPOh1l1xc2Xyts+nB0LE+L1yWBYSScwvkCgjkE
picrk5rnBZnaEf6viRrff+Cf+vo0TXAaeMXY+HSUKR/9uYIAVq4cJkv/pW/oSyJKB7yGY45DcWFe
k76rkL7L8nTJ4m1Y+hk34/svYHSK/ujgEGrheweYDOB7yKe7f74BWWJWOTJsvnSQQdNmT+90LfdU
PbK4OHsNW6Y+M6ExwCRzfv8qilu+MiUvZFZBjZ7Pr4NTFwiCUq/ysZwOKK7GgmwB9d+GK2Eo5zYa
dpFQVjRvcqdUnNbh7JvLEhn0FpBslths/A1tNlN/VeFI8ciZew3tHr5KU+wjgnlXgeaaumjd4WNn
YqsBxTcOC6vHBowyct6Z6zyQObENVGxzxUvZS14rfC3QD4T2nJpliT85NZxIvUR8rmOC5aSoC04S
e0hnxj9Ki57KpDvpyRRZmpKy7PvD/2bBhZ6LVJMfGrfVt0t7JLPILHtdPrdZJ4hZU6lMChSvykQA
v0rW7z/SnN+/t+zMUUtPmR4N0g8IUZ3gGGiUIZIxRPPnOA1MjXHM46C89qPQLXFZGmzeAIFE7K7l
QTuJCQoRjjdv8/5rnH65gLtoc3IathZ77gVu8dvZ2QAEnJnL7HPZUv68QEZc1Y9uObv9lTuom/cf
drrIMQDwQ0GlKBAR/cpT7GKAiFKeyWH4MkETWZ/8IjTLoiikiazef5R7sqX57VEY0OvHkZd7Qdgn
HaV01nZVNZP7iDWdHe0SypeI7yPWm5Pp5gUK3GIDwKLmPyEFG9al9kX8RLLm92hjU9alBEPKY/Ai
cgakSh1h9UygnqdkKDDX2RVZW2SmrKUtUwaIIBqyCacINVpy15ruyMNkOYKPs0qfuwjBO9Mpcqba
nNckBHjynlsW52h1aFoEAq7fH4ST8WYMwM0Jm32KHtLbjqmPICQKjKN+xJ7e3Mx4yJsthwIwmfP7
jzI01N/Xs5lTDi9sSoALUtc/Xc9zCwZXOl7yEHnty7NQ+AtujFqWuZo46jmCXrEeFaAwRqHRjamS
/vpTP42mQoDaJIPreygkmoZGJTnp3Bpl4/ncKovRWq8Gtiqc+FyiFXy2iJGEaQ8GmPQYKV2Tlvxq
/NEtMk0kqypc9s4a2Ss/m9raTPjqFzwFKgzhMKRu8+DJoQKqdpafmZksHKKWeQN/28y76nNTWP7V
QmNHsnYLeh7ce0lClUOgkF/PlEDeH9Loz+kD9QDp1rUNrxc3eFTuTpZwxxdMkS2Tb9Ukwk9F3/jI
P9MePQZlJD1q/Jk6AHSMLxdE6pOd9JLmiFtb9YQmDrS+JhobmqaIIsTWgmQBdPXuMSF/HW4rPUzZ
Nosm95jjEljTavs2SW9AO75HlnJLLyf4AH68vczwubzmRspWsvUMeQsLFs4/K33kCZIVIM2NrIAs
76galk/WamE+oQB0z9sh7m89biX0sytLXIdLj+2GRB6Znnj1lNHDv6gqly5BIRXlvBa19gIRlOoL
qAkfVk0KUXFcO9tBqKMPH1zu52eZoTSNy0CQUcJIh+HMRdvqYQ7F+JQLkYG7sy2v2QGHlp8RDRi+
V5bs7wNvGAiLkvFY6LE40CZYJAxQmstbPcc5TA6vni6AvO/Bnk8UbLKi+GeMgoCqOU7CO+hu7cOK
z8WO8BNN+sayvC3Kg3eeWuyv7qKGLw6U2cds9GH76aC+LMMh33vY71y+vyL+PKxZELSVOcx8QgXP
JVA4WRAIrJdh5xsLz9DWt7GbNOUe/QV4ykFvB4/vP+zPDf36sBBgprnmieFOI5IE0U5y8rj5DtWw
BpOm7Qenob4Ka6S8njwxkv+lbX1HizAs/xKPvVn5L58JNoyWDYf4Ke5w9Adkw7y+/t41DYmrwGtD
H2rwSH+7/l5+03+u4Zev9FwX4AHGNFzIpygd7aK9MIGV+e6gujER83BdbFoSHrg+WRV+bNw6+ZgP
Cd4EduXHcicmiSME+oLBTlcKmCHg0OBDH/TxRWN14SP37UCcNFYKoUeCF1c1tdy4yvHu0Dltftbo
7141lGfvJtfoqBbkqVhBOja0oxISVY3gBFI5dUD1pqQXh6YWhbU+Xr4XbapoJYz9wUGX/9nWSmxX
5u8vsdBbnJwJAwiDGBeIu+5pSICM8aC9aFm/e6MZ/CwX2Zloi+qoV/3cOHH1WVix3o1uStOj663g
6MGXanbvLz/fLOY/ZiY04GCDB0F4j2v8JEACoVXTPsjC7+lI44ByGkx7HflhvBvokigoePCa8JXB
nhFWY023p62PLXWr60kGk9pUYWp9QBfWO4p1oXCGJPKXGq0U/F5L6zpfmvBqEcsZRm/igRpo9QHH
9oqIlcbYsl2Vpu1StEOyDWVsSCck34fZy38uQZHfiBCDaphy/jFPW/mh9lWldm0yjF+XKhsfAduV
d1YTcUEE2pkPwlXzuBF9nj7M2G0iotTZfECm4bhOWM9Vhlhc0AjhTrz3fCu6yrPF+8ehqg2nqyxR
p31/cP+EJbHqGVv8DIlBA7LZ8NROcKQkzLyHyfcu9/wbqxPFk8zFghpm1+C/MRsG2vtPPIHzvzyS
2IAUx3HxDASu9meCg+pM1ddcnT8KWXgXlM2sGqL5Yl1SqCwONCIUJ72f9t+lsKunPNXqKs9j+86a
YnF4/12Ct0uLUJPj80XrMXBOwaf9XPsD3qLNj1TTYCBvb5MvLTII0w67DX/T2W5JhaNukTZQPrXC
XZEFPvhLPBepk8QxpscWZJu+DcJPuUI7htIvJfTGGrLrMsiHI0pT+iYYs/Q8RYfU27Rh7M6bAcmA
F4VUrA56+CnbqF59eWYxLIeiVNZ1HDhGQnUOYV0bWOiiZ66zws8l1hHc3tvWycsrXKBogVuintJN
1VUNkJK5oIdL0/PJn0hNiUWGe4Xy1nlWV6Lf9CFwGVYi7aJtQNXvFg07DCNCEHWajiZ9JYWgVoqM
dyivZxkPyMzlaC1sGb/WOQecMvdndpC6/6CJk38aoWP+9HIX45thKpJfha//41n8jWch8F/7bSG/
kZE5Ps/Pef677Cm9APO//Jtp4Xv/QvAFLCgRApGC0TZ9ZVpYaJ0agRnQxiRfPv8EUPIvqoWLW4GA
ihEDv4O/5kYUoH5JIjvRvyAA+OwTwnPqnbHzv5E99f8MKIwQKXSp2IAS0Wvm+DHRzW+pJilohTdx
6t4Pg5TjRq71sAAZ4T23a1XHV9JL8YjKqx66Z+k+ZFlpfXRjSI+NZxGxVTl2J9hqwftHZmzeIQW1
VbEl976e4MDZNr8nsFAQ2FgYcN0WPbj/jSVhnbVYQR1Grjvs1rGqdC2CJ8RGkLyiYHHWukv5EaeB
9RinIb5rjjX+MJrNYG881LgsjWKVbirYhdmg5megPJiRISKV7yC9o1aFHhOhal/26yGs7O4CRrP8
igtA8UxRcrm1ygXtGPpPn5d+7bexJIbbCpxWfkx96mxcWUGzo7x5l2bBnaOsPEfceXAfR6HX8i93
6kvM9p879WUKAuNlYYOejSP6HH9OQU0CW2BEFNyvvYjP6a2jQ+hqeFzAogBAC7dT4SZ36/iWo8C9
aqDBYG4URK2/zYHJnK0ZBw1hanser+N0vSJ6d+OOXvudc8n6h7788DEzJyGMuOJ69JVDSI7M/lNV
JdFZimHQYUQ08UMU9Y8Y1fhHuJpXYTq7D27mnmFfDvs36P6LuTNbbtsI1vCruHJPFval6iQXpKjN
ki0pjh1fsSiKIkCAALGQBPH05xsAjAlIluOM6xygchFbchMznO7p5e+/H0+U5K5e3btou76LfZz2
339zO5kAWHtFzpJsOuSThkHyvr3oDeHqcqpsuFnj9fSrKr79JVjiv0nwQnhGthSMjJ5ekXHKJwYM
HBrjLfLyPNNX5S04RuVxE6hsg2vui4/M+w6u97Fu/jk98H8JzvMCwIL6fjnQ9h+9rQVqhFnkd6Yz
/Uxopl24vh9+poS0G1tBCFtCtI9oU0kHF8FOt87EjNFJqcCdCDpU2b1XSv0psrY3e9oxL+kDMi8P
TopDakxpFSpogS1M6OOUjevR7vo13LiUc4x4P4drHCIPiDPmzHLTrwCipJdproLW8uhv3uy254Au
iweUMvhg7wYoUxZAY6o/KWt/leLzpBasCKsSPJMBVSvU4gxU8n3y/LG9ci+UMsWR9SG3taOoeKDy
ZRHmRf7qdu3pyQ3lag3mwmizcMKEwbbRPs1oTzfdBJfRVikMZdmlW2z896QElVumcBV3TqTubs2A
uSPAH7aQACVeubo8MPvdHZfGUnsAQV58zOgmvdEBCp0T3JeXoMzQzUFQ3jObMftieFny6OI13xhU
XMfKsih+kLDq2CxCbod8hsgfMa5FBEJ6++xoy910umTw6oOXK+V97hJRD6iVfOZmBjhpwzNJcpWz
k8blfK855TjLs81hbOwP3hNT1IsPG0ubXsNlkXyxE2NzRh+ncpE4G+YkGEx6YizFX+sEKcEuhTlr
tdOji5Dv/iZmVtlIyZflhKkexeSwjrWHQkkDY0Qg7cKNNTjcGgxTG2OuDucgKTRhUOPgOjU3uTox
84E28RUmP41Wxa74kAZxeV8d280qoZTqW4fbNDHVG3UTT58hV1H+dgbrjGhEzb4wzTn54DPbihbw
jYefo0Pc8hgpwUUS0+w9Btq7JTu83VoXTL8O7EngeM5HRwELO3lbdTvNXmL7YaRxKKlSeIT9zO7w
xe4TNRssy3T6oKUbixZgOP1HhzQZ/LkqXVagrjSgkUk2+LQ6+HhOJqQiNI+ncJxeOCQuDqCiCnZG
C5PptRPsNrNgZ6UHOuv3sJNt1HT6NTUOLAbnVIXicDv4gaf52gIYGs5r0a6sU2bonJ+oDLJU9Zb2
Q2iV+QQPrPgAa+LyPAGkywC5CDszJQF1R3cOJibyzMHEIk0/U6aK+Z7BcdNndE/HMB/imV7Y6g2j
9IJrMFLb6XkSOtNPoZ0QFHvRkkmVb29+B5NfbT79l9QGiRNEU33n3fdraNcY9GU+xFvTjOivyabP
nOYpbMhZGlL08svbVZEVH0N7F13ka4cVaFEEUcXG310zGM8f710tvQrNfXoV28ngE/gW9wKKyxwo
EDReH0snoyQIbczdnrEy2ijP9tkzuAHGybu+8ZhN99srpSyd3TiAg/tua+yD6MLe2emYtvNyVGhM
Lcy32+kXjX6/y4EzcK6pO2hA9mzrPMwYLs/gleIrFHPwUu130yv/wKASpkZGzjiHfWJBEgl7pa2N
wW6cbTR1UuobOh3iADBaeplR0E5GerDZXIXGbvo1slF1fILirlI9Jsksn1L4T3YTav28XhTAhFmk
2gPNFXR2rVf6Dt6fxHtSIJE5Xyne9Csnb7cwwrWwIGJrVvaUsYnM3TEUJhiNjDWWb+OnyuhAYgJM
iFbCu5BYPtQRqznkdfFVsvQKSBG0bJym2m48MELthi6A7My0w+IDLj53ydsHAScRK/fNbeAk0FiE
zwDtgFm5gx23AVsNToVU7gM1qtweHxQUbFTZZppQkwvIeohdvSkL8EpaDnDFNjNLy8v7UsUmTZbr
jBGvjA31wlV4nfiMoIU5TfGD8W6w8tfMgYnO8yQQ6krD+eOBYPAv0UD0qO2N3WLr28bgjJbGNXNH
PSf2L4iSw9sd4PoJcc2Bc2BEejgK9XAanofqlLk0cMFtL50l0+4O5ca+Koz1X0x7gGXH9pgKNh5o
wMcSa3BP1uuwP8u2yvYJOC0mEv4cwrokvizUEr43tPbSDn3hcorvdbP38y9ZEVyag2B3OCs0v5wA
Yf+ibhglBxk0pQTl4IHVWaEQ7pKpN/ZKy6B5dhx7TkwMXzB40etYXSmXpQvAbGSB/7ooE8Cct9Dy
Gu54sw28z9wD/udssIKoo6T2AIurv159yRzDBaNCT+ry0sNvgQFYxxqMMvA2TwPXVh8Gu71wcNIi
vlYgXbgY0ORxljJTZ0nvwzaf5IW3VlhugMkLgXwrtIWk/P80p99hdPCYITx2wCkaDONQo09LUKRX
U8Xg1inVlf7o0XpzGC9VaxO8H+S5cH/cw/0yB8M8KZeJ8riGfBZSqQTa2wOWXRkPolK9WZr74PrA
QXAIbSHVBqDhxWNT1fW/VVjWYHpUtuU9YFzQrqq9Kh5SfMvLHLJtJjOB6H/WyHeDmykHjP9cB9RZ
rCkssEpa7ifGbucCn7do8oBsyR7tUzHH3qdoHo+KZQrjmhkMRiaDus6gMwyfbXv/kMeJIG3AbYUT
G7wwndTB+oNtr707bW3vx1wGLjsDm8l9pUg/FdleLGIxzTv7H/Gv5jGVLX/p5RU357c/AfXjvzd/
5dafA8KPn/Pub7XkZn9UP14uYhFNtv4wqWZx3G8X6eFhkZHZevunSKq7SoWgytX+FL8Q8a9+6W1B
zcTzH8XKuGREty1SguqlqvW8JSMEBJJvnxinrjlDrBmDHXQi3jCG673++4EDLYFD+x+dlGIikKJw
8fFJzdf81vrfXtpxm9/ax9arz2PGM4uvZ+nH0Wncrwn4wL9ZfEfCt8Xr7tAUYAOKWe3Fu8xTAm5E
zZSMuHhwuf5fFj97WsPF72cU1+b56eJpAiWf929W3xFxsnqR2KCGyISU9upthkDhqrnUp+vV1/v8
f//Vd1695iG+evr9N/o0uH3lVs9XrOABaaLoUT2dTTCH8GIAJ1ObTSBR068jQH9orZMdVfoJ7dcZ
6UMPGrkoUiGNkreMgDUkb8D9T1P8cZP6tQkUaESjvNRRMAzGIVkqKUEoj8WDtp/uAhtNdpDxaVWO
vF/rh05KWhNImArWDdov6+Wzn6fLd7kJ4PYyCT3rQ9I/TXCN+p0kNMEYVkVeaq31JnTPgKoO0RQQ
cnT5i6fe9R7ZRPoORAVLThNsuIjAynAn1LvQcQqEJsCHQw6I2V3V0zejaFuiuC21CTr3IuBWU/Bu
Hb/qU33AKRgK7A008H1bPUdAQKRll8+NAAiQWUvV09EEZj4zTwv8L5xV1dO7XYDowZU9BNwJjJW2
mevYnPSOUXTMIel0wZHf/Lz+wB7ZA7IUaK/cUbCHmmlYoCIb9wCj19IE1eUs2IJGqNmFvikECTtL
9n409CH9B/iCgAfrp7MLGlPQAemojU/aozPAYHZH2kdUhhTJ8JVF6vP023dV/AbRneEo9bb0LkzA
n5O1hoY6NAXgDFjnq5cB7H02Q/Ewlv3zishay375mEGCQAVszOtmUGW8sMU4FlhY60xEnw4/17es
Q0SABPJOIzP5nctQx2GCOgzSxJ5ehhTt5J1jRslWYHXQ8dXTuQdIl9CgAkDyuEu11vXpLAgQvPxt
SGsYoFPR73RqCPEFRBscZfXmguidIYRfT9ovNJQhWAAOk9mY++4uuEM+xoLQ8FtCBe+jR4cAQNCL
EVU/my/V7SHJUlh5AclWT+dStJ2hhR6A7GmCh95dC0DyX8ya/+ldQOE1HezgSX70VCNUES0fR24J
H7RHp0CAaet07n/PFjAKG5wYnVKAc187Ba5OYllRwEw0P+9ddICqOrK1A9LnIvoRQKpXHWPHwi5C
Q2WBqque/tlFi7Zi2WvBoVBC8yRaX6+yezk6uFBUEyg01LtUH74+aYQAh0nugmHCVS0SZCerPLUI
ljuEPlkFhNbk13p3FojuRPucVMCMXeA7xr5+J5UK3ppQkQkJAk1QPdUH9ugsQDMvsK9yu0D9iHiJ
QVevW0daufCquUaZftC79StUPSXXLxKIwlM0O9lT2xraAP8ZItDoQB2d9enbVyA4l1w9OkBKiJCI
/Fj1dOwhrPZQ5XJAmn3u0/LJY8leioaFIay6qJqIsLN81xjSyaNTue9dwAz9uiK7fFFRJAdN835t
30QO8vQecFB9wO+kCxr/uHeeEbsgfQiwAFBkUC8DQVA9bOvpLoiSWjVH1myKy/3bBRrype8Bcmfk
hpmYW5fMxOFq7YI7JLEocgZ9LSzSYCoNsyBuhk7JxCg0/mEnYgRoA4UvYXNva2pAd6VxRjo1dk2w
uBjNWejsArQLQ8hUqCqJdox+RYycAV26vkzEbEJKInA7r92KcCphGOFWEOQy4unfLhgV8F/KM9Sp
nAKrInKu1litsmURcI85BApsnM310cOz0IDBJLIHDDOHPAm2qWYbOrqAhwQUBQDWEZXTP08BehhZ
L1nkE1F31wQCWz2d28GmsoAbQdNXcxT6FyvAyVSrqcRZIGJkrhejghp/qHsWzCHeEgDFIy6lf54C
0CnZXRB2gdYi5pp0DwFJZQqPdL4010b/lo83y3cmZRZRBcdl3A6tiLUqdA+BPaRt1BEZploXeldf
0QSMUHYXCAzppaa3olH4ToFBmEXRvihQWNVTb3uP4kcBRpRNpOmgDeBzxFl6/SwAvxG1B+AGjV3s
nUZAM9UUw/+7WcQgOPgbeINNaNCxC6SWxXAuE9aufy6PfjmN3O1NhP/fd4HqOzM2BeNg1yBQlibL
CMlUg9PrX5XJhBxU1iCARgRVAxTtO7jcCngjKrtNmN07n1mnz1zaLOIH8S1TuzyWWdpRNBkVitLE
DVDAVs9PmMV/YTv/6WYZQzrwVDW7+IvspGPmh79w7Ad5KaDp8xCIftHM0fpF0ftSi65h/+LPf7Qa
Aqqi4skPj0XG6nOaf94s8OVHtz7ruKrjX176i3SWzj2YnemTOTSvKTqWfv+NQZ+Ps/XstBcDQ82e
f3uT339rveeJFvxA8OsTRKt3eLUV6B+n4025qc/ovvYLV3hp6RdOA8akzLLj0sXXWMPRZSWPZ6H/
HKeR33rrGtAoLTsO43T2FJ++dQ0alpcMV8489+fbvCW8AqHJCj9bhBCfpItTyXUXjLTkprvoXfz8
jpnm2/Vje9vrTiPZTzln1/2n1veJgyPSSrKS6SVMl+1Xhv1YIL9kJX+fakZSJa+eZl7rAKo1VE/2
ha/C0I9iv62RNfRHWnT05M86VqSGEEhLjvftY1HjM2TFvn9pm+piv7RgBGznweF4viqzV8PLZEXf
xFsYJbrbXGN4ZWXfzvyoZT2oQomqv7zc9BDOoqejpOoyr4uo8qKzbDb3ttkiz1tnWqvLlNLy/Tls
1bN2U2ndOyAvmrsgi/PWydbq8qK87Czz+W+z8VubXlfvfoX0eJt2RYvEjLToOMo7h7uBG8hK/rB4
TLvz18GliwqWvOjdrH1vNeUAecH7d5ez9Sbz/Pa1jnyRYv4V8q8XabZoWSpqOSJz+yuE3y4Kf966
xppC0a8Q/jVOg+NrVialzrVKi4ZKyns3nqUxN2VbOes05q/5gLNZ0NX9ujtPVvxHz2/veF2glBYb
hHgk7aiG2qcgepIWnS6W3b79qidHVvDdIoqgKdnNOmECg3FFQlZW/IMXPy3eXWUv7rY60ykr/s94
+52D2CQRf80HvDyITcO0rPhP7P4CxuiWS9Fk/uRlF+2osulhkJX7Vz7zjgdD2JQGCS0r9vMiXXOz
tSTXyT9pyT6RTed4NyB2WdFfZtw7DMRtqyYoBJG1kxa+yPJ3n197+bo/VVq+n81jBvi1PLcm1yYt
+xBDubE8bkJ1Tmpk6NuSX8s0/YN7f5l/OtKgvPbP2sk18RvzcDFL//hfAAAA//8=</cx:binary>
              </cx:geoCache>
            </cx:geography>
          </cx:layoutPr>
          <cx:valueColors>
            <cx:minColor>
              <a:schemeClr val="accent4">
                <a:lumMod val="20000"/>
                <a:lumOff val="80000"/>
              </a:schemeClr>
            </cx:minColor>
            <cx:midColor>
              <a:schemeClr val="accent6">
                <a:lumMod val="75000"/>
              </a:schemeClr>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548640</xdr:colOff>
      <xdr:row>7</xdr:row>
      <xdr:rowOff>45720</xdr:rowOff>
    </xdr:from>
    <xdr:to>
      <xdr:col>11</xdr:col>
      <xdr:colOff>243840</xdr:colOff>
      <xdr:row>22</xdr:row>
      <xdr:rowOff>45720</xdr:rowOff>
    </xdr:to>
    <xdr:graphicFrame macro="">
      <xdr:nvGraphicFramePr>
        <xdr:cNvPr id="2" name="Chart 1">
          <a:extLst>
            <a:ext uri="{FF2B5EF4-FFF2-40B4-BE49-F238E27FC236}">
              <a16:creationId xmlns:a16="http://schemas.microsoft.com/office/drawing/2014/main" id="{834206E9-4988-F511-6CEF-7D408E094F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388620</xdr:colOff>
      <xdr:row>1</xdr:row>
      <xdr:rowOff>171450</xdr:rowOff>
    </xdr:from>
    <xdr:to>
      <xdr:col>13</xdr:col>
      <xdr:colOff>83820</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FCCC3C6-CD02-3A4C-22FE-A7549361C4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42460" y="354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3</xdr:row>
      <xdr:rowOff>72390</xdr:rowOff>
    </xdr:from>
    <xdr:to>
      <xdr:col>12</xdr:col>
      <xdr:colOff>190500</xdr:colOff>
      <xdr:row>18</xdr:row>
      <xdr:rowOff>72390</xdr:rowOff>
    </xdr:to>
    <xdr:graphicFrame macro="">
      <xdr:nvGraphicFramePr>
        <xdr:cNvPr id="3" name="Chart 2">
          <a:extLst>
            <a:ext uri="{FF2B5EF4-FFF2-40B4-BE49-F238E27FC236}">
              <a16:creationId xmlns:a16="http://schemas.microsoft.com/office/drawing/2014/main" id="{54E7A4DA-9C32-C24A-52E0-A3DFCEECA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396240</xdr:colOff>
      <xdr:row>2</xdr:row>
      <xdr:rowOff>87630</xdr:rowOff>
    </xdr:from>
    <xdr:to>
      <xdr:col>15</xdr:col>
      <xdr:colOff>91440</xdr:colOff>
      <xdr:row>17</xdr:row>
      <xdr:rowOff>87630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063F7A7-E65E-ABA5-2C2D-4B0B485C7B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48400" y="453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xdr:row>
      <xdr:rowOff>167640</xdr:rowOff>
    </xdr:from>
    <xdr:to>
      <xdr:col>11</xdr:col>
      <xdr:colOff>457200</xdr:colOff>
      <xdr:row>16</xdr:row>
      <xdr:rowOff>167640</xdr:rowOff>
    </xdr:to>
    <xdr:graphicFrame macro="">
      <xdr:nvGraphicFramePr>
        <xdr:cNvPr id="2" name="Chart 1">
          <a:extLst>
            <a:ext uri="{FF2B5EF4-FFF2-40B4-BE49-F238E27FC236}">
              <a16:creationId xmlns:a16="http://schemas.microsoft.com/office/drawing/2014/main" id="{8D170C12-CA55-F4AB-B896-52A2C6E78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5</xdr:row>
      <xdr:rowOff>76200</xdr:rowOff>
    </xdr:from>
    <xdr:to>
      <xdr:col>11</xdr:col>
      <xdr:colOff>541020</xdr:colOff>
      <xdr:row>18</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CA53F85-6DFB-AC68-DD47-7DB23181286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9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586740</xdr:colOff>
      <xdr:row>9</xdr:row>
      <xdr:rowOff>7620</xdr:rowOff>
    </xdr:from>
    <xdr:to>
      <xdr:col>14</xdr:col>
      <xdr:colOff>586740</xdr:colOff>
      <xdr:row>22</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80B27522-85D2-18FF-5F30-E7E320EA5F0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696200" y="1653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601980</xdr:colOff>
      <xdr:row>9</xdr:row>
      <xdr:rowOff>129540</xdr:rowOff>
    </xdr:from>
    <xdr:to>
      <xdr:col>17</xdr:col>
      <xdr:colOff>601980</xdr:colOff>
      <xdr:row>23</xdr:row>
      <xdr:rowOff>36195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794916E-EBD1-C90C-7F95-5599D0009C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40240" y="1775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16</xdr:row>
      <xdr:rowOff>167640</xdr:rowOff>
    </xdr:from>
    <xdr:to>
      <xdr:col>1</xdr:col>
      <xdr:colOff>685800</xdr:colOff>
      <xdr:row>20</xdr:row>
      <xdr:rowOff>45720</xdr:rowOff>
    </xdr:to>
    <xdr:graphicFrame macro="">
      <xdr:nvGraphicFramePr>
        <xdr:cNvPr id="2" name="Chart 1">
          <a:extLst>
            <a:ext uri="{FF2B5EF4-FFF2-40B4-BE49-F238E27FC236}">
              <a16:creationId xmlns:a16="http://schemas.microsoft.com/office/drawing/2014/main" id="{9085A590-062B-B16A-B6AB-FD8EEB11F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518160</xdr:colOff>
      <xdr:row>17</xdr:row>
      <xdr:rowOff>53340</xdr:rowOff>
    </xdr:from>
    <xdr:to>
      <xdr:col>4</xdr:col>
      <xdr:colOff>739140</xdr:colOff>
      <xdr:row>20</xdr:row>
      <xdr:rowOff>0</xdr:rowOff>
    </xdr:to>
    <xdr:graphicFrame macro="">
      <xdr:nvGraphicFramePr>
        <xdr:cNvPr id="3" name="Chart 2">
          <a:extLst>
            <a:ext uri="{FF2B5EF4-FFF2-40B4-BE49-F238E27FC236}">
              <a16:creationId xmlns:a16="http://schemas.microsoft.com/office/drawing/2014/main" id="{8A92E9BF-B1CD-A251-B217-CAB58BCF6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17</xdr:row>
      <xdr:rowOff>60960</xdr:rowOff>
    </xdr:from>
    <xdr:to>
      <xdr:col>7</xdr:col>
      <xdr:colOff>937260</xdr:colOff>
      <xdr:row>20</xdr:row>
      <xdr:rowOff>38100</xdr:rowOff>
    </xdr:to>
    <xdr:graphicFrame macro="">
      <xdr:nvGraphicFramePr>
        <xdr:cNvPr id="4" name="Chart 3">
          <a:extLst>
            <a:ext uri="{FF2B5EF4-FFF2-40B4-BE49-F238E27FC236}">
              <a16:creationId xmlns:a16="http://schemas.microsoft.com/office/drawing/2014/main" id="{17BC25F0-B1A0-FC26-2E7D-CDB884A80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0</xdr:rowOff>
    </xdr:from>
    <xdr:to>
      <xdr:col>10</xdr:col>
      <xdr:colOff>1028700</xdr:colOff>
      <xdr:row>20</xdr:row>
      <xdr:rowOff>99060</xdr:rowOff>
    </xdr:to>
    <xdr:graphicFrame macro="">
      <xdr:nvGraphicFramePr>
        <xdr:cNvPr id="5" name="Chart 4">
          <a:extLst>
            <a:ext uri="{FF2B5EF4-FFF2-40B4-BE49-F238E27FC236}">
              <a16:creationId xmlns:a16="http://schemas.microsoft.com/office/drawing/2014/main" id="{36EE2F0C-6171-73E5-0887-9E0878540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137160</xdr:colOff>
      <xdr:row>16</xdr:row>
      <xdr:rowOff>163830</xdr:rowOff>
    </xdr:from>
    <xdr:to>
      <xdr:col>13</xdr:col>
      <xdr:colOff>1158240</xdr:colOff>
      <xdr:row>19</xdr:row>
      <xdr:rowOff>99060</xdr:rowOff>
    </xdr:to>
    <xdr:graphicFrame macro="">
      <xdr:nvGraphicFramePr>
        <xdr:cNvPr id="6" name="Chart 5">
          <a:extLst>
            <a:ext uri="{FF2B5EF4-FFF2-40B4-BE49-F238E27FC236}">
              <a16:creationId xmlns:a16="http://schemas.microsoft.com/office/drawing/2014/main" id="{2D50D67F-973A-7719-0B54-941748956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327660</xdr:colOff>
      <xdr:row>0</xdr:row>
      <xdr:rowOff>45720</xdr:rowOff>
    </xdr:from>
    <xdr:to>
      <xdr:col>23</xdr:col>
      <xdr:colOff>53340</xdr:colOff>
      <xdr:row>3</xdr:row>
      <xdr:rowOff>121920</xdr:rowOff>
    </xdr:to>
    <xdr:sp macro="" textlink="">
      <xdr:nvSpPr>
        <xdr:cNvPr id="2" name="Rectangle: Rounded Corners 1">
          <a:extLst>
            <a:ext uri="{FF2B5EF4-FFF2-40B4-BE49-F238E27FC236}">
              <a16:creationId xmlns:a16="http://schemas.microsoft.com/office/drawing/2014/main" id="{BD71D00E-8C54-23CB-C159-8ECCB24C2192}"/>
            </a:ext>
          </a:extLst>
        </xdr:cNvPr>
        <xdr:cNvSpPr/>
      </xdr:nvSpPr>
      <xdr:spPr>
        <a:xfrm>
          <a:off x="327660" y="45720"/>
          <a:ext cx="13746480" cy="624840"/>
        </a:xfrm>
        <a:prstGeom prst="round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Arial Black" panose="020B0A04020102020204" pitchFamily="34" charset="0"/>
            </a:rPr>
            <a:t>E-COMMERCE SALES ANALYSIS DASHBOARD </a:t>
          </a:r>
        </a:p>
      </xdr:txBody>
    </xdr:sp>
    <xdr:clientData/>
  </xdr:twoCellAnchor>
  <xdr:twoCellAnchor>
    <xdr:from>
      <xdr:col>0</xdr:col>
      <xdr:colOff>38100</xdr:colOff>
      <xdr:row>3</xdr:row>
      <xdr:rowOff>161642</xdr:rowOff>
    </xdr:from>
    <xdr:to>
      <xdr:col>4</xdr:col>
      <xdr:colOff>441960</xdr:colOff>
      <xdr:row>6</xdr:row>
      <xdr:rowOff>22860</xdr:rowOff>
    </xdr:to>
    <xdr:sp macro="" textlink="">
      <xdr:nvSpPr>
        <xdr:cNvPr id="3" name="Rectangle 2">
          <a:extLst>
            <a:ext uri="{FF2B5EF4-FFF2-40B4-BE49-F238E27FC236}">
              <a16:creationId xmlns:a16="http://schemas.microsoft.com/office/drawing/2014/main" id="{9C035944-13C8-7C11-080B-3B8A4026EC6F}"/>
            </a:ext>
          </a:extLst>
        </xdr:cNvPr>
        <xdr:cNvSpPr/>
      </xdr:nvSpPr>
      <xdr:spPr>
        <a:xfrm>
          <a:off x="38100" y="710282"/>
          <a:ext cx="2842260" cy="409858"/>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a:latin typeface="Arial Black" panose="020B0A04020102020204" pitchFamily="34" charset="0"/>
            </a:rPr>
            <a:t>SALES</a:t>
          </a:r>
        </a:p>
      </xdr:txBody>
    </xdr:sp>
    <xdr:clientData/>
  </xdr:twoCellAnchor>
  <xdr:twoCellAnchor>
    <xdr:from>
      <xdr:col>0</xdr:col>
      <xdr:colOff>83820</xdr:colOff>
      <xdr:row>6</xdr:row>
      <xdr:rowOff>38100</xdr:rowOff>
    </xdr:from>
    <xdr:to>
      <xdr:col>4</xdr:col>
      <xdr:colOff>403860</xdr:colOff>
      <xdr:row>8</xdr:row>
      <xdr:rowOff>30480</xdr:rowOff>
    </xdr:to>
    <xdr:sp macro="" textlink="">
      <xdr:nvSpPr>
        <xdr:cNvPr id="6" name="Rectangle 5">
          <a:extLst>
            <a:ext uri="{FF2B5EF4-FFF2-40B4-BE49-F238E27FC236}">
              <a16:creationId xmlns:a16="http://schemas.microsoft.com/office/drawing/2014/main" id="{C7FEB102-B14D-CF8B-8554-B72CBDE3D4AC}"/>
            </a:ext>
          </a:extLst>
        </xdr:cNvPr>
        <xdr:cNvSpPr/>
      </xdr:nvSpPr>
      <xdr:spPr>
        <a:xfrm>
          <a:off x="83820" y="1135380"/>
          <a:ext cx="2758440" cy="35814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r>
            <a:rPr lang="en-IN" sz="1800" b="1" i="0" u="none" strike="noStrike">
              <a:solidFill>
                <a:schemeClr val="lt1"/>
              </a:solidFill>
              <a:effectLst/>
              <a:latin typeface="Arial Black" panose="020B0A04020102020204" pitchFamily="34" charset="0"/>
              <a:ea typeface="+mn-ea"/>
              <a:cs typeface="+mn-cs"/>
            </a:rPr>
            <a:t>$ 22,97,200.86 </a:t>
          </a:r>
          <a:endParaRPr lang="en-IN" sz="1100" b="1">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502920</xdr:colOff>
          <xdr:row>12</xdr:row>
          <xdr:rowOff>60960</xdr:rowOff>
        </xdr:from>
        <xdr:to>
          <xdr:col>4</xdr:col>
          <xdr:colOff>228600</xdr:colOff>
          <xdr:row>13</xdr:row>
          <xdr:rowOff>155382</xdr:rowOff>
        </xdr:to>
        <xdr:pic>
          <xdr:nvPicPr>
            <xdr:cNvPr id="16" name="Picture 15">
              <a:extLst>
                <a:ext uri="{FF2B5EF4-FFF2-40B4-BE49-F238E27FC236}">
                  <a16:creationId xmlns:a16="http://schemas.microsoft.com/office/drawing/2014/main" id="{CA4B222B-E249-1A63-92D3-F619AE08EFFA}"/>
                </a:ext>
              </a:extLst>
            </xdr:cNvPr>
            <xdr:cNvPicPr>
              <a:picLocks noChangeAspect="1" noChangeArrowheads="1"/>
              <a:extLst>
                <a:ext uri="{84589F7E-364E-4C9E-8A38-B11213B215E9}">
                  <a14:cameraTool cellRange="Sheet8!$H$7" spid="_x0000_s7229"/>
                </a:ext>
              </a:extLst>
            </xdr:cNvPicPr>
          </xdr:nvPicPr>
          <xdr:blipFill>
            <a:blip xmlns:r="http://schemas.openxmlformats.org/officeDocument/2006/relationships" r:embed="rId1"/>
            <a:srcRect/>
            <a:stretch>
              <a:fillRect/>
            </a:stretch>
          </xdr:blipFill>
          <xdr:spPr bwMode="auto">
            <a:xfrm>
              <a:off x="1722120" y="2255520"/>
              <a:ext cx="944880" cy="277302"/>
            </a:xfrm>
            <a:prstGeom prst="rect">
              <a:avLst/>
            </a:prstGeom>
            <a:gradFill>
              <a:gsLst>
                <a:gs pos="0">
                  <a:srgbClr val="002060"/>
                </a:gs>
                <a:gs pos="100000">
                  <a:schemeClr val="accent1">
                    <a:lumMod val="50000"/>
                  </a:schemeClr>
                </a:gs>
              </a:gsLst>
              <a:lin ang="5400000" scaled="1"/>
            </a:gradFill>
          </xdr:spPr>
        </xdr:pic>
        <xdr:clientData/>
      </xdr:twoCellAnchor>
    </mc:Choice>
    <mc:Fallback/>
  </mc:AlternateContent>
  <xdr:twoCellAnchor>
    <xdr:from>
      <xdr:col>0</xdr:col>
      <xdr:colOff>15240</xdr:colOff>
      <xdr:row>3</xdr:row>
      <xdr:rowOff>176882</xdr:rowOff>
    </xdr:from>
    <xdr:to>
      <xdr:col>23</xdr:col>
      <xdr:colOff>342900</xdr:colOff>
      <xdr:row>14</xdr:row>
      <xdr:rowOff>83820</xdr:rowOff>
    </xdr:to>
    <xdr:grpSp>
      <xdr:nvGrpSpPr>
        <xdr:cNvPr id="87" name="Group 86">
          <a:extLst>
            <a:ext uri="{FF2B5EF4-FFF2-40B4-BE49-F238E27FC236}">
              <a16:creationId xmlns:a16="http://schemas.microsoft.com/office/drawing/2014/main" id="{D735351A-EE0A-D450-BBD3-AF8AC8EE15CA}"/>
            </a:ext>
          </a:extLst>
        </xdr:cNvPr>
        <xdr:cNvGrpSpPr/>
      </xdr:nvGrpSpPr>
      <xdr:grpSpPr>
        <a:xfrm>
          <a:off x="15240" y="725522"/>
          <a:ext cx="14348460" cy="1918618"/>
          <a:chOff x="15240" y="725522"/>
          <a:chExt cx="14348460" cy="1888138"/>
        </a:xfrm>
      </xdr:grpSpPr>
      <xdr:grpSp>
        <xdr:nvGrpSpPr>
          <xdr:cNvPr id="20" name="Group 19">
            <a:extLst>
              <a:ext uri="{FF2B5EF4-FFF2-40B4-BE49-F238E27FC236}">
                <a16:creationId xmlns:a16="http://schemas.microsoft.com/office/drawing/2014/main" id="{3BB5EE6A-75AC-7F06-7332-C039B67267F3}"/>
              </a:ext>
            </a:extLst>
          </xdr:cNvPr>
          <xdr:cNvGrpSpPr/>
        </xdr:nvGrpSpPr>
        <xdr:grpSpPr>
          <a:xfrm>
            <a:off x="15240" y="725522"/>
            <a:ext cx="2865120" cy="1850038"/>
            <a:chOff x="15240" y="725522"/>
            <a:chExt cx="2865120" cy="1850038"/>
          </a:xfrm>
        </xdr:grpSpPr>
        <xdr:sp macro="" textlink="">
          <xdr:nvSpPr>
            <xdr:cNvPr id="4" name="Rectangle 3">
              <a:extLst>
                <a:ext uri="{FF2B5EF4-FFF2-40B4-BE49-F238E27FC236}">
                  <a16:creationId xmlns:a16="http://schemas.microsoft.com/office/drawing/2014/main" id="{300B381D-FF1F-064A-1904-3818096D6D7A}"/>
                </a:ext>
              </a:extLst>
            </xdr:cNvPr>
            <xdr:cNvSpPr/>
          </xdr:nvSpPr>
          <xdr:spPr>
            <a:xfrm>
              <a:off x="53340" y="1089660"/>
              <a:ext cx="2827020" cy="148590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7" name="Chart 6">
              <a:extLst>
                <a:ext uri="{FF2B5EF4-FFF2-40B4-BE49-F238E27FC236}">
                  <a16:creationId xmlns:a16="http://schemas.microsoft.com/office/drawing/2014/main" id="{DD2699EF-8FEA-487E-BD87-44133E67005A}"/>
                </a:ext>
              </a:extLst>
            </xdr:cNvPr>
            <xdr:cNvGraphicFramePr>
              <a:graphicFrameLocks/>
            </xdr:cNvGraphicFramePr>
          </xdr:nvGraphicFramePr>
          <xdr:xfrm>
            <a:off x="228600" y="1539240"/>
            <a:ext cx="2407920" cy="6096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4" name="Rectangle 13">
              <a:extLst>
                <a:ext uri="{FF2B5EF4-FFF2-40B4-BE49-F238E27FC236}">
                  <a16:creationId xmlns:a16="http://schemas.microsoft.com/office/drawing/2014/main" id="{FAB61401-4C50-416F-81D6-763822ED3D44}"/>
                </a:ext>
              </a:extLst>
            </xdr:cNvPr>
            <xdr:cNvSpPr/>
          </xdr:nvSpPr>
          <xdr:spPr>
            <a:xfrm>
              <a:off x="121920" y="2179320"/>
              <a:ext cx="2705100" cy="362516"/>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Arial Black" panose="020B0A04020102020204" pitchFamily="34" charset="0"/>
                </a:rPr>
                <a:t>YOY</a:t>
              </a:r>
              <a:r>
                <a:rPr lang="en-IN" sz="1400" b="1" baseline="0">
                  <a:latin typeface="Arial Black" panose="020B0A04020102020204" pitchFamily="34" charset="0"/>
                </a:rPr>
                <a:t> GROWTH  </a:t>
              </a:r>
            </a:p>
            <a:p>
              <a:pPr algn="ctr"/>
              <a:endParaRPr lang="en-IN" sz="1600" b="0">
                <a:latin typeface="Arial Black" panose="020B0A04020102020204" pitchFamily="34" charset="0"/>
              </a:endParaRPr>
            </a:p>
          </xdr:txBody>
        </xdr:sp>
        <xdr:sp macro="" textlink="">
          <xdr:nvSpPr>
            <xdr:cNvPr id="17" name="Rectangle 16">
              <a:extLst>
                <a:ext uri="{FF2B5EF4-FFF2-40B4-BE49-F238E27FC236}">
                  <a16:creationId xmlns:a16="http://schemas.microsoft.com/office/drawing/2014/main" id="{FDDE7F3D-7363-382A-8717-48A315CBE0BC}"/>
                </a:ext>
              </a:extLst>
            </xdr:cNvPr>
            <xdr:cNvSpPr/>
          </xdr:nvSpPr>
          <xdr:spPr>
            <a:xfrm>
              <a:off x="15240" y="725522"/>
              <a:ext cx="2842260" cy="409858"/>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a:latin typeface="Arial Black" panose="020B0A04020102020204" pitchFamily="34" charset="0"/>
                </a:rPr>
                <a:t>SALES</a:t>
              </a:r>
            </a:p>
          </xdr:txBody>
        </xdr:sp>
        <xdr:sp macro="" textlink="">
          <xdr:nvSpPr>
            <xdr:cNvPr id="18" name="Rectangle 17">
              <a:extLst>
                <a:ext uri="{FF2B5EF4-FFF2-40B4-BE49-F238E27FC236}">
                  <a16:creationId xmlns:a16="http://schemas.microsoft.com/office/drawing/2014/main" id="{12F1CBDD-996B-EF66-5122-B0DE6EC42C1E}"/>
                </a:ext>
              </a:extLst>
            </xdr:cNvPr>
            <xdr:cNvSpPr/>
          </xdr:nvSpPr>
          <xdr:spPr>
            <a:xfrm>
              <a:off x="60960" y="1150620"/>
              <a:ext cx="2758440" cy="35814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i="0" u="none" strike="noStrike">
                  <a:solidFill>
                    <a:schemeClr val="lt1"/>
                  </a:solidFill>
                  <a:effectLst/>
                  <a:latin typeface="Arial Black" panose="020B0A04020102020204" pitchFamily="34" charset="0"/>
                  <a:ea typeface="+mn-ea"/>
                  <a:cs typeface="+mn-cs"/>
                </a:rPr>
                <a:t>  </a:t>
              </a:r>
              <a:r>
                <a:rPr lang="en-IN" sz="1400" b="1" i="0" u="none" strike="noStrike">
                  <a:solidFill>
                    <a:schemeClr val="lt1"/>
                  </a:solidFill>
                  <a:effectLst/>
                  <a:latin typeface="Arial Black" panose="020B0A04020102020204" pitchFamily="34" charset="0"/>
                  <a:ea typeface="+mn-ea"/>
                  <a:cs typeface="+mn-cs"/>
                </a:rPr>
                <a:t>$ 22,97,200.86 </a:t>
              </a:r>
              <a:endParaRPr lang="en-IN" sz="1400" b="1">
                <a:latin typeface="Arial Black" panose="020B0A04020102020204" pitchFamily="34" charset="0"/>
              </a:endParaRPr>
            </a:p>
          </xdr:txBody>
        </xdr:sp>
      </xdr:grpSp>
      <xdr:grpSp>
        <xdr:nvGrpSpPr>
          <xdr:cNvPr id="21" name="Group 20">
            <a:extLst>
              <a:ext uri="{FF2B5EF4-FFF2-40B4-BE49-F238E27FC236}">
                <a16:creationId xmlns:a16="http://schemas.microsoft.com/office/drawing/2014/main" id="{C3E63B83-03E9-A85E-3870-AE950066153E}"/>
              </a:ext>
            </a:extLst>
          </xdr:cNvPr>
          <xdr:cNvGrpSpPr/>
        </xdr:nvGrpSpPr>
        <xdr:grpSpPr>
          <a:xfrm>
            <a:off x="2887980" y="725522"/>
            <a:ext cx="2865120" cy="1850038"/>
            <a:chOff x="15240" y="725522"/>
            <a:chExt cx="2865120" cy="1850038"/>
          </a:xfrm>
        </xdr:grpSpPr>
        <xdr:sp macro="" textlink="">
          <xdr:nvSpPr>
            <xdr:cNvPr id="22" name="Rectangle 21">
              <a:extLst>
                <a:ext uri="{FF2B5EF4-FFF2-40B4-BE49-F238E27FC236}">
                  <a16:creationId xmlns:a16="http://schemas.microsoft.com/office/drawing/2014/main" id="{94ADD135-1305-91FD-58BC-D46E62745303}"/>
                </a:ext>
              </a:extLst>
            </xdr:cNvPr>
            <xdr:cNvSpPr/>
          </xdr:nvSpPr>
          <xdr:spPr>
            <a:xfrm>
              <a:off x="53340" y="1089660"/>
              <a:ext cx="2827020" cy="148590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Rectangle 23">
              <a:extLst>
                <a:ext uri="{FF2B5EF4-FFF2-40B4-BE49-F238E27FC236}">
                  <a16:creationId xmlns:a16="http://schemas.microsoft.com/office/drawing/2014/main" id="{BDF31378-497B-0610-4CC1-F878236C758E}"/>
                </a:ext>
              </a:extLst>
            </xdr:cNvPr>
            <xdr:cNvSpPr/>
          </xdr:nvSpPr>
          <xdr:spPr>
            <a:xfrm>
              <a:off x="121920" y="2179320"/>
              <a:ext cx="2705100" cy="362516"/>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Arial Black" panose="020B0A04020102020204" pitchFamily="34" charset="0"/>
                </a:rPr>
                <a:t>YOY</a:t>
              </a:r>
              <a:r>
                <a:rPr lang="en-IN" sz="1400" b="1" baseline="0">
                  <a:latin typeface="Arial Black" panose="020B0A04020102020204" pitchFamily="34" charset="0"/>
                </a:rPr>
                <a:t> GROWTH   </a:t>
              </a:r>
            </a:p>
            <a:p>
              <a:pPr algn="ctr"/>
              <a:endParaRPr lang="en-IN" sz="1600" b="0">
                <a:latin typeface="Arial Black" panose="020B0A04020102020204" pitchFamily="34" charset="0"/>
              </a:endParaRPr>
            </a:p>
          </xdr:txBody>
        </xdr:sp>
        <xdr:sp macro="" textlink="">
          <xdr:nvSpPr>
            <xdr:cNvPr id="25" name="Rectangle 24">
              <a:extLst>
                <a:ext uri="{FF2B5EF4-FFF2-40B4-BE49-F238E27FC236}">
                  <a16:creationId xmlns:a16="http://schemas.microsoft.com/office/drawing/2014/main" id="{31E4B20E-C71A-9AED-2254-365D208764ED}"/>
                </a:ext>
              </a:extLst>
            </xdr:cNvPr>
            <xdr:cNvSpPr/>
          </xdr:nvSpPr>
          <xdr:spPr>
            <a:xfrm>
              <a:off x="15240" y="725522"/>
              <a:ext cx="2842260" cy="409858"/>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a:latin typeface="Arial Black" panose="020B0A04020102020204" pitchFamily="34" charset="0"/>
                </a:rPr>
                <a:t>PROFIT</a:t>
              </a:r>
            </a:p>
          </xdr:txBody>
        </xdr:sp>
        <xdr:sp macro="" textlink="">
          <xdr:nvSpPr>
            <xdr:cNvPr id="26" name="Rectangle 25">
              <a:extLst>
                <a:ext uri="{FF2B5EF4-FFF2-40B4-BE49-F238E27FC236}">
                  <a16:creationId xmlns:a16="http://schemas.microsoft.com/office/drawing/2014/main" id="{F237A1E9-A4E0-2866-5953-67BB76CA4962}"/>
                </a:ext>
              </a:extLst>
            </xdr:cNvPr>
            <xdr:cNvSpPr/>
          </xdr:nvSpPr>
          <xdr:spPr>
            <a:xfrm>
              <a:off x="60960" y="1150620"/>
              <a:ext cx="2758440" cy="35814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Arial Black" panose="020B0A04020102020204" pitchFamily="34" charset="0"/>
                  <a:ea typeface="+mn-ea"/>
                  <a:cs typeface="+mn-cs"/>
                </a:rPr>
                <a:t>    $ 2,86,397.02 </a:t>
              </a:r>
              <a:endParaRPr lang="en-IN" sz="1400" b="1">
                <a:latin typeface="Arial Black" panose="020B0A04020102020204" pitchFamily="34" charset="0"/>
              </a:endParaRPr>
            </a:p>
          </xdr:txBody>
        </xdr:sp>
      </xdr:grpSp>
      <xdr:grpSp>
        <xdr:nvGrpSpPr>
          <xdr:cNvPr id="27" name="Group 26">
            <a:extLst>
              <a:ext uri="{FF2B5EF4-FFF2-40B4-BE49-F238E27FC236}">
                <a16:creationId xmlns:a16="http://schemas.microsoft.com/office/drawing/2014/main" id="{93BDC10B-0039-20FE-E0A8-B8B4A0D3D30E}"/>
              </a:ext>
            </a:extLst>
          </xdr:cNvPr>
          <xdr:cNvGrpSpPr/>
        </xdr:nvGrpSpPr>
        <xdr:grpSpPr>
          <a:xfrm>
            <a:off x="5783580" y="740762"/>
            <a:ext cx="2865120" cy="1850038"/>
            <a:chOff x="15240" y="725522"/>
            <a:chExt cx="2865120" cy="1850038"/>
          </a:xfrm>
        </xdr:grpSpPr>
        <xdr:sp macro="" textlink="">
          <xdr:nvSpPr>
            <xdr:cNvPr id="28" name="Rectangle 27">
              <a:extLst>
                <a:ext uri="{FF2B5EF4-FFF2-40B4-BE49-F238E27FC236}">
                  <a16:creationId xmlns:a16="http://schemas.microsoft.com/office/drawing/2014/main" id="{10A5F481-8FDA-E018-BAC5-ED00A7039660}"/>
                </a:ext>
              </a:extLst>
            </xdr:cNvPr>
            <xdr:cNvSpPr/>
          </xdr:nvSpPr>
          <xdr:spPr>
            <a:xfrm>
              <a:off x="53340" y="1089660"/>
              <a:ext cx="2827020" cy="148590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29">
              <a:extLst>
                <a:ext uri="{FF2B5EF4-FFF2-40B4-BE49-F238E27FC236}">
                  <a16:creationId xmlns:a16="http://schemas.microsoft.com/office/drawing/2014/main" id="{38614E5D-7446-6044-78E5-81C826E61187}"/>
                </a:ext>
              </a:extLst>
            </xdr:cNvPr>
            <xdr:cNvSpPr/>
          </xdr:nvSpPr>
          <xdr:spPr>
            <a:xfrm>
              <a:off x="121920" y="2179320"/>
              <a:ext cx="2705100" cy="362516"/>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Arial Black" panose="020B0A04020102020204" pitchFamily="34" charset="0"/>
                </a:rPr>
                <a:t>YOY</a:t>
              </a:r>
              <a:r>
                <a:rPr lang="en-IN" sz="1400" b="1" baseline="0">
                  <a:latin typeface="Arial Black" panose="020B0A04020102020204" pitchFamily="34" charset="0"/>
                </a:rPr>
                <a:t> GROWTH  </a:t>
              </a:r>
            </a:p>
            <a:p>
              <a:pPr algn="ctr"/>
              <a:endParaRPr lang="en-IN" sz="1600" b="0">
                <a:latin typeface="Arial Black" panose="020B0A04020102020204" pitchFamily="34" charset="0"/>
              </a:endParaRPr>
            </a:p>
          </xdr:txBody>
        </xdr:sp>
        <xdr:sp macro="" textlink="">
          <xdr:nvSpPr>
            <xdr:cNvPr id="31" name="Rectangle 30">
              <a:extLst>
                <a:ext uri="{FF2B5EF4-FFF2-40B4-BE49-F238E27FC236}">
                  <a16:creationId xmlns:a16="http://schemas.microsoft.com/office/drawing/2014/main" id="{6F8D9075-FD9F-1659-14EA-4B5164FBFFDA}"/>
                </a:ext>
              </a:extLst>
            </xdr:cNvPr>
            <xdr:cNvSpPr/>
          </xdr:nvSpPr>
          <xdr:spPr>
            <a:xfrm>
              <a:off x="15240" y="725522"/>
              <a:ext cx="2842260" cy="409858"/>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a:latin typeface="Arial Black" panose="020B0A04020102020204" pitchFamily="34" charset="0"/>
                </a:rPr>
                <a:t>QUANTITY </a:t>
              </a:r>
              <a:endParaRPr lang="en-IN" sz="1600" b="0">
                <a:latin typeface="Arial Black" panose="020B0A04020102020204" pitchFamily="34" charset="0"/>
              </a:endParaRPr>
            </a:p>
          </xdr:txBody>
        </xdr:sp>
        <xdr:sp macro="" textlink="">
          <xdr:nvSpPr>
            <xdr:cNvPr id="32" name="Rectangle 31">
              <a:extLst>
                <a:ext uri="{FF2B5EF4-FFF2-40B4-BE49-F238E27FC236}">
                  <a16:creationId xmlns:a16="http://schemas.microsoft.com/office/drawing/2014/main" id="{3C724307-FE05-75EE-656D-1C4E895F0E3F}"/>
                </a:ext>
              </a:extLst>
            </xdr:cNvPr>
            <xdr:cNvSpPr/>
          </xdr:nvSpPr>
          <xdr:spPr>
            <a:xfrm>
              <a:off x="60960" y="1150620"/>
              <a:ext cx="2758440" cy="35814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r>
                <a:rPr lang="en-IN" sz="1400" b="1" i="0" u="none" strike="noStrike">
                  <a:solidFill>
                    <a:schemeClr val="lt1"/>
                  </a:solidFill>
                  <a:effectLst/>
                  <a:latin typeface="Arial Black" panose="020B0A04020102020204" pitchFamily="34" charset="0"/>
                  <a:ea typeface="+mn-ea"/>
                  <a:cs typeface="+mn-cs"/>
                </a:rPr>
                <a:t># 37873</a:t>
              </a:r>
              <a:r>
                <a:rPr lang="en-IN" sz="1400" b="1">
                  <a:latin typeface="Arial Black" panose="020B0A04020102020204" pitchFamily="34" charset="0"/>
                </a:rPr>
                <a:t> </a:t>
              </a:r>
              <a:r>
                <a:rPr lang="en-IN" sz="1400" b="1" i="0" u="none" strike="noStrike">
                  <a:solidFill>
                    <a:schemeClr val="lt1"/>
                  </a:solidFill>
                  <a:effectLst/>
                  <a:latin typeface="Arial Black" panose="020B0A04020102020204" pitchFamily="34" charset="0"/>
                  <a:ea typeface="+mn-ea"/>
                  <a:cs typeface="+mn-cs"/>
                </a:rPr>
                <a:t> </a:t>
              </a:r>
              <a:endParaRPr lang="en-IN" sz="1400" b="1">
                <a:latin typeface="Arial Black" panose="020B0A04020102020204" pitchFamily="34" charset="0"/>
              </a:endParaRPr>
            </a:p>
          </xdr:txBody>
        </xdr:sp>
      </xdr:grpSp>
      <xdr:grpSp>
        <xdr:nvGrpSpPr>
          <xdr:cNvPr id="33" name="Group 32">
            <a:extLst>
              <a:ext uri="{FF2B5EF4-FFF2-40B4-BE49-F238E27FC236}">
                <a16:creationId xmlns:a16="http://schemas.microsoft.com/office/drawing/2014/main" id="{3FA6DFB7-0AAE-8600-D9A4-A78937FBF8B0}"/>
              </a:ext>
            </a:extLst>
          </xdr:cNvPr>
          <xdr:cNvGrpSpPr/>
        </xdr:nvGrpSpPr>
        <xdr:grpSpPr>
          <a:xfrm>
            <a:off x="8641080" y="748382"/>
            <a:ext cx="2865120" cy="1850038"/>
            <a:chOff x="15240" y="725522"/>
            <a:chExt cx="2865120" cy="1850038"/>
          </a:xfrm>
        </xdr:grpSpPr>
        <xdr:sp macro="" textlink="">
          <xdr:nvSpPr>
            <xdr:cNvPr id="34" name="Rectangle 33">
              <a:extLst>
                <a:ext uri="{FF2B5EF4-FFF2-40B4-BE49-F238E27FC236}">
                  <a16:creationId xmlns:a16="http://schemas.microsoft.com/office/drawing/2014/main" id="{6B8605D3-002F-6764-EDA2-30ED5FDC2B6B}"/>
                </a:ext>
              </a:extLst>
            </xdr:cNvPr>
            <xdr:cNvSpPr/>
          </xdr:nvSpPr>
          <xdr:spPr>
            <a:xfrm>
              <a:off x="53340" y="1089660"/>
              <a:ext cx="2827020" cy="148590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Rectangle 35">
              <a:extLst>
                <a:ext uri="{FF2B5EF4-FFF2-40B4-BE49-F238E27FC236}">
                  <a16:creationId xmlns:a16="http://schemas.microsoft.com/office/drawing/2014/main" id="{2DD70ABC-E254-3006-088D-53837D4BB518}"/>
                </a:ext>
              </a:extLst>
            </xdr:cNvPr>
            <xdr:cNvSpPr/>
          </xdr:nvSpPr>
          <xdr:spPr>
            <a:xfrm>
              <a:off x="121920" y="2179320"/>
              <a:ext cx="2705100" cy="362516"/>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Arial Black" panose="020B0A04020102020204" pitchFamily="34" charset="0"/>
                </a:rPr>
                <a:t>YOY</a:t>
              </a:r>
              <a:r>
                <a:rPr lang="en-IN" sz="1400" b="1" baseline="0">
                  <a:latin typeface="Arial Black" panose="020B0A04020102020204" pitchFamily="34" charset="0"/>
                </a:rPr>
                <a:t> GROWTH  </a:t>
              </a:r>
            </a:p>
            <a:p>
              <a:pPr algn="ctr"/>
              <a:endParaRPr lang="en-IN" sz="1600" b="0">
                <a:latin typeface="Arial Black" panose="020B0A04020102020204" pitchFamily="34" charset="0"/>
              </a:endParaRPr>
            </a:p>
          </xdr:txBody>
        </xdr:sp>
        <xdr:sp macro="" textlink="">
          <xdr:nvSpPr>
            <xdr:cNvPr id="37" name="Rectangle 36">
              <a:extLst>
                <a:ext uri="{FF2B5EF4-FFF2-40B4-BE49-F238E27FC236}">
                  <a16:creationId xmlns:a16="http://schemas.microsoft.com/office/drawing/2014/main" id="{0D571AAE-6E71-EEF2-CD11-692C1CB95A76}"/>
                </a:ext>
              </a:extLst>
            </xdr:cNvPr>
            <xdr:cNvSpPr/>
          </xdr:nvSpPr>
          <xdr:spPr>
            <a:xfrm>
              <a:off x="15240" y="725522"/>
              <a:ext cx="2842260" cy="409858"/>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a:latin typeface="Arial Black" panose="020B0A04020102020204" pitchFamily="34" charset="0"/>
                </a:rPr>
                <a:t>ORDER ID</a:t>
              </a:r>
            </a:p>
          </xdr:txBody>
        </xdr:sp>
        <xdr:sp macro="" textlink="">
          <xdr:nvSpPr>
            <xdr:cNvPr id="38" name="Rectangle 37">
              <a:extLst>
                <a:ext uri="{FF2B5EF4-FFF2-40B4-BE49-F238E27FC236}">
                  <a16:creationId xmlns:a16="http://schemas.microsoft.com/office/drawing/2014/main" id="{73256589-6C8D-29DB-9A4B-B38D31C5A305}"/>
                </a:ext>
              </a:extLst>
            </xdr:cNvPr>
            <xdr:cNvSpPr/>
          </xdr:nvSpPr>
          <xdr:spPr>
            <a:xfrm>
              <a:off x="60960" y="1150620"/>
              <a:ext cx="2758440" cy="35814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Arial Black" panose="020B0A04020102020204" pitchFamily="34" charset="0"/>
                  <a:ea typeface="+mn-ea"/>
                  <a:cs typeface="+mn-cs"/>
                </a:rPr>
                <a:t>  # 9994</a:t>
              </a:r>
              <a:r>
                <a:rPr lang="en-IN" sz="1400" b="1">
                  <a:latin typeface="Arial Black" panose="020B0A04020102020204" pitchFamily="34" charset="0"/>
                </a:rPr>
                <a:t> </a:t>
              </a:r>
              <a:r>
                <a:rPr lang="en-IN" sz="1400" b="1" i="0" u="none" strike="noStrike">
                  <a:solidFill>
                    <a:schemeClr val="lt1"/>
                  </a:solidFill>
                  <a:effectLst/>
                  <a:latin typeface="Arial Black" panose="020B0A04020102020204" pitchFamily="34" charset="0"/>
                  <a:ea typeface="+mn-ea"/>
                  <a:cs typeface="+mn-cs"/>
                </a:rPr>
                <a:t> </a:t>
              </a:r>
              <a:endParaRPr lang="en-IN" sz="1400" b="1">
                <a:latin typeface="Arial Black" panose="020B0A04020102020204" pitchFamily="34" charset="0"/>
              </a:endParaRPr>
            </a:p>
          </xdr:txBody>
        </xdr:sp>
      </xdr:grpSp>
      <xdr:grpSp>
        <xdr:nvGrpSpPr>
          <xdr:cNvPr id="39" name="Group 38">
            <a:extLst>
              <a:ext uri="{FF2B5EF4-FFF2-40B4-BE49-F238E27FC236}">
                <a16:creationId xmlns:a16="http://schemas.microsoft.com/office/drawing/2014/main" id="{1D34EFC4-CAF4-6310-35FA-505F5E1207A6}"/>
              </a:ext>
            </a:extLst>
          </xdr:cNvPr>
          <xdr:cNvGrpSpPr/>
        </xdr:nvGrpSpPr>
        <xdr:grpSpPr>
          <a:xfrm>
            <a:off x="11498580" y="763622"/>
            <a:ext cx="2865120" cy="1850038"/>
            <a:chOff x="15240" y="725522"/>
            <a:chExt cx="2865120" cy="1850038"/>
          </a:xfrm>
        </xdr:grpSpPr>
        <xdr:sp macro="" textlink="">
          <xdr:nvSpPr>
            <xdr:cNvPr id="40" name="Rectangle 39">
              <a:extLst>
                <a:ext uri="{FF2B5EF4-FFF2-40B4-BE49-F238E27FC236}">
                  <a16:creationId xmlns:a16="http://schemas.microsoft.com/office/drawing/2014/main" id="{D1F06000-12CB-354B-9390-CD8D718946B0}"/>
                </a:ext>
              </a:extLst>
            </xdr:cNvPr>
            <xdr:cNvSpPr/>
          </xdr:nvSpPr>
          <xdr:spPr>
            <a:xfrm>
              <a:off x="53340" y="1089660"/>
              <a:ext cx="2827020" cy="148590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41">
              <a:extLst>
                <a:ext uri="{FF2B5EF4-FFF2-40B4-BE49-F238E27FC236}">
                  <a16:creationId xmlns:a16="http://schemas.microsoft.com/office/drawing/2014/main" id="{20BC89BD-B9C4-0F62-FC05-E67324411072}"/>
                </a:ext>
              </a:extLst>
            </xdr:cNvPr>
            <xdr:cNvSpPr/>
          </xdr:nvSpPr>
          <xdr:spPr>
            <a:xfrm>
              <a:off x="121920" y="2179320"/>
              <a:ext cx="2705100" cy="362516"/>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Arial Black" panose="020B0A04020102020204" pitchFamily="34" charset="0"/>
                </a:rPr>
                <a:t>YOY</a:t>
              </a:r>
              <a:r>
                <a:rPr lang="en-IN" sz="1400" b="1" baseline="0">
                  <a:latin typeface="Arial Black" panose="020B0A04020102020204" pitchFamily="34" charset="0"/>
                </a:rPr>
                <a:t> GROWTH  </a:t>
              </a:r>
            </a:p>
            <a:p>
              <a:pPr algn="ctr"/>
              <a:endParaRPr lang="en-IN" sz="1600" b="0">
                <a:latin typeface="Arial Black" panose="020B0A04020102020204" pitchFamily="34" charset="0"/>
              </a:endParaRPr>
            </a:p>
          </xdr:txBody>
        </xdr:sp>
        <xdr:sp macro="" textlink="">
          <xdr:nvSpPr>
            <xdr:cNvPr id="43" name="Rectangle 42">
              <a:extLst>
                <a:ext uri="{FF2B5EF4-FFF2-40B4-BE49-F238E27FC236}">
                  <a16:creationId xmlns:a16="http://schemas.microsoft.com/office/drawing/2014/main" id="{3960C45B-5B5A-DB25-459A-5B8B78D44EC9}"/>
                </a:ext>
              </a:extLst>
            </xdr:cNvPr>
            <xdr:cNvSpPr/>
          </xdr:nvSpPr>
          <xdr:spPr>
            <a:xfrm>
              <a:off x="15240" y="725522"/>
              <a:ext cx="2842260" cy="409858"/>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a:latin typeface="Arial Black" panose="020B0A04020102020204" pitchFamily="34" charset="0"/>
                </a:rPr>
                <a:t>PROFIT MARGIN</a:t>
              </a:r>
            </a:p>
          </xdr:txBody>
        </xdr:sp>
        <xdr:sp macro="" textlink="">
          <xdr:nvSpPr>
            <xdr:cNvPr id="44" name="Rectangle 43">
              <a:extLst>
                <a:ext uri="{FF2B5EF4-FFF2-40B4-BE49-F238E27FC236}">
                  <a16:creationId xmlns:a16="http://schemas.microsoft.com/office/drawing/2014/main" id="{0030AAA7-7B13-BE84-DBD1-8D69E170B89B}"/>
                </a:ext>
              </a:extLst>
            </xdr:cNvPr>
            <xdr:cNvSpPr/>
          </xdr:nvSpPr>
          <xdr:spPr>
            <a:xfrm>
              <a:off x="60960" y="1150620"/>
              <a:ext cx="2758440" cy="358140"/>
            </a:xfrm>
            <a:prstGeom prst="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Arial Black" panose="020B0A04020102020204" pitchFamily="34" charset="0"/>
                  <a:ea typeface="+mn-ea"/>
                  <a:cs typeface="+mn-cs"/>
                </a:rPr>
                <a:t>  12.47%</a:t>
              </a:r>
              <a:r>
                <a:rPr lang="en-IN" sz="1400" b="1">
                  <a:latin typeface="Arial Black" panose="020B0A04020102020204" pitchFamily="34" charset="0"/>
                </a:rPr>
                <a:t> </a:t>
              </a:r>
            </a:p>
          </xdr:txBody>
        </xdr:sp>
      </xdr:grpSp>
    </xdr:grpSp>
    <xdr:clientData/>
  </xdr:twoCellAnchor>
  <xdr:twoCellAnchor>
    <xdr:from>
      <xdr:col>5</xdr:col>
      <xdr:colOff>76200</xdr:colOff>
      <xdr:row>8</xdr:row>
      <xdr:rowOff>129540</xdr:rowOff>
    </xdr:from>
    <xdr:to>
      <xdr:col>9</xdr:col>
      <xdr:colOff>121920</xdr:colOff>
      <xdr:row>11</xdr:row>
      <xdr:rowOff>114300</xdr:rowOff>
    </xdr:to>
    <xdr:graphicFrame macro="">
      <xdr:nvGraphicFramePr>
        <xdr:cNvPr id="72" name="Chart 71">
          <a:extLst>
            <a:ext uri="{FF2B5EF4-FFF2-40B4-BE49-F238E27FC236}">
              <a16:creationId xmlns:a16="http://schemas.microsoft.com/office/drawing/2014/main" id="{805D2119-20BB-4DBF-8D9E-8E66DBAEF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518160</xdr:colOff>
      <xdr:row>8</xdr:row>
      <xdr:rowOff>106680</xdr:rowOff>
    </xdr:from>
    <xdr:to>
      <xdr:col>13</xdr:col>
      <xdr:colOff>563880</xdr:colOff>
      <xdr:row>11</xdr:row>
      <xdr:rowOff>106680</xdr:rowOff>
    </xdr:to>
    <xdr:graphicFrame macro="">
      <xdr:nvGraphicFramePr>
        <xdr:cNvPr id="73" name="Chart 72">
          <a:extLst>
            <a:ext uri="{FF2B5EF4-FFF2-40B4-BE49-F238E27FC236}">
              <a16:creationId xmlns:a16="http://schemas.microsoft.com/office/drawing/2014/main" id="{79F9E0FB-3962-4CC5-A9A1-65773320D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297180</xdr:colOff>
      <xdr:row>8</xdr:row>
      <xdr:rowOff>114300</xdr:rowOff>
    </xdr:from>
    <xdr:to>
      <xdr:col>18</xdr:col>
      <xdr:colOff>358140</xdr:colOff>
      <xdr:row>11</xdr:row>
      <xdr:rowOff>121920</xdr:rowOff>
    </xdr:to>
    <xdr:graphicFrame macro="">
      <xdr:nvGraphicFramePr>
        <xdr:cNvPr id="74" name="Chart 73">
          <a:extLst>
            <a:ext uri="{FF2B5EF4-FFF2-40B4-BE49-F238E27FC236}">
              <a16:creationId xmlns:a16="http://schemas.microsoft.com/office/drawing/2014/main" id="{5AD3B000-E891-4770-ACD1-A9A55F521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160020</xdr:colOff>
      <xdr:row>8</xdr:row>
      <xdr:rowOff>169262</xdr:rowOff>
    </xdr:from>
    <xdr:to>
      <xdr:col>23</xdr:col>
      <xdr:colOff>259080</xdr:colOff>
      <xdr:row>11</xdr:row>
      <xdr:rowOff>104492</xdr:rowOff>
    </xdr:to>
    <xdr:graphicFrame macro="">
      <xdr:nvGraphicFramePr>
        <xdr:cNvPr id="75" name="Chart 74">
          <a:extLst>
            <a:ext uri="{FF2B5EF4-FFF2-40B4-BE49-F238E27FC236}">
              <a16:creationId xmlns:a16="http://schemas.microsoft.com/office/drawing/2014/main" id="{6A5EDAAC-B8E0-4DE8-B42A-057F2392C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548640</xdr:colOff>
      <xdr:row>12</xdr:row>
      <xdr:rowOff>62582</xdr:rowOff>
    </xdr:from>
    <xdr:to>
      <xdr:col>4</xdr:col>
      <xdr:colOff>289560</xdr:colOff>
      <xdr:row>13</xdr:row>
      <xdr:rowOff>161476</xdr:rowOff>
    </xdr:to>
    <xdr:pic>
      <xdr:nvPicPr>
        <xdr:cNvPr id="78" name="Picture 77">
          <a:extLst>
            <a:ext uri="{FF2B5EF4-FFF2-40B4-BE49-F238E27FC236}">
              <a16:creationId xmlns:a16="http://schemas.microsoft.com/office/drawing/2014/main" id="{213DE2B3-3289-44EE-83C4-1481111FA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7840" y="2257142"/>
          <a:ext cx="960120" cy="281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xdr:col>
          <xdr:colOff>259080</xdr:colOff>
          <xdr:row>12</xdr:row>
          <xdr:rowOff>54962</xdr:rowOff>
        </xdr:from>
        <xdr:to>
          <xdr:col>9</xdr:col>
          <xdr:colOff>53340</xdr:colOff>
          <xdr:row>13</xdr:row>
          <xdr:rowOff>169510</xdr:rowOff>
        </xdr:to>
        <xdr:pic>
          <xdr:nvPicPr>
            <xdr:cNvPr id="80" name="Picture 79">
              <a:extLst>
                <a:ext uri="{FF2B5EF4-FFF2-40B4-BE49-F238E27FC236}">
                  <a16:creationId xmlns:a16="http://schemas.microsoft.com/office/drawing/2014/main" id="{99B717E7-CBA8-4CBC-905D-BDDD34973A4A}"/>
                </a:ext>
              </a:extLst>
            </xdr:cNvPr>
            <xdr:cNvPicPr>
              <a:picLocks noChangeAspect="1" noChangeArrowheads="1"/>
              <a:extLst>
                <a:ext uri="{84589F7E-364E-4C9E-8A38-B11213B215E9}">
                  <a14:cameraTool cellRange="Sheet8!$I$7" spid="_x0000_s7230"/>
                </a:ext>
              </a:extLst>
            </xdr:cNvPicPr>
          </xdr:nvPicPr>
          <xdr:blipFill>
            <a:blip xmlns:r="http://schemas.openxmlformats.org/officeDocument/2006/relationships" r:embed="rId7"/>
            <a:srcRect/>
            <a:stretch>
              <a:fillRect/>
            </a:stretch>
          </xdr:blipFill>
          <xdr:spPr bwMode="auto">
            <a:xfrm>
              <a:off x="4526280" y="2249522"/>
              <a:ext cx="1013460" cy="2974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175260</xdr:colOff>
          <xdr:row>12</xdr:row>
          <xdr:rowOff>70202</xdr:rowOff>
        </xdr:from>
        <xdr:to>
          <xdr:col>13</xdr:col>
          <xdr:colOff>571500</xdr:colOff>
          <xdr:row>13</xdr:row>
          <xdr:rowOff>182514</xdr:rowOff>
        </xdr:to>
        <xdr:pic>
          <xdr:nvPicPr>
            <xdr:cNvPr id="82" name="Picture 81">
              <a:extLst>
                <a:ext uri="{FF2B5EF4-FFF2-40B4-BE49-F238E27FC236}">
                  <a16:creationId xmlns:a16="http://schemas.microsoft.com/office/drawing/2014/main" id="{F220D681-A9AA-46ED-A138-89A988BC8098}"/>
                </a:ext>
              </a:extLst>
            </xdr:cNvPr>
            <xdr:cNvPicPr>
              <a:picLocks noChangeAspect="1" noChangeArrowheads="1"/>
              <a:extLst>
                <a:ext uri="{84589F7E-364E-4C9E-8A38-B11213B215E9}">
                  <a14:cameraTool cellRange="Sheet8!$J$7" spid="_x0000_s7231"/>
                </a:ext>
              </a:extLst>
            </xdr:cNvPicPr>
          </xdr:nvPicPr>
          <xdr:blipFill>
            <a:blip xmlns:r="http://schemas.openxmlformats.org/officeDocument/2006/relationships" r:embed="rId8"/>
            <a:srcRect/>
            <a:stretch>
              <a:fillRect/>
            </a:stretch>
          </xdr:blipFill>
          <xdr:spPr bwMode="auto">
            <a:xfrm>
              <a:off x="7490460" y="2264762"/>
              <a:ext cx="1005840" cy="29519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586740</xdr:colOff>
          <xdr:row>12</xdr:row>
          <xdr:rowOff>47342</xdr:rowOff>
        </xdr:from>
        <xdr:to>
          <xdr:col>18</xdr:col>
          <xdr:colOff>411480</xdr:colOff>
          <xdr:row>13</xdr:row>
          <xdr:rowOff>170836</xdr:rowOff>
        </xdr:to>
        <xdr:pic>
          <xdr:nvPicPr>
            <xdr:cNvPr id="84" name="Picture 83">
              <a:extLst>
                <a:ext uri="{FF2B5EF4-FFF2-40B4-BE49-F238E27FC236}">
                  <a16:creationId xmlns:a16="http://schemas.microsoft.com/office/drawing/2014/main" id="{28D35CDF-65DF-43D8-B30F-7198D24150FF}"/>
                </a:ext>
              </a:extLst>
            </xdr:cNvPr>
            <xdr:cNvPicPr>
              <a:picLocks noChangeAspect="1" noChangeArrowheads="1"/>
              <a:extLst>
                <a:ext uri="{84589F7E-364E-4C9E-8A38-B11213B215E9}">
                  <a14:cameraTool cellRange="Sheet8!$K$7" spid="_x0000_s7232"/>
                </a:ext>
              </a:extLst>
            </xdr:cNvPicPr>
          </xdr:nvPicPr>
          <xdr:blipFill>
            <a:blip xmlns:r="http://schemas.openxmlformats.org/officeDocument/2006/relationships" r:embed="rId9"/>
            <a:srcRect/>
            <a:stretch>
              <a:fillRect/>
            </a:stretch>
          </xdr:blipFill>
          <xdr:spPr bwMode="auto">
            <a:xfrm>
              <a:off x="10340340" y="2241902"/>
              <a:ext cx="1043940" cy="3063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373380</xdr:colOff>
          <xdr:row>12</xdr:row>
          <xdr:rowOff>77821</xdr:rowOff>
        </xdr:from>
        <xdr:to>
          <xdr:col>23</xdr:col>
          <xdr:colOff>160020</xdr:colOff>
          <xdr:row>14</xdr:row>
          <xdr:rowOff>27848</xdr:rowOff>
        </xdr:to>
        <xdr:pic>
          <xdr:nvPicPr>
            <xdr:cNvPr id="86" name="Picture 85">
              <a:extLst>
                <a:ext uri="{FF2B5EF4-FFF2-40B4-BE49-F238E27FC236}">
                  <a16:creationId xmlns:a16="http://schemas.microsoft.com/office/drawing/2014/main" id="{62D44EBD-74DE-4AB1-BF28-A49F7EC09B0F}"/>
                </a:ext>
              </a:extLst>
            </xdr:cNvPr>
            <xdr:cNvPicPr>
              <a:picLocks noChangeAspect="1" noChangeArrowheads="1"/>
              <a:extLst>
                <a:ext uri="{84589F7E-364E-4C9E-8A38-B11213B215E9}">
                  <a14:cameraTool cellRange="Sheet8!$L$7" spid="_x0000_s7233"/>
                </a:ext>
              </a:extLst>
            </xdr:cNvPicPr>
          </xdr:nvPicPr>
          <xdr:blipFill>
            <a:blip xmlns:r="http://schemas.openxmlformats.org/officeDocument/2006/relationships" r:embed="rId10"/>
            <a:srcRect/>
            <a:stretch>
              <a:fillRect/>
            </a:stretch>
          </xdr:blipFill>
          <xdr:spPr bwMode="auto">
            <a:xfrm>
              <a:off x="13174980" y="2272381"/>
              <a:ext cx="1005840" cy="3157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60960</xdr:colOff>
      <xdr:row>14</xdr:row>
      <xdr:rowOff>167640</xdr:rowOff>
    </xdr:from>
    <xdr:to>
      <xdr:col>23</xdr:col>
      <xdr:colOff>320040</xdr:colOff>
      <xdr:row>28</xdr:row>
      <xdr:rowOff>76200</xdr:rowOff>
    </xdr:to>
    <xdr:grpSp>
      <xdr:nvGrpSpPr>
        <xdr:cNvPr id="100" name="Group 99">
          <a:extLst>
            <a:ext uri="{FF2B5EF4-FFF2-40B4-BE49-F238E27FC236}">
              <a16:creationId xmlns:a16="http://schemas.microsoft.com/office/drawing/2014/main" id="{95E2CD01-E09F-5AF5-5861-671409A79613}"/>
            </a:ext>
          </a:extLst>
        </xdr:cNvPr>
        <xdr:cNvGrpSpPr/>
      </xdr:nvGrpSpPr>
      <xdr:grpSpPr>
        <a:xfrm>
          <a:off x="60960" y="2727960"/>
          <a:ext cx="14279880" cy="2468880"/>
          <a:chOff x="60960" y="2727960"/>
          <a:chExt cx="14279880" cy="2468880"/>
        </a:xfrm>
        <a:gradFill>
          <a:gsLst>
            <a:gs pos="7000">
              <a:srgbClr val="243F6C"/>
            </a:gs>
            <a:gs pos="0">
              <a:schemeClr val="accent5">
                <a:lumMod val="50000"/>
              </a:schemeClr>
            </a:gs>
            <a:gs pos="83000">
              <a:schemeClr val="accent1"/>
            </a:gs>
          </a:gsLst>
          <a:lin ang="5400000" scaled="1"/>
        </a:gradFill>
      </xdr:grpSpPr>
      <xdr:sp macro="" textlink="">
        <xdr:nvSpPr>
          <xdr:cNvPr id="88" name="Rectangle: Rounded Corners 87">
            <a:extLst>
              <a:ext uri="{FF2B5EF4-FFF2-40B4-BE49-F238E27FC236}">
                <a16:creationId xmlns:a16="http://schemas.microsoft.com/office/drawing/2014/main" id="{9F26B2EB-C09C-FDD4-48B4-6E93645FB500}"/>
              </a:ext>
            </a:extLst>
          </xdr:cNvPr>
          <xdr:cNvSpPr/>
        </xdr:nvSpPr>
        <xdr:spPr>
          <a:xfrm>
            <a:off x="60960" y="2727960"/>
            <a:ext cx="5196840" cy="24536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9" name="Rectangle: Rounded Corners 88">
            <a:extLst>
              <a:ext uri="{FF2B5EF4-FFF2-40B4-BE49-F238E27FC236}">
                <a16:creationId xmlns:a16="http://schemas.microsoft.com/office/drawing/2014/main" id="{9C0E125E-D7EE-4135-9370-6CFF3808910A}"/>
              </a:ext>
            </a:extLst>
          </xdr:cNvPr>
          <xdr:cNvSpPr/>
        </xdr:nvSpPr>
        <xdr:spPr>
          <a:xfrm>
            <a:off x="5288280" y="2743200"/>
            <a:ext cx="5196840" cy="24536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Rectangle: Rounded Corners 90">
            <a:extLst>
              <a:ext uri="{FF2B5EF4-FFF2-40B4-BE49-F238E27FC236}">
                <a16:creationId xmlns:a16="http://schemas.microsoft.com/office/drawing/2014/main" id="{B893ED07-161A-4F3D-B2E3-048592A34070}"/>
              </a:ext>
            </a:extLst>
          </xdr:cNvPr>
          <xdr:cNvSpPr/>
        </xdr:nvSpPr>
        <xdr:spPr>
          <a:xfrm>
            <a:off x="10538460" y="2735580"/>
            <a:ext cx="3802380" cy="24536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28</xdr:row>
      <xdr:rowOff>106680</xdr:rowOff>
    </xdr:from>
    <xdr:to>
      <xdr:col>23</xdr:col>
      <xdr:colOff>358140</xdr:colOff>
      <xdr:row>42</xdr:row>
      <xdr:rowOff>45720</xdr:rowOff>
    </xdr:to>
    <xdr:grpSp>
      <xdr:nvGrpSpPr>
        <xdr:cNvPr id="101" name="Group 100">
          <a:extLst>
            <a:ext uri="{FF2B5EF4-FFF2-40B4-BE49-F238E27FC236}">
              <a16:creationId xmlns:a16="http://schemas.microsoft.com/office/drawing/2014/main" id="{6488D1C9-3ECF-72B6-35F5-DB644B00EA28}"/>
            </a:ext>
          </a:extLst>
        </xdr:cNvPr>
        <xdr:cNvGrpSpPr/>
      </xdr:nvGrpSpPr>
      <xdr:grpSpPr>
        <a:xfrm>
          <a:off x="0" y="5227320"/>
          <a:ext cx="14378940" cy="2499360"/>
          <a:chOff x="106680" y="5326380"/>
          <a:chExt cx="14378940" cy="2499360"/>
        </a:xfrm>
      </xdr:grpSpPr>
      <xdr:sp macro="" textlink="">
        <xdr:nvSpPr>
          <xdr:cNvPr id="90" name="Rectangle: Rounded Corners 89">
            <a:extLst>
              <a:ext uri="{FF2B5EF4-FFF2-40B4-BE49-F238E27FC236}">
                <a16:creationId xmlns:a16="http://schemas.microsoft.com/office/drawing/2014/main" id="{CE0DA108-346F-45BA-A503-A6EFD098E80F}"/>
              </a:ext>
            </a:extLst>
          </xdr:cNvPr>
          <xdr:cNvSpPr/>
        </xdr:nvSpPr>
        <xdr:spPr>
          <a:xfrm>
            <a:off x="106680" y="5372100"/>
            <a:ext cx="5196840" cy="2453640"/>
          </a:xfrm>
          <a:prstGeom prst="round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 name="Rectangle: Rounded Corners 91">
            <a:extLst>
              <a:ext uri="{FF2B5EF4-FFF2-40B4-BE49-F238E27FC236}">
                <a16:creationId xmlns:a16="http://schemas.microsoft.com/office/drawing/2014/main" id="{1A9D3560-2D5C-4CAF-B5BF-6AFD36229496}"/>
              </a:ext>
            </a:extLst>
          </xdr:cNvPr>
          <xdr:cNvSpPr/>
        </xdr:nvSpPr>
        <xdr:spPr>
          <a:xfrm>
            <a:off x="5471160" y="5356860"/>
            <a:ext cx="5196840" cy="2453640"/>
          </a:xfrm>
          <a:prstGeom prst="round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3" name="Rectangle: Rounded Corners 92">
            <a:extLst>
              <a:ext uri="{FF2B5EF4-FFF2-40B4-BE49-F238E27FC236}">
                <a16:creationId xmlns:a16="http://schemas.microsoft.com/office/drawing/2014/main" id="{912C0D39-B0E3-4C14-B841-6EEC88D11877}"/>
              </a:ext>
            </a:extLst>
          </xdr:cNvPr>
          <xdr:cNvSpPr/>
        </xdr:nvSpPr>
        <xdr:spPr>
          <a:xfrm>
            <a:off x="10698480" y="5326380"/>
            <a:ext cx="3787140" cy="2453640"/>
          </a:xfrm>
          <a:prstGeom prst="roundRect">
            <a:avLst/>
          </a:prstGeom>
          <a:gradFill>
            <a:gsLst>
              <a:gs pos="0">
                <a:srgbClr val="002060"/>
              </a:gs>
              <a:gs pos="100000">
                <a:schemeClr val="accent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388620</xdr:colOff>
      <xdr:row>15</xdr:row>
      <xdr:rowOff>45720</xdr:rowOff>
    </xdr:from>
    <xdr:to>
      <xdr:col>5</xdr:col>
      <xdr:colOff>548640</xdr:colOff>
      <xdr:row>17</xdr:row>
      <xdr:rowOff>114300</xdr:rowOff>
    </xdr:to>
    <xdr:sp macro="" textlink="">
      <xdr:nvSpPr>
        <xdr:cNvPr id="94" name="Rectangle 93">
          <a:extLst>
            <a:ext uri="{FF2B5EF4-FFF2-40B4-BE49-F238E27FC236}">
              <a16:creationId xmlns:a16="http://schemas.microsoft.com/office/drawing/2014/main" id="{9556DC28-89EA-D368-DBC8-83C2324188EE}"/>
            </a:ext>
          </a:extLst>
        </xdr:cNvPr>
        <xdr:cNvSpPr/>
      </xdr:nvSpPr>
      <xdr:spPr>
        <a:xfrm>
          <a:off x="388620" y="2788920"/>
          <a:ext cx="3208020" cy="434340"/>
        </a:xfrm>
        <a:prstGeom prst="rect">
          <a:avLst/>
        </a:prstGeom>
        <a:gradFill>
          <a:gsLst>
            <a:gs pos="0">
              <a:srgbClr val="002060"/>
            </a:gs>
            <a:gs pos="100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SALES AND PROFIT ANALYSIS </a:t>
          </a:r>
        </a:p>
      </xdr:txBody>
    </xdr:sp>
    <xdr:clientData/>
  </xdr:twoCellAnchor>
  <xdr:twoCellAnchor>
    <xdr:from>
      <xdr:col>8</xdr:col>
      <xdr:colOff>464820</xdr:colOff>
      <xdr:row>15</xdr:row>
      <xdr:rowOff>30480</xdr:rowOff>
    </xdr:from>
    <xdr:to>
      <xdr:col>14</xdr:col>
      <xdr:colOff>15240</xdr:colOff>
      <xdr:row>17</xdr:row>
      <xdr:rowOff>99060</xdr:rowOff>
    </xdr:to>
    <xdr:sp macro="" textlink="">
      <xdr:nvSpPr>
        <xdr:cNvPr id="95" name="Rectangle 94">
          <a:extLst>
            <a:ext uri="{FF2B5EF4-FFF2-40B4-BE49-F238E27FC236}">
              <a16:creationId xmlns:a16="http://schemas.microsoft.com/office/drawing/2014/main" id="{76416456-1F6B-42EE-A59B-181C9068C7DC}"/>
            </a:ext>
          </a:extLst>
        </xdr:cNvPr>
        <xdr:cNvSpPr/>
      </xdr:nvSpPr>
      <xdr:spPr>
        <a:xfrm>
          <a:off x="5341620" y="2773680"/>
          <a:ext cx="3208020" cy="434340"/>
        </a:xfrm>
        <a:prstGeom prst="rect">
          <a:avLst/>
        </a:prstGeom>
        <a:gradFill>
          <a:gsLst>
            <a:gs pos="0">
              <a:srgbClr val="002060"/>
            </a:gs>
            <a:gs pos="100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latin typeface="Arial Black" panose="020B0A04020102020204" pitchFamily="34" charset="0"/>
            </a:rPr>
            <a:t>CATEGORY WISE SALES</a:t>
          </a:r>
          <a:endParaRPr lang="en-IN" sz="1400" b="1">
            <a:solidFill>
              <a:schemeClr val="bg1"/>
            </a:solidFill>
            <a:latin typeface="Arial Black" panose="020B0A04020102020204" pitchFamily="34" charset="0"/>
          </a:endParaRPr>
        </a:p>
      </xdr:txBody>
    </xdr:sp>
    <xdr:clientData/>
  </xdr:twoCellAnchor>
  <xdr:twoCellAnchor>
    <xdr:from>
      <xdr:col>17</xdr:col>
      <xdr:colOff>342900</xdr:colOff>
      <xdr:row>15</xdr:row>
      <xdr:rowOff>76200</xdr:rowOff>
    </xdr:from>
    <xdr:to>
      <xdr:col>22</xdr:col>
      <xdr:colOff>502920</xdr:colOff>
      <xdr:row>17</xdr:row>
      <xdr:rowOff>144780</xdr:rowOff>
    </xdr:to>
    <xdr:sp macro="" textlink="">
      <xdr:nvSpPr>
        <xdr:cNvPr id="96" name="Rectangle 95">
          <a:extLst>
            <a:ext uri="{FF2B5EF4-FFF2-40B4-BE49-F238E27FC236}">
              <a16:creationId xmlns:a16="http://schemas.microsoft.com/office/drawing/2014/main" id="{55505566-E1D9-4371-985E-F205B4336478}"/>
            </a:ext>
          </a:extLst>
        </xdr:cNvPr>
        <xdr:cNvSpPr/>
      </xdr:nvSpPr>
      <xdr:spPr>
        <a:xfrm>
          <a:off x="10706100" y="2819400"/>
          <a:ext cx="3208020" cy="434340"/>
        </a:xfrm>
        <a:prstGeom prst="rect">
          <a:avLst/>
        </a:prstGeom>
        <a:gradFill>
          <a:gsLst>
            <a:gs pos="0">
              <a:srgbClr val="002060"/>
            </a:gs>
            <a:gs pos="100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latin typeface="Arial Black" panose="020B0A04020102020204" pitchFamily="34" charset="0"/>
            </a:rPr>
            <a:t>CATEGORY WISE SALES SHARE %</a:t>
          </a:r>
          <a:endParaRPr lang="en-IN" sz="1200" b="1">
            <a:solidFill>
              <a:schemeClr val="bg1"/>
            </a:solidFill>
            <a:latin typeface="Arial Black" panose="020B0A04020102020204" pitchFamily="34" charset="0"/>
          </a:endParaRPr>
        </a:p>
      </xdr:txBody>
    </xdr:sp>
    <xdr:clientData/>
  </xdr:twoCellAnchor>
  <xdr:twoCellAnchor>
    <xdr:from>
      <xdr:col>8</xdr:col>
      <xdr:colOff>571500</xdr:colOff>
      <xdr:row>29</xdr:row>
      <xdr:rowOff>53340</xdr:rowOff>
    </xdr:from>
    <xdr:to>
      <xdr:col>14</xdr:col>
      <xdr:colOff>121920</xdr:colOff>
      <xdr:row>31</xdr:row>
      <xdr:rowOff>121920</xdr:rowOff>
    </xdr:to>
    <xdr:sp macro="" textlink="">
      <xdr:nvSpPr>
        <xdr:cNvPr id="97" name="Rectangle 96">
          <a:extLst>
            <a:ext uri="{FF2B5EF4-FFF2-40B4-BE49-F238E27FC236}">
              <a16:creationId xmlns:a16="http://schemas.microsoft.com/office/drawing/2014/main" id="{CCC79D5E-D3BE-471E-BC66-6238CE80F5AF}"/>
            </a:ext>
          </a:extLst>
        </xdr:cNvPr>
        <xdr:cNvSpPr/>
      </xdr:nvSpPr>
      <xdr:spPr>
        <a:xfrm>
          <a:off x="5448300" y="5356860"/>
          <a:ext cx="3208020" cy="434340"/>
        </a:xfrm>
        <a:prstGeom prst="rect">
          <a:avLst/>
        </a:prstGeom>
        <a:gradFill>
          <a:gsLst>
            <a:gs pos="0">
              <a:srgbClr val="002060"/>
            </a:gs>
            <a:gs pos="100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TOP 10 SUBCATEGORIES </a:t>
          </a:r>
        </a:p>
      </xdr:txBody>
    </xdr:sp>
    <xdr:clientData/>
  </xdr:twoCellAnchor>
  <xdr:twoCellAnchor>
    <xdr:from>
      <xdr:col>0</xdr:col>
      <xdr:colOff>106680</xdr:colOff>
      <xdr:row>29</xdr:row>
      <xdr:rowOff>68580</xdr:rowOff>
    </xdr:from>
    <xdr:to>
      <xdr:col>5</xdr:col>
      <xdr:colOff>266700</xdr:colOff>
      <xdr:row>31</xdr:row>
      <xdr:rowOff>137160</xdr:rowOff>
    </xdr:to>
    <xdr:sp macro="" textlink="">
      <xdr:nvSpPr>
        <xdr:cNvPr id="98" name="Rectangle 97">
          <a:extLst>
            <a:ext uri="{FF2B5EF4-FFF2-40B4-BE49-F238E27FC236}">
              <a16:creationId xmlns:a16="http://schemas.microsoft.com/office/drawing/2014/main" id="{F3E349EA-674D-4669-BBAB-35288C4939F4}"/>
            </a:ext>
          </a:extLst>
        </xdr:cNvPr>
        <xdr:cNvSpPr/>
      </xdr:nvSpPr>
      <xdr:spPr>
        <a:xfrm>
          <a:off x="106680" y="5372100"/>
          <a:ext cx="3208020" cy="434340"/>
        </a:xfrm>
        <a:prstGeom prst="rect">
          <a:avLst/>
        </a:prstGeom>
        <a:gradFill>
          <a:gsLst>
            <a:gs pos="0">
              <a:srgbClr val="002060"/>
            </a:gs>
            <a:gs pos="100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latin typeface="Arial Black" panose="020B0A04020102020204" pitchFamily="34" charset="0"/>
            </a:rPr>
            <a:t>SALES</a:t>
          </a:r>
          <a:r>
            <a:rPr lang="en-IN" sz="1400" b="1" baseline="0">
              <a:solidFill>
                <a:schemeClr val="bg1"/>
              </a:solidFill>
              <a:latin typeface="Arial Black" panose="020B0A04020102020204" pitchFamily="34" charset="0"/>
            </a:rPr>
            <a:t> BY STATE </a:t>
          </a:r>
          <a:endParaRPr lang="en-IN" sz="1400" b="1">
            <a:solidFill>
              <a:schemeClr val="bg1"/>
            </a:solidFill>
            <a:latin typeface="Arial Black" panose="020B0A04020102020204" pitchFamily="34" charset="0"/>
          </a:endParaRPr>
        </a:p>
      </xdr:txBody>
    </xdr:sp>
    <xdr:clientData/>
  </xdr:twoCellAnchor>
  <xdr:twoCellAnchor>
    <xdr:from>
      <xdr:col>17</xdr:col>
      <xdr:colOff>312420</xdr:colOff>
      <xdr:row>29</xdr:row>
      <xdr:rowOff>22860</xdr:rowOff>
    </xdr:from>
    <xdr:to>
      <xdr:col>22</xdr:col>
      <xdr:colOff>472440</xdr:colOff>
      <xdr:row>31</xdr:row>
      <xdr:rowOff>91440</xdr:rowOff>
    </xdr:to>
    <xdr:sp macro="" textlink="">
      <xdr:nvSpPr>
        <xdr:cNvPr id="99" name="Rectangle 98">
          <a:extLst>
            <a:ext uri="{FF2B5EF4-FFF2-40B4-BE49-F238E27FC236}">
              <a16:creationId xmlns:a16="http://schemas.microsoft.com/office/drawing/2014/main" id="{DEABD5AC-0F57-46B5-9138-0AE475C2F810}"/>
            </a:ext>
          </a:extLst>
        </xdr:cNvPr>
        <xdr:cNvSpPr/>
      </xdr:nvSpPr>
      <xdr:spPr>
        <a:xfrm>
          <a:off x="10675620" y="5326380"/>
          <a:ext cx="3208020" cy="434340"/>
        </a:xfrm>
        <a:prstGeom prst="rect">
          <a:avLst/>
        </a:prstGeom>
        <a:gradFill>
          <a:gsLst>
            <a:gs pos="0">
              <a:srgbClr val="002060"/>
            </a:gs>
            <a:gs pos="100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FILTERS </a:t>
          </a:r>
        </a:p>
      </xdr:txBody>
    </xdr:sp>
    <xdr:clientData/>
  </xdr:twoCellAnchor>
  <xdr:twoCellAnchor>
    <xdr:from>
      <xdr:col>0</xdr:col>
      <xdr:colOff>220980</xdr:colOff>
      <xdr:row>17</xdr:row>
      <xdr:rowOff>137160</xdr:rowOff>
    </xdr:from>
    <xdr:to>
      <xdr:col>8</xdr:col>
      <xdr:colOff>121920</xdr:colOff>
      <xdr:row>27</xdr:row>
      <xdr:rowOff>152400</xdr:rowOff>
    </xdr:to>
    <xdr:graphicFrame macro="">
      <xdr:nvGraphicFramePr>
        <xdr:cNvPr id="103" name="Chart 102">
          <a:extLst>
            <a:ext uri="{FF2B5EF4-FFF2-40B4-BE49-F238E27FC236}">
              <a16:creationId xmlns:a16="http://schemas.microsoft.com/office/drawing/2014/main" id="{BBAC9D51-0B57-4627-BFC6-147AF4420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502920</xdr:colOff>
      <xdr:row>17</xdr:row>
      <xdr:rowOff>160020</xdr:rowOff>
    </xdr:from>
    <xdr:to>
      <xdr:col>17</xdr:col>
      <xdr:colOff>15240</xdr:colOff>
      <xdr:row>27</xdr:row>
      <xdr:rowOff>106680</xdr:rowOff>
    </xdr:to>
    <mc:AlternateContent xmlns:mc="http://schemas.openxmlformats.org/markup-compatibility/2006">
      <mc:Choice xmlns:cx1="http://schemas.microsoft.com/office/drawing/2015/9/8/chartex" Requires="cx1">
        <xdr:graphicFrame macro="">
          <xdr:nvGraphicFramePr>
            <xdr:cNvPr id="104" name="Chart 103">
              <a:extLst>
                <a:ext uri="{FF2B5EF4-FFF2-40B4-BE49-F238E27FC236}">
                  <a16:creationId xmlns:a16="http://schemas.microsoft.com/office/drawing/2014/main" id="{D6EB07F7-B05A-4A91-AA60-D6C61D2873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79720" y="3268980"/>
              <a:ext cx="4998720" cy="1775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304800</xdr:colOff>
      <xdr:row>17</xdr:row>
      <xdr:rowOff>167640</xdr:rowOff>
    </xdr:from>
    <xdr:to>
      <xdr:col>23</xdr:col>
      <xdr:colOff>205740</xdr:colOff>
      <xdr:row>27</xdr:row>
      <xdr:rowOff>93574</xdr:rowOff>
    </xdr:to>
    <xdr:graphicFrame macro="">
      <xdr:nvGraphicFramePr>
        <xdr:cNvPr id="105" name="Chart 104">
          <a:extLst>
            <a:ext uri="{FF2B5EF4-FFF2-40B4-BE49-F238E27FC236}">
              <a16:creationId xmlns:a16="http://schemas.microsoft.com/office/drawing/2014/main" id="{542C1781-94C7-49BB-80EF-89418B1B6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83820</xdr:colOff>
      <xdr:row>31</xdr:row>
      <xdr:rowOff>144780</xdr:rowOff>
    </xdr:from>
    <xdr:to>
      <xdr:col>7</xdr:col>
      <xdr:colOff>518160</xdr:colOff>
      <xdr:row>40</xdr:row>
      <xdr:rowOff>160020</xdr:rowOff>
    </xdr:to>
    <mc:AlternateContent xmlns:mc="http://schemas.openxmlformats.org/markup-compatibility/2006">
      <mc:Choice xmlns:cx4="http://schemas.microsoft.com/office/drawing/2016/5/10/chartex" Requires="cx4">
        <xdr:graphicFrame macro="">
          <xdr:nvGraphicFramePr>
            <xdr:cNvPr id="106" name="Chart 105">
              <a:extLst>
                <a:ext uri="{FF2B5EF4-FFF2-40B4-BE49-F238E27FC236}">
                  <a16:creationId xmlns:a16="http://schemas.microsoft.com/office/drawing/2014/main" id="{CFF8B198-DE04-4A86-82BA-A934607A90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3820" y="5814060"/>
              <a:ext cx="470154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571500</xdr:colOff>
      <xdr:row>32</xdr:row>
      <xdr:rowOff>22860</xdr:rowOff>
    </xdr:from>
    <xdr:to>
      <xdr:col>17</xdr:col>
      <xdr:colOff>53340</xdr:colOff>
      <xdr:row>41</xdr:row>
      <xdr:rowOff>60960</xdr:rowOff>
    </xdr:to>
    <xdr:graphicFrame macro="">
      <xdr:nvGraphicFramePr>
        <xdr:cNvPr id="107" name="Chart 106">
          <a:extLst>
            <a:ext uri="{FF2B5EF4-FFF2-40B4-BE49-F238E27FC236}">
              <a16:creationId xmlns:a16="http://schemas.microsoft.com/office/drawing/2014/main" id="{50B3ADA3-8446-4DB7-84A7-62D0FE0D9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441960</xdr:colOff>
      <xdr:row>32</xdr:row>
      <xdr:rowOff>7621</xdr:rowOff>
    </xdr:from>
    <xdr:to>
      <xdr:col>21</xdr:col>
      <xdr:colOff>378961</xdr:colOff>
      <xdr:row>39</xdr:row>
      <xdr:rowOff>152400</xdr:rowOff>
    </xdr:to>
    <mc:AlternateContent xmlns:mc="http://schemas.openxmlformats.org/markup-compatibility/2006">
      <mc:Choice xmlns:a14="http://schemas.microsoft.com/office/drawing/2010/main" Requires="a14">
        <xdr:graphicFrame macro="">
          <xdr:nvGraphicFramePr>
            <xdr:cNvPr id="108" name="Year 1">
              <a:extLst>
                <a:ext uri="{FF2B5EF4-FFF2-40B4-BE49-F238E27FC236}">
                  <a16:creationId xmlns:a16="http://schemas.microsoft.com/office/drawing/2014/main" id="{3973D34B-4FDA-4600-9488-1CE450E1B3E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024360" y="5859781"/>
              <a:ext cx="1156201" cy="1424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480060</xdr:colOff>
      <xdr:row>31</xdr:row>
      <xdr:rowOff>167640</xdr:rowOff>
    </xdr:from>
    <xdr:to>
      <xdr:col>23</xdr:col>
      <xdr:colOff>274320</xdr:colOff>
      <xdr:row>39</xdr:row>
      <xdr:rowOff>152399</xdr:rowOff>
    </xdr:to>
    <mc:AlternateContent xmlns:mc="http://schemas.openxmlformats.org/markup-compatibility/2006">
      <mc:Choice xmlns:a14="http://schemas.microsoft.com/office/drawing/2010/main" Requires="a14">
        <xdr:graphicFrame macro="">
          <xdr:nvGraphicFramePr>
            <xdr:cNvPr id="110" name="Segment 1">
              <a:extLst>
                <a:ext uri="{FF2B5EF4-FFF2-40B4-BE49-F238E27FC236}">
                  <a16:creationId xmlns:a16="http://schemas.microsoft.com/office/drawing/2014/main" id="{7598B8A6-AA8A-40C3-968B-32BE74D0A9B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281660" y="5836920"/>
              <a:ext cx="101346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365760</xdr:colOff>
      <xdr:row>32</xdr:row>
      <xdr:rowOff>22860</xdr:rowOff>
    </xdr:from>
    <xdr:to>
      <xdr:col>19</xdr:col>
      <xdr:colOff>352720</xdr:colOff>
      <xdr:row>39</xdr:row>
      <xdr:rowOff>182879</xdr:rowOff>
    </xdr:to>
    <mc:AlternateContent xmlns:mc="http://schemas.openxmlformats.org/markup-compatibility/2006">
      <mc:Choice xmlns:a14="http://schemas.microsoft.com/office/drawing/2010/main" Requires="a14">
        <xdr:graphicFrame macro="">
          <xdr:nvGraphicFramePr>
            <xdr:cNvPr id="111" name="Region 1">
              <a:extLst>
                <a:ext uri="{FF2B5EF4-FFF2-40B4-BE49-F238E27FC236}">
                  <a16:creationId xmlns:a16="http://schemas.microsoft.com/office/drawing/2014/main" id="{9D4FE109-E0B4-4642-BE1F-08293EAA490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728960" y="5875020"/>
              <a:ext cx="120616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gati" refreshedDate="45430.72601215278" createdVersion="8" refreshedVersion="8" minRefreshableVersion="3" recordCount="9994" xr:uid="{9A424D58-A740-40B6-B3A5-E99F53A56B8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367798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C5761C-E5B4-4015-9795-AA2C7752720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07">
      <pivotArea collapsedLevelsAreSubtotals="1" fieldPosition="0">
        <references count="1">
          <reference field="22" count="1">
            <x v="1"/>
          </reference>
        </references>
      </pivotArea>
    </format>
    <format dxfId="206">
      <pivotArea collapsedLevelsAreSubtotals="1" fieldPosition="0">
        <references count="1">
          <reference field="22" count="1">
            <x v="2"/>
          </reference>
        </references>
      </pivotArea>
    </format>
    <format dxfId="205">
      <pivotArea collapsedLevelsAreSubtotals="1" fieldPosition="0">
        <references count="1">
          <reference field="22" count="1">
            <x v="3"/>
          </reference>
        </references>
      </pivotArea>
    </format>
    <format dxfId="204">
      <pivotArea collapsedLevelsAreSubtotals="1" fieldPosition="0">
        <references count="1">
          <reference field="22" count="1">
            <x v="4"/>
          </reference>
        </references>
      </pivotArea>
    </format>
    <format dxfId="203">
      <pivotArea collapsedLevelsAreSubtotals="1" fieldPosition="0">
        <references count="1">
          <reference field="22" count="1">
            <x v="5"/>
          </reference>
        </references>
      </pivotArea>
    </format>
    <format dxfId="202">
      <pivotArea collapsedLevelsAreSubtotals="1" fieldPosition="0">
        <references count="1">
          <reference field="22" count="1">
            <x v="6"/>
          </reference>
        </references>
      </pivotArea>
    </format>
    <format dxfId="201">
      <pivotArea collapsedLevelsAreSubtotals="1" fieldPosition="0">
        <references count="1">
          <reference field="22" count="1">
            <x v="7"/>
          </reference>
        </references>
      </pivotArea>
    </format>
    <format dxfId="200">
      <pivotArea collapsedLevelsAreSubtotals="1" fieldPosition="0">
        <references count="1">
          <reference field="22" count="1">
            <x v="8"/>
          </reference>
        </references>
      </pivotArea>
    </format>
    <format dxfId="199">
      <pivotArea collapsedLevelsAreSubtotals="1" fieldPosition="0">
        <references count="1">
          <reference field="22" count="1">
            <x v="9"/>
          </reference>
        </references>
      </pivotArea>
    </format>
    <format dxfId="198">
      <pivotArea collapsedLevelsAreSubtotals="1" fieldPosition="0">
        <references count="1">
          <reference field="22" count="1">
            <x v="10"/>
          </reference>
        </references>
      </pivotArea>
    </format>
    <format dxfId="197">
      <pivotArea collapsedLevelsAreSubtotals="1" fieldPosition="0">
        <references count="1">
          <reference field="22" count="1">
            <x v="11"/>
          </reference>
        </references>
      </pivotArea>
    </format>
    <format dxfId="196">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6B3F50-D604-42E0-ADFF-B724DE00C75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A01DBB-2C74-42BD-9155-7E8D041EB1C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6"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FC6E97-FCBF-4C27-8540-1ABF19FAA42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63E5C6-2F4F-4F44-BDD8-16E0407E7F7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2D649B-2FBE-4698-9693-F941B72D09F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C3B84C-778F-4CEF-8B84-7AB161DFC54C}"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C26ADD-4B3F-48F6-AC8C-861DC7CE175A}"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2CC64B-C286-4548-A145-7AFED18A8060}"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DB2DFC-CEC1-4F32-9ABC-F02CB36DA43E}"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53B0BF-A598-4BEB-92E3-EBFB4A25DA2A}" name="PivotTable1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D133E4-1455-45AC-B261-FFAAD8474FE1}" sourceName="Year">
  <pivotTables>
    <pivotTable tabId="8" name="PivotTable7"/>
    <pivotTable tabId="4" name="PivotTable1"/>
    <pivotTable tabId="5" name="PivotTable2"/>
    <pivotTable tabId="6" name="PivotTable3"/>
    <pivotTable tabId="7" name="PivotTable4"/>
    <pivotTable tabId="9" name="PivotTable10"/>
    <pivotTable tabId="9" name="PivotTable11"/>
    <pivotTable tabId="9" name="PivotTable13"/>
    <pivotTable tabId="9" name="PivotTable8"/>
    <pivotTable tabId="9" name="PivotTable9"/>
    <pivotTable tabId="10" name="PivotTable14"/>
  </pivotTables>
  <data>
    <tabular pivotCacheId="103677984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B174842-B503-4638-900C-6A16D366D5DA}" sourceName="Segment">
  <pivotTables>
    <pivotTable tabId="8" name="PivotTable7"/>
    <pivotTable tabId="4" name="PivotTable1"/>
    <pivotTable tabId="5" name="PivotTable2"/>
    <pivotTable tabId="6" name="PivotTable3"/>
    <pivotTable tabId="7" name="PivotTable4"/>
    <pivotTable tabId="9" name="PivotTable10"/>
    <pivotTable tabId="9" name="PivotTable11"/>
    <pivotTable tabId="9" name="PivotTable13"/>
    <pivotTable tabId="9" name="PivotTable8"/>
    <pivotTable tabId="9" name="PivotTable9"/>
    <pivotTable tabId="10" name="PivotTable14"/>
  </pivotTables>
  <data>
    <tabular pivotCacheId="10367798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94C09E-1805-432E-A193-FCE030D78177}" sourceName="Region">
  <pivotTables>
    <pivotTable tabId="8" name="PivotTable7"/>
    <pivotTable tabId="4" name="PivotTable1"/>
    <pivotTable tabId="5" name="PivotTable2"/>
    <pivotTable tabId="6" name="PivotTable3"/>
    <pivotTable tabId="7" name="PivotTable4"/>
    <pivotTable tabId="9" name="PivotTable10"/>
    <pivotTable tabId="9" name="PivotTable11"/>
    <pivotTable tabId="9" name="PivotTable13"/>
    <pivotTable tabId="9" name="PivotTable8"/>
    <pivotTable tabId="9" name="PivotTable9"/>
    <pivotTable tabId="10" name="PivotTable14"/>
  </pivotTables>
  <data>
    <tabular pivotCacheId="10367798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E52ECB0-B60F-4916-8F65-5AF9A9470B88}" cache="Slicer_Year" caption="Year" rowHeight="234950"/>
  <slicer name="Segment" xr10:uid="{8A0BC9A9-2F34-48D5-8471-EA8A78C8F59D}" cache="Slicer_Segment" caption="Segment" rowHeight="234950"/>
  <slicer name="Region" xr10:uid="{2CBC17DD-1C7D-40A6-9F94-E6C326CC572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50B7A5B-8D2F-4306-AB70-B4B097F1FB39}" cache="Slicer_Year" caption="Year" style="PRG 2" rowHeight="234950"/>
  <slicer name="Segment 1" xr10:uid="{718E44D6-43AE-48B0-B7BA-91D6EA77846E}" cache="Slicer_Segment" caption="Segment" style="PRG 2" rowHeight="234950"/>
  <slicer name="Region 1" xr10:uid="{CC2B2F24-542C-430F-9BA8-4D6E220EB8F8}" cache="Slicer_Region" caption="Region" style="PRG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4F589-6179-4EDA-A2DE-34DE3BBF7D32}">
  <dimension ref="A3:C16"/>
  <sheetViews>
    <sheetView workbookViewId="0">
      <selection activeCell="I3" sqref="I3"/>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10950</v>
      </c>
      <c r="C3" s="9" t="s">
        <v>10951</v>
      </c>
    </row>
    <row r="4" spans="1:3" x14ac:dyDescent="0.3">
      <c r="A4" s="7" t="s">
        <v>10935</v>
      </c>
      <c r="B4" s="10">
        <v>95365.937600000019</v>
      </c>
      <c r="C4" s="11">
        <v>9199.2699999999986</v>
      </c>
    </row>
    <row r="5" spans="1:3" x14ac:dyDescent="0.3">
      <c r="A5" s="7" t="s">
        <v>10936</v>
      </c>
      <c r="B5" s="10">
        <v>60172.649400000024</v>
      </c>
      <c r="C5" s="11">
        <v>10288.898699999991</v>
      </c>
    </row>
    <row r="6" spans="1:3" x14ac:dyDescent="0.3">
      <c r="A6" s="7" t="s">
        <v>10937</v>
      </c>
      <c r="B6" s="10">
        <v>199252.98399999991</v>
      </c>
      <c r="C6" s="11">
        <v>26806.573700000015</v>
      </c>
    </row>
    <row r="7" spans="1:3" x14ac:dyDescent="0.3">
      <c r="A7" s="7" t="s">
        <v>10938</v>
      </c>
      <c r="B7" s="10">
        <v>141851.5674</v>
      </c>
      <c r="C7" s="11">
        <v>13437.806799999998</v>
      </c>
    </row>
    <row r="8" spans="1:3" x14ac:dyDescent="0.3">
      <c r="A8" s="7" t="s">
        <v>10939</v>
      </c>
      <c r="B8" s="10">
        <v>156122.28669999994</v>
      </c>
      <c r="C8" s="11">
        <v>22308.51279999999</v>
      </c>
    </row>
    <row r="9" spans="1:3" x14ac:dyDescent="0.3">
      <c r="A9" s="7" t="s">
        <v>10940</v>
      </c>
      <c r="B9" s="10">
        <v>147082.61130000011</v>
      </c>
      <c r="C9" s="11">
        <v>20899.334500000012</v>
      </c>
    </row>
    <row r="10" spans="1:3" x14ac:dyDescent="0.3">
      <c r="A10" s="7" t="s">
        <v>10941</v>
      </c>
      <c r="B10" s="10">
        <v>149580.83800000031</v>
      </c>
      <c r="C10" s="11">
        <v>13535.38299999998</v>
      </c>
    </row>
    <row r="11" spans="1:3" x14ac:dyDescent="0.3">
      <c r="A11" s="7" t="s">
        <v>10942</v>
      </c>
      <c r="B11" s="10">
        <v>159589.45099999988</v>
      </c>
      <c r="C11" s="11">
        <v>21896.715399999972</v>
      </c>
    </row>
    <row r="12" spans="1:3" x14ac:dyDescent="0.3">
      <c r="A12" s="7" t="s">
        <v>10943</v>
      </c>
      <c r="B12" s="10">
        <v>309770.09970000025</v>
      </c>
      <c r="C12" s="11">
        <v>37293.192500000034</v>
      </c>
    </row>
    <row r="13" spans="1:3" x14ac:dyDescent="0.3">
      <c r="A13" s="7" t="s">
        <v>10944</v>
      </c>
      <c r="B13" s="10">
        <v>197115.20170000009</v>
      </c>
      <c r="C13" s="11">
        <v>31469.663800000035</v>
      </c>
    </row>
    <row r="14" spans="1:3" x14ac:dyDescent="0.3">
      <c r="A14" s="7" t="s">
        <v>10945</v>
      </c>
      <c r="B14" s="10">
        <v>349120.07400000008</v>
      </c>
      <c r="C14" s="11">
        <v>35825.536599999927</v>
      </c>
    </row>
    <row r="15" spans="1:3" x14ac:dyDescent="0.3">
      <c r="A15" s="7" t="s">
        <v>10946</v>
      </c>
      <c r="B15" s="10">
        <v>332177.15950000001</v>
      </c>
      <c r="C15" s="11">
        <v>43436.13390000003</v>
      </c>
    </row>
    <row r="16" spans="1:3" x14ac:dyDescent="0.3">
      <c r="A16" s="8" t="s">
        <v>10933</v>
      </c>
      <c r="B16" s="30">
        <v>2297200.8603000008</v>
      </c>
      <c r="C16" s="3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9480D-92E6-4722-9A66-7A885E5189D8}">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5" t="s">
        <v>10932</v>
      </c>
      <c r="B3" s="6" t="s">
        <v>10951</v>
      </c>
      <c r="D3" t="str">
        <f>A3</f>
        <v>Row Labels</v>
      </c>
      <c r="E3" s="13" t="str">
        <f>B3</f>
        <v>Sum of Profit</v>
      </c>
    </row>
    <row r="4" spans="1:5" x14ac:dyDescent="0.3">
      <c r="A4" s="7" t="s">
        <v>32</v>
      </c>
      <c r="B4" s="25">
        <v>18451.272799999992</v>
      </c>
      <c r="D4" t="str">
        <f>A4</f>
        <v>Furniture</v>
      </c>
      <c r="E4" s="13">
        <f>GETPIVOTDATA("Profit",$A$3,"Category","Furniture")</f>
        <v>18451.272799999992</v>
      </c>
    </row>
    <row r="5" spans="1:5" x14ac:dyDescent="0.3">
      <c r="A5" s="12" t="s">
        <v>46</v>
      </c>
      <c r="B5" s="26">
        <v>122490.8008000001</v>
      </c>
      <c r="D5" t="str">
        <f>A5</f>
        <v>Office Supplies</v>
      </c>
      <c r="E5" s="13">
        <f>GETPIVOTDATA("Profit",$A$3,"Category","Office Supplies")</f>
        <v>122490.8008000001</v>
      </c>
    </row>
    <row r="6" spans="1:5" x14ac:dyDescent="0.3">
      <c r="A6" s="12" t="s">
        <v>71</v>
      </c>
      <c r="B6" s="26">
        <v>145454.9480999998</v>
      </c>
      <c r="D6" t="str">
        <f>A6</f>
        <v>Technology</v>
      </c>
      <c r="E6" s="13">
        <f>GETPIVOTDATA("Profit",$A$3,"Category","Technology")</f>
        <v>145454.9480999998</v>
      </c>
    </row>
    <row r="7" spans="1:5" x14ac:dyDescent="0.3">
      <c r="A7" s="8" t="s">
        <v>10933</v>
      </c>
      <c r="B7" s="27">
        <v>286397.02169999992</v>
      </c>
      <c r="D7" t="str">
        <f>A7</f>
        <v>Grand Total</v>
      </c>
      <c r="E7" s="1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6664C-ECBF-4F38-8900-839C1C0B391A}">
  <dimension ref="A3:B7"/>
  <sheetViews>
    <sheetView workbookViewId="0">
      <selection activeCell="O14" sqref="O14"/>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4">
        <v>0.32300170530281774</v>
      </c>
    </row>
    <row r="5" spans="1:2" x14ac:dyDescent="0.3">
      <c r="A5" s="12" t="s">
        <v>46</v>
      </c>
      <c r="B5" s="15">
        <v>0.31301008302169103</v>
      </c>
    </row>
    <row r="6" spans="1:2" x14ac:dyDescent="0.3">
      <c r="A6" s="12" t="s">
        <v>71</v>
      </c>
      <c r="B6" s="15">
        <v>0.36398821167549117</v>
      </c>
    </row>
    <row r="7" spans="1:2" x14ac:dyDescent="0.3">
      <c r="A7" s="8" t="s">
        <v>10933</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BF3F1-CF39-4A97-BD72-CB28CF560453}">
  <dimension ref="A3:F53"/>
  <sheetViews>
    <sheetView workbookViewId="0">
      <selection activeCell="T8" sqref="T8"/>
    </sheetView>
  </sheetViews>
  <sheetFormatPr defaultRowHeight="14.4" x14ac:dyDescent="0.3"/>
  <cols>
    <col min="1" max="1" width="17.33203125" bestFit="1" customWidth="1"/>
    <col min="2" max="2" width="12" bestFit="1" customWidth="1"/>
    <col min="5" max="5" width="17.33203125" bestFit="1" customWidth="1"/>
    <col min="6" max="6" width="12" bestFit="1" customWidth="1"/>
  </cols>
  <sheetData>
    <row r="3" spans="1:6" x14ac:dyDescent="0.3">
      <c r="A3" s="5" t="s">
        <v>10932</v>
      </c>
      <c r="B3" s="6" t="s">
        <v>10950</v>
      </c>
      <c r="E3" s="17" t="s">
        <v>10952</v>
      </c>
      <c r="F3" s="17" t="s">
        <v>10953</v>
      </c>
    </row>
    <row r="4" spans="1:6" x14ac:dyDescent="0.3">
      <c r="A4" s="7" t="s">
        <v>358</v>
      </c>
      <c r="B4" s="25">
        <v>19510.639999999992</v>
      </c>
      <c r="E4" t="str">
        <f>A4</f>
        <v>Alabama</v>
      </c>
      <c r="F4" s="13">
        <f>GETPIVOTDATA("Sales",$A$3,"State",A4)</f>
        <v>19510.639999999992</v>
      </c>
    </row>
    <row r="5" spans="1:6" x14ac:dyDescent="0.3">
      <c r="A5" s="12" t="s">
        <v>310</v>
      </c>
      <c r="B5" s="26">
        <v>35282.000999999997</v>
      </c>
      <c r="E5" t="str">
        <f t="shared" ref="E5:E53" si="0">A5</f>
        <v>Arizona</v>
      </c>
      <c r="F5" s="13">
        <f t="shared" ref="F5:F52" si="1">GETPIVOTDATA("Sales",$A$3,"State",A5)</f>
        <v>35282.000999999997</v>
      </c>
    </row>
    <row r="6" spans="1:6" x14ac:dyDescent="0.3">
      <c r="A6" s="12" t="s">
        <v>1707</v>
      </c>
      <c r="B6" s="26">
        <v>11678.129999999997</v>
      </c>
      <c r="E6" t="str">
        <f t="shared" si="0"/>
        <v>Arkansas</v>
      </c>
      <c r="F6" s="13">
        <f t="shared" si="1"/>
        <v>11678.129999999997</v>
      </c>
    </row>
    <row r="7" spans="1:6" x14ac:dyDescent="0.3">
      <c r="A7" s="12" t="s">
        <v>43</v>
      </c>
      <c r="B7" s="26">
        <v>457687.63150000101</v>
      </c>
      <c r="E7" t="str">
        <f t="shared" si="0"/>
        <v>California</v>
      </c>
      <c r="F7" s="13">
        <f t="shared" si="1"/>
        <v>457687.63150000101</v>
      </c>
    </row>
    <row r="8" spans="1:6" x14ac:dyDescent="0.3">
      <c r="A8" s="12" t="s">
        <v>457</v>
      </c>
      <c r="B8" s="26">
        <v>32108.117999999995</v>
      </c>
      <c r="E8" t="str">
        <f t="shared" si="0"/>
        <v>Colorado</v>
      </c>
      <c r="F8" s="13">
        <f t="shared" si="1"/>
        <v>32108.117999999995</v>
      </c>
    </row>
    <row r="9" spans="1:6" x14ac:dyDescent="0.3">
      <c r="A9" s="12" t="s">
        <v>747</v>
      </c>
      <c r="B9" s="26">
        <v>13384.356999999996</v>
      </c>
      <c r="E9" t="str">
        <f t="shared" si="0"/>
        <v>Connecticut</v>
      </c>
      <c r="F9" s="13">
        <f t="shared" si="1"/>
        <v>13384.356999999996</v>
      </c>
    </row>
    <row r="10" spans="1:6" x14ac:dyDescent="0.3">
      <c r="A10" s="12" t="s">
        <v>245</v>
      </c>
      <c r="B10" s="26">
        <v>27451.068999999992</v>
      </c>
      <c r="E10" t="str">
        <f t="shared" si="0"/>
        <v>Delaware</v>
      </c>
      <c r="F10" s="13">
        <f t="shared" si="1"/>
        <v>27451.068999999992</v>
      </c>
    </row>
    <row r="11" spans="1:6" x14ac:dyDescent="0.3">
      <c r="A11" s="12" t="s">
        <v>3034</v>
      </c>
      <c r="B11" s="26">
        <v>2865.0199999999995</v>
      </c>
      <c r="E11" t="str">
        <f t="shared" si="0"/>
        <v>District of Columbia</v>
      </c>
      <c r="F11" s="13">
        <f t="shared" si="1"/>
        <v>2865.0199999999995</v>
      </c>
    </row>
    <row r="12" spans="1:6" x14ac:dyDescent="0.3">
      <c r="A12" s="12" t="s">
        <v>54</v>
      </c>
      <c r="B12" s="26">
        <v>89473.707999999999</v>
      </c>
      <c r="E12" t="str">
        <f t="shared" si="0"/>
        <v>Florida</v>
      </c>
      <c r="F12" s="13">
        <f t="shared" si="1"/>
        <v>89473.707999999999</v>
      </c>
    </row>
    <row r="13" spans="1:6" x14ac:dyDescent="0.3">
      <c r="A13" s="12" t="s">
        <v>1272</v>
      </c>
      <c r="B13" s="26">
        <v>49095.840000000004</v>
      </c>
      <c r="E13" t="str">
        <f t="shared" si="0"/>
        <v>Georgia</v>
      </c>
      <c r="F13" s="13">
        <f t="shared" si="1"/>
        <v>49095.840000000004</v>
      </c>
    </row>
    <row r="14" spans="1:6" x14ac:dyDescent="0.3">
      <c r="A14" s="12" t="s">
        <v>6260</v>
      </c>
      <c r="B14" s="26">
        <v>4382.4860000000017</v>
      </c>
      <c r="E14" t="str">
        <f t="shared" si="0"/>
        <v>Idaho</v>
      </c>
      <c r="F14" s="13">
        <f t="shared" si="1"/>
        <v>4382.4860000000017</v>
      </c>
    </row>
    <row r="15" spans="1:6" x14ac:dyDescent="0.3">
      <c r="A15" s="12" t="s">
        <v>211</v>
      </c>
      <c r="B15" s="26">
        <v>80166.10099999985</v>
      </c>
      <c r="E15" t="str">
        <f t="shared" si="0"/>
        <v>Illinois</v>
      </c>
      <c r="F15" s="13">
        <f t="shared" si="1"/>
        <v>80166.10099999985</v>
      </c>
    </row>
    <row r="16" spans="1:6" x14ac:dyDescent="0.3">
      <c r="A16" s="12" t="s">
        <v>254</v>
      </c>
      <c r="B16" s="26">
        <v>53555.360000000001</v>
      </c>
      <c r="E16" t="str">
        <f t="shared" si="0"/>
        <v>Indiana</v>
      </c>
      <c r="F16" s="13">
        <f t="shared" si="1"/>
        <v>53555.360000000001</v>
      </c>
    </row>
    <row r="17" spans="1:6" x14ac:dyDescent="0.3">
      <c r="A17" s="12" t="s">
        <v>489</v>
      </c>
      <c r="B17" s="26">
        <v>4579.7599999999993</v>
      </c>
      <c r="E17" t="str">
        <f t="shared" si="0"/>
        <v>Iowa</v>
      </c>
      <c r="F17" s="13">
        <f t="shared" si="1"/>
        <v>4579.7599999999993</v>
      </c>
    </row>
    <row r="18" spans="1:6" x14ac:dyDescent="0.3">
      <c r="A18" s="12" t="s">
        <v>4530</v>
      </c>
      <c r="B18" s="26">
        <v>2914.31</v>
      </c>
      <c r="E18" t="str">
        <f t="shared" si="0"/>
        <v>Kansas</v>
      </c>
      <c r="F18" s="13">
        <f t="shared" si="1"/>
        <v>2914.31</v>
      </c>
    </row>
    <row r="19" spans="1:6" x14ac:dyDescent="0.3">
      <c r="A19" s="12" t="s">
        <v>29</v>
      </c>
      <c r="B19" s="26">
        <v>36591.749999999971</v>
      </c>
      <c r="E19" t="str">
        <f t="shared" si="0"/>
        <v>Kentucky</v>
      </c>
      <c r="F19" s="13">
        <f t="shared" si="1"/>
        <v>36591.749999999971</v>
      </c>
    </row>
    <row r="20" spans="1:6" x14ac:dyDescent="0.3">
      <c r="A20" s="12" t="s">
        <v>736</v>
      </c>
      <c r="B20" s="26">
        <v>9217.0299999999988</v>
      </c>
      <c r="E20" t="str">
        <f t="shared" si="0"/>
        <v>Louisiana</v>
      </c>
      <c r="F20" s="13">
        <f t="shared" si="1"/>
        <v>9217.0299999999988</v>
      </c>
    </row>
    <row r="21" spans="1:6" x14ac:dyDescent="0.3">
      <c r="A21" s="12" t="s">
        <v>5235</v>
      </c>
      <c r="B21" s="26">
        <v>1270.53</v>
      </c>
      <c r="E21" t="str">
        <f t="shared" si="0"/>
        <v>Maine</v>
      </c>
      <c r="F21" s="13">
        <f t="shared" si="1"/>
        <v>1270.53</v>
      </c>
    </row>
    <row r="22" spans="1:6" x14ac:dyDescent="0.3">
      <c r="A22" s="12" t="s">
        <v>2735</v>
      </c>
      <c r="B22" s="26">
        <v>23705.523000000005</v>
      </c>
      <c r="E22" t="str">
        <f t="shared" si="0"/>
        <v>Maryland</v>
      </c>
      <c r="F22" s="13">
        <f t="shared" si="1"/>
        <v>23705.523000000005</v>
      </c>
    </row>
    <row r="23" spans="1:6" x14ac:dyDescent="0.3">
      <c r="A23" s="12" t="s">
        <v>1245</v>
      </c>
      <c r="B23" s="26">
        <v>28634.43399999999</v>
      </c>
      <c r="E23" t="str">
        <f t="shared" si="0"/>
        <v>Massachusetts</v>
      </c>
      <c r="F23" s="13">
        <f t="shared" si="1"/>
        <v>28634.43399999999</v>
      </c>
    </row>
    <row r="24" spans="1:6" x14ac:dyDescent="0.3">
      <c r="A24" s="12" t="s">
        <v>238</v>
      </c>
      <c r="B24" s="26">
        <v>76269.614000000016</v>
      </c>
      <c r="E24" t="str">
        <f t="shared" si="0"/>
        <v>Michigan</v>
      </c>
      <c r="F24" s="13">
        <f t="shared" si="1"/>
        <v>76269.614000000016</v>
      </c>
    </row>
    <row r="25" spans="1:6" x14ac:dyDescent="0.3">
      <c r="A25" s="12" t="s">
        <v>229</v>
      </c>
      <c r="B25" s="26">
        <v>29863.149999999994</v>
      </c>
      <c r="E25" t="str">
        <f t="shared" si="0"/>
        <v>Minnesota</v>
      </c>
      <c r="F25" s="13">
        <f t="shared" si="1"/>
        <v>29863.149999999994</v>
      </c>
    </row>
    <row r="26" spans="1:6" x14ac:dyDescent="0.3">
      <c r="A26" s="12" t="s">
        <v>1487</v>
      </c>
      <c r="B26" s="26">
        <v>10771.34</v>
      </c>
      <c r="E26" t="str">
        <f t="shared" si="0"/>
        <v>Mississippi</v>
      </c>
      <c r="F26" s="13">
        <f t="shared" si="1"/>
        <v>10771.34</v>
      </c>
    </row>
    <row r="27" spans="1:6" x14ac:dyDescent="0.3">
      <c r="A27" s="12" t="s">
        <v>596</v>
      </c>
      <c r="B27" s="26">
        <v>22205.149999999998</v>
      </c>
      <c r="E27" t="str">
        <f t="shared" si="0"/>
        <v>Missouri</v>
      </c>
      <c r="F27" s="13">
        <f t="shared" si="1"/>
        <v>22205.149999999998</v>
      </c>
    </row>
    <row r="28" spans="1:6" x14ac:dyDescent="0.3">
      <c r="A28" s="12" t="s">
        <v>1762</v>
      </c>
      <c r="B28" s="26">
        <v>5589.3519999999971</v>
      </c>
      <c r="E28" t="str">
        <f t="shared" si="0"/>
        <v>Montana</v>
      </c>
      <c r="F28" s="13">
        <f t="shared" si="1"/>
        <v>5589.3519999999971</v>
      </c>
    </row>
    <row r="29" spans="1:6" x14ac:dyDescent="0.3">
      <c r="A29" s="12" t="s">
        <v>138</v>
      </c>
      <c r="B29" s="26">
        <v>7464.9299999999985</v>
      </c>
      <c r="E29" t="str">
        <f t="shared" si="0"/>
        <v>Nebraska</v>
      </c>
      <c r="F29" s="13">
        <f t="shared" si="1"/>
        <v>7464.9299999999985</v>
      </c>
    </row>
    <row r="30" spans="1:6" x14ac:dyDescent="0.3">
      <c r="A30" s="12" t="s">
        <v>1392</v>
      </c>
      <c r="B30" s="26">
        <v>16729.101999999999</v>
      </c>
      <c r="E30" t="str">
        <f t="shared" si="0"/>
        <v>Nevada</v>
      </c>
      <c r="F30" s="13">
        <f t="shared" si="1"/>
        <v>16729.101999999999</v>
      </c>
    </row>
    <row r="31" spans="1:6" x14ac:dyDescent="0.3">
      <c r="A31" s="12" t="s">
        <v>2694</v>
      </c>
      <c r="B31" s="26">
        <v>7292.5239999999994</v>
      </c>
      <c r="E31" t="str">
        <f t="shared" si="0"/>
        <v>New Hampshire</v>
      </c>
      <c r="F31" s="13">
        <f t="shared" si="1"/>
        <v>7292.5239999999994</v>
      </c>
    </row>
    <row r="32" spans="1:6" x14ac:dyDescent="0.3">
      <c r="A32" s="12" t="s">
        <v>788</v>
      </c>
      <c r="B32" s="26">
        <v>35764.312000000013</v>
      </c>
      <c r="E32" t="str">
        <f t="shared" si="0"/>
        <v>New Jersey</v>
      </c>
      <c r="F32" s="13">
        <f t="shared" si="1"/>
        <v>35764.312000000013</v>
      </c>
    </row>
    <row r="33" spans="1:6" x14ac:dyDescent="0.3">
      <c r="A33" s="12" t="s">
        <v>668</v>
      </c>
      <c r="B33" s="26">
        <v>4783.5220000000008</v>
      </c>
      <c r="E33" t="str">
        <f t="shared" si="0"/>
        <v>New Mexico</v>
      </c>
      <c r="F33" s="13">
        <f t="shared" si="1"/>
        <v>4783.5220000000008</v>
      </c>
    </row>
    <row r="34" spans="1:6" x14ac:dyDescent="0.3">
      <c r="A34" s="12" t="s">
        <v>267</v>
      </c>
      <c r="B34" s="26">
        <v>310876.27099999978</v>
      </c>
      <c r="E34" t="str">
        <f t="shared" si="0"/>
        <v>New York</v>
      </c>
      <c r="F34" s="13">
        <f t="shared" si="1"/>
        <v>310876.27099999978</v>
      </c>
    </row>
    <row r="35" spans="1:6" x14ac:dyDescent="0.3">
      <c r="A35" s="12" t="s">
        <v>88</v>
      </c>
      <c r="B35" s="26">
        <v>55603.163999999968</v>
      </c>
      <c r="E35" t="str">
        <f t="shared" si="0"/>
        <v>North Carolina</v>
      </c>
      <c r="F35" s="13">
        <f t="shared" si="1"/>
        <v>55603.163999999968</v>
      </c>
    </row>
    <row r="36" spans="1:6" x14ac:dyDescent="0.3">
      <c r="A36" s="12" t="s">
        <v>7449</v>
      </c>
      <c r="B36" s="26">
        <v>919.91</v>
      </c>
      <c r="E36" t="str">
        <f t="shared" si="0"/>
        <v>North Dakota</v>
      </c>
      <c r="F36" s="13">
        <f t="shared" si="1"/>
        <v>919.91</v>
      </c>
    </row>
    <row r="37" spans="1:6" x14ac:dyDescent="0.3">
      <c r="A37" s="12" t="s">
        <v>498</v>
      </c>
      <c r="B37" s="26">
        <v>78258.135999999926</v>
      </c>
      <c r="E37" t="str">
        <f t="shared" si="0"/>
        <v>Ohio</v>
      </c>
      <c r="F37" s="13">
        <f t="shared" si="1"/>
        <v>78258.135999999926</v>
      </c>
    </row>
    <row r="38" spans="1:6" x14ac:dyDescent="0.3">
      <c r="A38" s="12" t="s">
        <v>649</v>
      </c>
      <c r="B38" s="26">
        <v>19683.390000000003</v>
      </c>
      <c r="E38" t="str">
        <f t="shared" si="0"/>
        <v>Oklahoma</v>
      </c>
      <c r="F38" s="13">
        <f t="shared" si="1"/>
        <v>19683.390000000003</v>
      </c>
    </row>
    <row r="39" spans="1:6" x14ac:dyDescent="0.3">
      <c r="A39" s="12" t="s">
        <v>420</v>
      </c>
      <c r="B39" s="26">
        <v>17431.149999999991</v>
      </c>
      <c r="E39" t="str">
        <f t="shared" si="0"/>
        <v>Oregon</v>
      </c>
      <c r="F39" s="13">
        <f t="shared" si="1"/>
        <v>17431.149999999991</v>
      </c>
    </row>
    <row r="40" spans="1:6" x14ac:dyDescent="0.3">
      <c r="A40" s="12" t="s">
        <v>147</v>
      </c>
      <c r="B40" s="26">
        <v>116511.91400000003</v>
      </c>
      <c r="E40" t="str">
        <f t="shared" si="0"/>
        <v>Pennsylvania</v>
      </c>
      <c r="F40" s="13">
        <f t="shared" si="1"/>
        <v>116511.91400000003</v>
      </c>
    </row>
    <row r="41" spans="1:6" x14ac:dyDescent="0.3">
      <c r="A41" s="12" t="s">
        <v>1399</v>
      </c>
      <c r="B41" s="26">
        <v>22627.955999999995</v>
      </c>
      <c r="E41" t="str">
        <f t="shared" si="0"/>
        <v>Rhode Island</v>
      </c>
      <c r="F41" s="13">
        <f t="shared" si="1"/>
        <v>22627.955999999995</v>
      </c>
    </row>
    <row r="42" spans="1:6" x14ac:dyDescent="0.3">
      <c r="A42" s="12" t="s">
        <v>383</v>
      </c>
      <c r="B42" s="26">
        <v>8481.7099999999991</v>
      </c>
      <c r="E42" t="str">
        <f t="shared" si="0"/>
        <v>South Carolina</v>
      </c>
      <c r="F42" s="13">
        <f t="shared" si="1"/>
        <v>8481.7099999999991</v>
      </c>
    </row>
    <row r="43" spans="1:6" x14ac:dyDescent="0.3">
      <c r="A43" s="12" t="s">
        <v>5326</v>
      </c>
      <c r="B43" s="26">
        <v>1315.5600000000002</v>
      </c>
      <c r="E43" t="str">
        <f t="shared" si="0"/>
        <v>South Dakota</v>
      </c>
      <c r="F43" s="13">
        <f t="shared" si="1"/>
        <v>1315.5600000000002</v>
      </c>
    </row>
    <row r="44" spans="1:6" x14ac:dyDescent="0.3">
      <c r="A44" s="12" t="s">
        <v>335</v>
      </c>
      <c r="B44" s="26">
        <v>30661.872999999981</v>
      </c>
      <c r="E44" t="str">
        <f t="shared" si="0"/>
        <v>Tennessee</v>
      </c>
      <c r="F44" s="13">
        <f t="shared" si="1"/>
        <v>30661.872999999981</v>
      </c>
    </row>
    <row r="45" spans="1:6" x14ac:dyDescent="0.3">
      <c r="A45" s="12" t="s">
        <v>104</v>
      </c>
      <c r="B45" s="26">
        <v>170188.04580000002</v>
      </c>
      <c r="E45" t="str">
        <f t="shared" si="0"/>
        <v>Texas</v>
      </c>
      <c r="F45" s="13">
        <f t="shared" si="1"/>
        <v>170188.04580000002</v>
      </c>
    </row>
    <row r="46" spans="1:6" x14ac:dyDescent="0.3">
      <c r="A46" s="12" t="s">
        <v>121</v>
      </c>
      <c r="B46" s="26">
        <v>11220.055999999999</v>
      </c>
      <c r="E46" t="str">
        <f t="shared" si="0"/>
        <v>Utah</v>
      </c>
      <c r="F46" s="13">
        <f t="shared" si="1"/>
        <v>11220.055999999999</v>
      </c>
    </row>
    <row r="47" spans="1:6" x14ac:dyDescent="0.3">
      <c r="A47" s="12" t="s">
        <v>5203</v>
      </c>
      <c r="B47" s="26">
        <v>8929.369999999999</v>
      </c>
      <c r="E47" t="str">
        <f t="shared" si="0"/>
        <v>Vermont</v>
      </c>
      <c r="F47" s="13">
        <f t="shared" si="1"/>
        <v>8929.369999999999</v>
      </c>
    </row>
    <row r="48" spans="1:6" x14ac:dyDescent="0.3">
      <c r="A48" s="12" t="s">
        <v>319</v>
      </c>
      <c r="B48" s="26">
        <v>70636.719999999987</v>
      </c>
      <c r="E48" t="str">
        <f t="shared" si="0"/>
        <v>Virginia</v>
      </c>
      <c r="F48" s="13">
        <f t="shared" si="1"/>
        <v>70636.719999999987</v>
      </c>
    </row>
    <row r="49" spans="1:6" x14ac:dyDescent="0.3">
      <c r="A49" s="12" t="s">
        <v>96</v>
      </c>
      <c r="B49" s="26">
        <v>138641.26999999993</v>
      </c>
      <c r="E49" t="str">
        <f t="shared" si="0"/>
        <v>Washington</v>
      </c>
      <c r="F49" s="13">
        <f t="shared" si="1"/>
        <v>138641.26999999993</v>
      </c>
    </row>
    <row r="50" spans="1:6" x14ac:dyDescent="0.3">
      <c r="A50" s="12" t="s">
        <v>9726</v>
      </c>
      <c r="B50" s="26">
        <v>1209.8240000000001</v>
      </c>
      <c r="E50" t="str">
        <f t="shared" si="0"/>
        <v>West Virginia</v>
      </c>
      <c r="F50" s="13">
        <f t="shared" si="1"/>
        <v>1209.8240000000001</v>
      </c>
    </row>
    <row r="51" spans="1:6" x14ac:dyDescent="0.3">
      <c r="A51" s="12" t="s">
        <v>114</v>
      </c>
      <c r="B51" s="26">
        <v>32114.610000000019</v>
      </c>
      <c r="E51" t="str">
        <f t="shared" si="0"/>
        <v>Wisconsin</v>
      </c>
      <c r="F51" s="13">
        <f t="shared" si="1"/>
        <v>32114.610000000019</v>
      </c>
    </row>
    <row r="52" spans="1:6" x14ac:dyDescent="0.3">
      <c r="A52" s="12" t="s">
        <v>8542</v>
      </c>
      <c r="B52" s="26">
        <v>1603.1360000000002</v>
      </c>
      <c r="E52" t="str">
        <f t="shared" si="0"/>
        <v>Wyoming</v>
      </c>
      <c r="F52" s="13">
        <f t="shared" si="1"/>
        <v>1603.1360000000002</v>
      </c>
    </row>
    <row r="53" spans="1:6" x14ac:dyDescent="0.3">
      <c r="A53" s="8" t="s">
        <v>10933</v>
      </c>
      <c r="B53" s="27">
        <v>2297200.8603000003</v>
      </c>
      <c r="E53" t="str">
        <f t="shared" si="0"/>
        <v>Grand Total</v>
      </c>
      <c r="F53" s="13">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AE4F-7263-40C2-8FDA-2429BCC01BB8}">
  <dimension ref="A3:B9"/>
  <sheetViews>
    <sheetView workbookViewId="0">
      <selection activeCell="A5" sqref="A5"/>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25">
        <v>203412.73300000009</v>
      </c>
    </row>
    <row r="5" spans="1:2" x14ac:dyDescent="0.3">
      <c r="A5" s="12" t="s">
        <v>56</v>
      </c>
      <c r="B5" s="26">
        <v>206965.53200000009</v>
      </c>
    </row>
    <row r="6" spans="1:2" x14ac:dyDescent="0.3">
      <c r="A6" s="12" t="s">
        <v>59</v>
      </c>
      <c r="B6" s="26">
        <v>223843.60800000012</v>
      </c>
    </row>
    <row r="7" spans="1:2" x14ac:dyDescent="0.3">
      <c r="A7" s="12" t="s">
        <v>36</v>
      </c>
      <c r="B7" s="26">
        <v>328449.1030000007</v>
      </c>
    </row>
    <row r="8" spans="1:2" x14ac:dyDescent="0.3">
      <c r="A8" s="12" t="s">
        <v>72</v>
      </c>
      <c r="B8" s="26">
        <v>330007.05400000012</v>
      </c>
    </row>
    <row r="9" spans="1:2" x14ac:dyDescent="0.3">
      <c r="A9" s="8" t="s">
        <v>10933</v>
      </c>
      <c r="B9" s="27">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6355F-825F-4824-874E-61ACCE997408}">
  <dimension ref="A3:N24"/>
  <sheetViews>
    <sheetView topLeftCell="D1" workbookViewId="0">
      <selection activeCell="G30" sqref="G30"/>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5" t="s">
        <v>10932</v>
      </c>
      <c r="B3" s="6" t="s">
        <v>10950</v>
      </c>
      <c r="D3" s="5" t="s">
        <v>10932</v>
      </c>
      <c r="E3" s="6" t="s">
        <v>10951</v>
      </c>
      <c r="G3" s="5" t="s">
        <v>10932</v>
      </c>
      <c r="H3" s="6" t="s">
        <v>10954</v>
      </c>
      <c r="J3" s="5" t="s">
        <v>10932</v>
      </c>
      <c r="K3" s="6" t="s">
        <v>10955</v>
      </c>
      <c r="M3" s="5" t="s">
        <v>10932</v>
      </c>
      <c r="N3" s="6" t="s">
        <v>10956</v>
      </c>
    </row>
    <row r="4" spans="1:14" x14ac:dyDescent="0.3">
      <c r="A4" s="7" t="s">
        <v>10935</v>
      </c>
      <c r="B4" s="25">
        <v>95365.937600000019</v>
      </c>
      <c r="D4" s="7" t="s">
        <v>10935</v>
      </c>
      <c r="E4" s="25">
        <v>9199.2699999999986</v>
      </c>
      <c r="G4" s="7" t="s">
        <v>10935</v>
      </c>
      <c r="H4" s="25">
        <v>1500</v>
      </c>
      <c r="J4" s="7" t="s">
        <v>10935</v>
      </c>
      <c r="K4" s="25">
        <v>387</v>
      </c>
      <c r="M4" s="7" t="s">
        <v>10935</v>
      </c>
      <c r="N4" s="25">
        <v>9.6462848596792869E-2</v>
      </c>
    </row>
    <row r="5" spans="1:14" x14ac:dyDescent="0.3">
      <c r="A5" s="7" t="s">
        <v>10936</v>
      </c>
      <c r="B5" s="25">
        <v>60172.649400000024</v>
      </c>
      <c r="D5" s="7" t="s">
        <v>10936</v>
      </c>
      <c r="E5" s="25">
        <v>10288.898699999991</v>
      </c>
      <c r="G5" s="7" t="s">
        <v>10936</v>
      </c>
      <c r="H5" s="25">
        <v>1068</v>
      </c>
      <c r="J5" s="7" t="s">
        <v>10936</v>
      </c>
      <c r="K5" s="25">
        <v>301</v>
      </c>
      <c r="M5" s="7" t="s">
        <v>10936</v>
      </c>
      <c r="N5" s="25">
        <v>0.17098962406664425</v>
      </c>
    </row>
    <row r="6" spans="1:14" x14ac:dyDescent="0.3">
      <c r="A6" s="7" t="s">
        <v>10937</v>
      </c>
      <c r="B6" s="25">
        <v>199252.98399999991</v>
      </c>
      <c r="D6" s="7" t="s">
        <v>10937</v>
      </c>
      <c r="E6" s="25">
        <v>26806.573700000015</v>
      </c>
      <c r="G6" s="7" t="s">
        <v>10937</v>
      </c>
      <c r="H6" s="25">
        <v>2491</v>
      </c>
      <c r="J6" s="7" t="s">
        <v>10937</v>
      </c>
      <c r="K6" s="25">
        <v>680</v>
      </c>
      <c r="M6" s="7" t="s">
        <v>10937</v>
      </c>
      <c r="N6" s="25">
        <v>0.13453536886554246</v>
      </c>
    </row>
    <row r="7" spans="1:14" x14ac:dyDescent="0.3">
      <c r="A7" s="7" t="s">
        <v>10938</v>
      </c>
      <c r="B7" s="25">
        <v>141851.5674</v>
      </c>
      <c r="D7" s="7" t="s">
        <v>10938</v>
      </c>
      <c r="E7" s="25">
        <v>13437.806799999998</v>
      </c>
      <c r="G7" s="7" t="s">
        <v>10938</v>
      </c>
      <c r="H7" s="25">
        <v>2441</v>
      </c>
      <c r="J7" s="7" t="s">
        <v>10938</v>
      </c>
      <c r="K7" s="25">
        <v>663</v>
      </c>
      <c r="M7" s="7" t="s">
        <v>10938</v>
      </c>
      <c r="N7" s="25">
        <v>9.4731465053942004E-2</v>
      </c>
    </row>
    <row r="8" spans="1:14" x14ac:dyDescent="0.3">
      <c r="A8" s="7" t="s">
        <v>10939</v>
      </c>
      <c r="B8" s="25">
        <v>156122.28669999994</v>
      </c>
      <c r="D8" s="7" t="s">
        <v>10939</v>
      </c>
      <c r="E8" s="25">
        <v>22308.51279999999</v>
      </c>
      <c r="G8" s="7" t="s">
        <v>10939</v>
      </c>
      <c r="H8" s="25">
        <v>2850</v>
      </c>
      <c r="J8" s="7" t="s">
        <v>10939</v>
      </c>
      <c r="K8" s="25">
        <v>750</v>
      </c>
      <c r="M8" s="7" t="s">
        <v>10939</v>
      </c>
      <c r="N8" s="25">
        <v>0.14289127626517142</v>
      </c>
    </row>
    <row r="9" spans="1:14" x14ac:dyDescent="0.3">
      <c r="A9" s="7" t="s">
        <v>10940</v>
      </c>
      <c r="B9" s="25">
        <v>147082.61130000011</v>
      </c>
      <c r="D9" s="7" t="s">
        <v>10940</v>
      </c>
      <c r="E9" s="25">
        <v>20899.334500000012</v>
      </c>
      <c r="G9" s="7" t="s">
        <v>10940</v>
      </c>
      <c r="H9" s="25">
        <v>2644</v>
      </c>
      <c r="J9" s="7" t="s">
        <v>10940</v>
      </c>
      <c r="K9" s="25">
        <v>709</v>
      </c>
      <c r="M9" s="7" t="s">
        <v>10940</v>
      </c>
      <c r="N9" s="25">
        <v>0.1420924901678027</v>
      </c>
    </row>
    <row r="10" spans="1:14" x14ac:dyDescent="0.3">
      <c r="A10" s="7" t="s">
        <v>10941</v>
      </c>
      <c r="B10" s="25">
        <v>149580.83800000031</v>
      </c>
      <c r="D10" s="7" t="s">
        <v>10941</v>
      </c>
      <c r="E10" s="25">
        <v>13535.38299999998</v>
      </c>
      <c r="G10" s="7" t="s">
        <v>10941</v>
      </c>
      <c r="H10" s="25">
        <v>2705</v>
      </c>
      <c r="J10" s="7" t="s">
        <v>10941</v>
      </c>
      <c r="K10" s="25">
        <v>708</v>
      </c>
      <c r="M10" s="7" t="s">
        <v>10941</v>
      </c>
      <c r="N10" s="25">
        <v>9.0488749635163512E-2</v>
      </c>
    </row>
    <row r="11" spans="1:14" x14ac:dyDescent="0.3">
      <c r="A11" s="7" t="s">
        <v>10942</v>
      </c>
      <c r="B11" s="25">
        <v>159589.45099999988</v>
      </c>
      <c r="D11" s="7" t="s">
        <v>10942</v>
      </c>
      <c r="E11" s="25">
        <v>21896.715399999972</v>
      </c>
      <c r="G11" s="7" t="s">
        <v>10942</v>
      </c>
      <c r="H11" s="25">
        <v>2796</v>
      </c>
      <c r="J11" s="7" t="s">
        <v>10942</v>
      </c>
      <c r="K11" s="25">
        <v>710</v>
      </c>
      <c r="M11" s="7" t="s">
        <v>10942</v>
      </c>
      <c r="N11" s="25">
        <v>0.13720653378273723</v>
      </c>
    </row>
    <row r="12" spans="1:14" x14ac:dyDescent="0.3">
      <c r="A12" s="7" t="s">
        <v>10943</v>
      </c>
      <c r="B12" s="25">
        <v>309770.09970000025</v>
      </c>
      <c r="D12" s="7" t="s">
        <v>10943</v>
      </c>
      <c r="E12" s="25">
        <v>37293.192500000034</v>
      </c>
      <c r="G12" s="7" t="s">
        <v>10943</v>
      </c>
      <c r="H12" s="25">
        <v>5073</v>
      </c>
      <c r="J12" s="7" t="s">
        <v>10943</v>
      </c>
      <c r="K12" s="25">
        <v>1386</v>
      </c>
      <c r="M12" s="7" t="s">
        <v>10943</v>
      </c>
      <c r="N12" s="25">
        <v>0.12038990379031732</v>
      </c>
    </row>
    <row r="13" spans="1:14" x14ac:dyDescent="0.3">
      <c r="A13" s="7" t="s">
        <v>10944</v>
      </c>
      <c r="B13" s="25">
        <v>197115.20170000009</v>
      </c>
      <c r="D13" s="7" t="s">
        <v>10944</v>
      </c>
      <c r="E13" s="25">
        <v>31469.663800000035</v>
      </c>
      <c r="G13" s="7" t="s">
        <v>10944</v>
      </c>
      <c r="H13" s="25">
        <v>3095</v>
      </c>
      <c r="J13" s="7" t="s">
        <v>10944</v>
      </c>
      <c r="K13" s="25">
        <v>817</v>
      </c>
      <c r="M13" s="7" t="s">
        <v>10944</v>
      </c>
      <c r="N13" s="25">
        <v>0.15965112547684351</v>
      </c>
    </row>
    <row r="14" spans="1:14" x14ac:dyDescent="0.3">
      <c r="A14" s="7" t="s">
        <v>10945</v>
      </c>
      <c r="B14" s="25">
        <v>349120.07400000008</v>
      </c>
      <c r="D14" s="7" t="s">
        <v>10945</v>
      </c>
      <c r="E14" s="25">
        <v>35825.536599999927</v>
      </c>
      <c r="G14" s="7" t="s">
        <v>10945</v>
      </c>
      <c r="H14" s="25">
        <v>5741</v>
      </c>
      <c r="J14" s="7" t="s">
        <v>10945</v>
      </c>
      <c r="K14" s="25">
        <v>1462</v>
      </c>
      <c r="M14" s="7" t="s">
        <v>10945</v>
      </c>
      <c r="N14" s="25">
        <v>0.10261666191099604</v>
      </c>
    </row>
    <row r="15" spans="1:14" x14ac:dyDescent="0.3">
      <c r="A15" s="7" t="s">
        <v>10946</v>
      </c>
      <c r="B15" s="25">
        <v>332177.15950000001</v>
      </c>
      <c r="D15" s="7" t="s">
        <v>10946</v>
      </c>
      <c r="E15" s="25">
        <v>43436.13390000003</v>
      </c>
      <c r="G15" s="7" t="s">
        <v>10946</v>
      </c>
      <c r="H15" s="25">
        <v>5469</v>
      </c>
      <c r="J15" s="7" t="s">
        <v>10946</v>
      </c>
      <c r="K15" s="25">
        <v>1421</v>
      </c>
      <c r="M15" s="7" t="s">
        <v>10946</v>
      </c>
      <c r="N15" s="25">
        <v>0.13076195234308405</v>
      </c>
    </row>
    <row r="16" spans="1:14" x14ac:dyDescent="0.3">
      <c r="A16" s="8" t="s">
        <v>10933</v>
      </c>
      <c r="B16" s="27">
        <v>2297200.8603000008</v>
      </c>
      <c r="D16" s="8" t="s">
        <v>10933</v>
      </c>
      <c r="E16" s="27">
        <v>286397.02169999998</v>
      </c>
      <c r="G16" s="8" t="s">
        <v>10933</v>
      </c>
      <c r="H16" s="27">
        <v>37873</v>
      </c>
      <c r="J16" s="8" t="s">
        <v>10933</v>
      </c>
      <c r="K16" s="27">
        <v>9994</v>
      </c>
      <c r="M16" s="8" t="s">
        <v>10933</v>
      </c>
      <c r="N16" s="27">
        <v>0.12467217240315856</v>
      </c>
    </row>
    <row r="22" spans="2:14" x14ac:dyDescent="0.3">
      <c r="B22" s="18">
        <f>GETPIVOTDATA("Sales",$A$3)</f>
        <v>2297200.8603000008</v>
      </c>
      <c r="E22" s="19">
        <f>GETPIVOTDATA("Profit",$D$3)</f>
        <v>286397.02169999998</v>
      </c>
      <c r="H22" s="20">
        <f>GETPIVOTDATA("Quantity",$G$3)</f>
        <v>37873</v>
      </c>
      <c r="K22" s="20">
        <f>GETPIVOTDATA("Order ID",$J$3)</f>
        <v>9994</v>
      </c>
      <c r="N22" s="21">
        <f>GETPIVOTDATA("profit margin",$M$3)</f>
        <v>0.12467217240315856</v>
      </c>
    </row>
    <row r="24" spans="2:14" x14ac:dyDescent="0.3">
      <c r="B24" s="19">
        <f>B22</f>
        <v>2297200.8603000008</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AA526-A867-4DD6-9D5B-0C81126E15B4}">
  <dimension ref="A3:L7"/>
  <sheetViews>
    <sheetView workbookViewId="0">
      <selection activeCell="L7" sqref="L7"/>
    </sheetView>
  </sheetViews>
  <sheetFormatPr defaultRowHeight="14.4" x14ac:dyDescent="0.3"/>
  <cols>
    <col min="1" max="1" width="12.44140625" bestFit="1" customWidth="1"/>
    <col min="2" max="2" width="12" bestFit="1" customWidth="1"/>
    <col min="3" max="3" width="11.6640625" bestFit="1" customWidth="1"/>
    <col min="4" max="4" width="15.5546875" bestFit="1" customWidth="1"/>
    <col min="5" max="5" width="14.21875" bestFit="1" customWidth="1"/>
    <col min="6" max="6" width="17.88671875" bestFit="1" customWidth="1"/>
    <col min="8" max="11" width="10.109375" bestFit="1" customWidth="1"/>
    <col min="12" max="12" width="9.44140625" bestFit="1" customWidth="1"/>
  </cols>
  <sheetData>
    <row r="3" spans="1:12" x14ac:dyDescent="0.3">
      <c r="A3" s="5" t="s">
        <v>10932</v>
      </c>
      <c r="B3" s="4" t="s">
        <v>10950</v>
      </c>
      <c r="C3" s="22" t="s">
        <v>10951</v>
      </c>
      <c r="D3" s="22" t="s">
        <v>10955</v>
      </c>
      <c r="E3" s="22" t="s">
        <v>10954</v>
      </c>
      <c r="F3" s="9" t="s">
        <v>10956</v>
      </c>
    </row>
    <row r="4" spans="1:12" x14ac:dyDescent="0.3">
      <c r="A4" s="7" t="s">
        <v>10934</v>
      </c>
      <c r="B4" s="28">
        <v>484247.49810000096</v>
      </c>
      <c r="C4" s="32">
        <v>49543.974100000007</v>
      </c>
      <c r="D4" s="32">
        <v>1993</v>
      </c>
      <c r="E4" s="32">
        <v>7581</v>
      </c>
      <c r="F4" s="29">
        <v>0.10231126499236715</v>
      </c>
    </row>
    <row r="5" spans="1:12" x14ac:dyDescent="0.3">
      <c r="A5" s="12" t="s">
        <v>10947</v>
      </c>
      <c r="B5" s="33">
        <v>470532.50899999985</v>
      </c>
      <c r="C5" s="34">
        <v>61618.603700000051</v>
      </c>
      <c r="D5" s="34">
        <v>2102</v>
      </c>
      <c r="E5" s="34">
        <v>7979</v>
      </c>
      <c r="F5" s="35">
        <v>0.13095504034557592</v>
      </c>
    </row>
    <row r="6" spans="1:12" x14ac:dyDescent="0.3">
      <c r="A6" s="12" t="s">
        <v>10948</v>
      </c>
      <c r="B6" s="33">
        <v>608473.83000000066</v>
      </c>
      <c r="C6" s="34">
        <v>81726.930800000177</v>
      </c>
      <c r="D6" s="34">
        <v>2580</v>
      </c>
      <c r="E6" s="34">
        <v>9810</v>
      </c>
      <c r="F6" s="35">
        <v>0.13431461924993568</v>
      </c>
      <c r="J6" s="17" t="s">
        <v>10957</v>
      </c>
      <c r="K6" s="17" t="s">
        <v>10958</v>
      </c>
      <c r="L6" s="17" t="s">
        <v>10959</v>
      </c>
    </row>
    <row r="7" spans="1:12" ht="15.6" x14ac:dyDescent="0.35">
      <c r="A7" s="23" t="s">
        <v>10949</v>
      </c>
      <c r="B7" s="36">
        <v>733947.0231999997</v>
      </c>
      <c r="C7" s="37">
        <v>93507.513099999967</v>
      </c>
      <c r="D7" s="37">
        <v>3319</v>
      </c>
      <c r="E7" s="37">
        <v>12503</v>
      </c>
      <c r="F7" s="38">
        <v>0.12740362743390987</v>
      </c>
      <c r="H7" s="24">
        <f>(GETPIVOTDATA("Sum of Sales",$A$3,"Years (Order Date)",2014)/(GETPIVOTDATA("Sum of Sales",$A$3,"Years (Order Date)",2013))-1)</f>
        <v>0.20620967905883303</v>
      </c>
      <c r="I7" s="24">
        <f>(GETPIVOTDATA("Sum of Profit",$A$3,"Years (Order Date)",2014)/(GETPIVOTDATA("Sum of Profit",$A$3,"Years (Order Date)",2013))-1)</f>
        <v>0.14414565902185772</v>
      </c>
      <c r="J7" s="24">
        <f>(GETPIVOTDATA("Sum of Quantity",$A$3,"Years (Order Date)",2014)/(GETPIVOTDATA("Sum of Quantity",$A$3,"Years (Order Date)",2013))-1)</f>
        <v>0.27451580020387367</v>
      </c>
      <c r="K7" s="24">
        <f>(GETPIVOTDATA("Count of Order ID",$A$3,"Years (Order Date)",2014)/(GETPIVOTDATA("Count of Order ID",$A$3,"Years (Order Date)",2013))-1)</f>
        <v>0.2864341085271318</v>
      </c>
      <c r="L7" s="24">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4" sqref="B1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EFFE-0993-43B9-A843-B10708E7AB18}">
  <dimension ref="A1"/>
  <sheetViews>
    <sheetView showGridLines="0" showRowColHeaders="0" tabSelected="1" workbookViewId="0">
      <selection activeCell="S47" sqref="S47"/>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Sheet3</vt:lpstr>
      <vt:lpstr>Sheet4</vt:lpstr>
      <vt:lpstr>Sheet5</vt:lpstr>
      <vt:lpstr>Sheet6</vt:lpstr>
      <vt:lpstr>Sheet7</vt:lpstr>
      <vt:lpstr>Sheet8</vt:lpstr>
      <vt:lpstr>Data</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Pragati</cp:lastModifiedBy>
  <dcterms:created xsi:type="dcterms:W3CDTF">2015-06-05T18:17:20Z</dcterms:created>
  <dcterms:modified xsi:type="dcterms:W3CDTF">2024-05-19T09:58:31Z</dcterms:modified>
</cp:coreProperties>
</file>