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E2EEBBD-AFA9-4701-BCF7-6F401C29AE8F}" xr6:coauthVersionLast="47" xr6:coauthVersionMax="47" xr10:uidLastSave="{00000000-0000-0000-0000-000000000000}"/>
  <bookViews>
    <workbookView xWindow="-110" yWindow="-110" windowWidth="19420" windowHeight="10300" xr2:uid="{E1C4A3FF-789C-411D-A041-A24A74A731E5}"/>
  </bookViews>
  <sheets>
    <sheet name="Sheet1" sheetId="1" r:id="rId1"/>
  </sheets>
  <definedNames>
    <definedName name="Stock">Sheet1!$S$8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4" i="1" l="1"/>
  <c r="AF14" i="1"/>
  <c r="AG14" i="1"/>
  <c r="AH14" i="1"/>
  <c r="V5" i="1"/>
  <c r="X5" i="1" s="1"/>
  <c r="U5" i="1"/>
  <c r="U6" i="1"/>
  <c r="U7" i="1"/>
  <c r="U8" i="1"/>
  <c r="X4" i="1"/>
  <c r="V4" i="1"/>
  <c r="U4" i="1"/>
  <c r="V6" i="1"/>
  <c r="X6" i="1"/>
  <c r="V7" i="1"/>
  <c r="X7" i="1"/>
  <c r="V8" i="1"/>
  <c r="X8" i="1" s="1"/>
  <c r="U9" i="1"/>
  <c r="V9" i="1"/>
  <c r="X9" i="1" s="1"/>
  <c r="U10" i="1"/>
  <c r="V10" i="1"/>
  <c r="X10" i="1" s="1"/>
  <c r="U11" i="1"/>
  <c r="V11" i="1"/>
  <c r="X11" i="1" s="1"/>
  <c r="U12" i="1"/>
  <c r="V12" i="1"/>
  <c r="X12" i="1"/>
  <c r="U13" i="1"/>
  <c r="V13" i="1"/>
  <c r="X13" i="1"/>
  <c r="U14" i="1"/>
  <c r="V14" i="1"/>
  <c r="X14" i="1"/>
  <c r="AF5" i="1"/>
  <c r="AF6" i="1"/>
  <c r="AF7" i="1"/>
  <c r="AF8" i="1"/>
  <c r="AF9" i="1"/>
  <c r="AF10" i="1"/>
  <c r="AF11" i="1"/>
  <c r="AG11" i="1" s="1"/>
  <c r="AF12" i="1"/>
  <c r="AF13" i="1"/>
  <c r="AF4" i="1"/>
  <c r="AE5" i="1"/>
  <c r="AE6" i="1"/>
  <c r="AE7" i="1"/>
  <c r="AE8" i="1"/>
  <c r="AE9" i="1"/>
  <c r="AE10" i="1"/>
  <c r="AE11" i="1"/>
  <c r="AE12" i="1"/>
  <c r="AE13" i="1"/>
  <c r="AE4" i="1"/>
  <c r="AD14" i="1"/>
  <c r="AH13" i="1"/>
  <c r="AH12" i="1"/>
  <c r="AH11" i="1"/>
  <c r="AH10" i="1"/>
  <c r="AH9" i="1"/>
  <c r="AH8" i="1"/>
  <c r="AH7" i="1"/>
  <c r="AH6" i="1"/>
  <c r="AH5" i="1"/>
  <c r="AH4" i="1"/>
  <c r="P8" i="1"/>
  <c r="N5" i="1"/>
  <c r="P5" i="1" s="1"/>
  <c r="N6" i="1"/>
  <c r="P6" i="1" s="1"/>
  <c r="N7" i="1"/>
  <c r="P7" i="1" s="1"/>
  <c r="N8" i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4" i="1"/>
  <c r="P4" i="1" s="1"/>
  <c r="M5" i="1"/>
  <c r="M6" i="1"/>
  <c r="M7" i="1"/>
  <c r="M8" i="1"/>
  <c r="M9" i="1"/>
  <c r="M10" i="1"/>
  <c r="M11" i="1"/>
  <c r="M12" i="1"/>
  <c r="M13" i="1"/>
  <c r="M14" i="1"/>
  <c r="M4" i="1"/>
  <c r="G5" i="1"/>
  <c r="G6" i="1"/>
  <c r="G7" i="1"/>
  <c r="G8" i="1"/>
  <c r="G9" i="1"/>
  <c r="G10" i="1"/>
  <c r="G11" i="1"/>
  <c r="G12" i="1"/>
  <c r="G13" i="1"/>
  <c r="G4" i="1"/>
  <c r="F14" i="1"/>
  <c r="AG9" i="1" l="1"/>
  <c r="AG13" i="1"/>
  <c r="AG5" i="1"/>
  <c r="AG12" i="1"/>
  <c r="AG10" i="1"/>
  <c r="AG8" i="1"/>
  <c r="AG7" i="1"/>
  <c r="AG6" i="1"/>
  <c r="AG4" i="1"/>
  <c r="G14" i="1"/>
</calcChain>
</file>

<file path=xl/sharedStrings.xml><?xml version="1.0" encoding="utf-8"?>
<sst xmlns="http://schemas.openxmlformats.org/spreadsheetml/2006/main" count="77" uniqueCount="34">
  <si>
    <t>Opening Stock</t>
  </si>
  <si>
    <t>#</t>
  </si>
  <si>
    <t>Item Code</t>
  </si>
  <si>
    <t>Item Name</t>
  </si>
  <si>
    <t>Price/Unit</t>
  </si>
  <si>
    <t>Units</t>
  </si>
  <si>
    <t>Total Stock Value($)</t>
  </si>
  <si>
    <t xml:space="preserve">Truck Tire </t>
  </si>
  <si>
    <t>Small Car Tire</t>
  </si>
  <si>
    <t>Back Light</t>
  </si>
  <si>
    <t>Front Light</t>
  </si>
  <si>
    <t>Door Handle</t>
  </si>
  <si>
    <t>Steering Pipe</t>
  </si>
  <si>
    <t>Clutch Plate</t>
  </si>
  <si>
    <t>Engine Belt</t>
  </si>
  <si>
    <t>Oil Filter</t>
  </si>
  <si>
    <t>Air Filter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</si>
  <si>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</si>
  <si>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</si>
  <si>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</si>
  <si>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</si>
  <si>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</si>
  <si>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</si>
  <si>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</si>
  <si>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</si>
  <si>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</si>
  <si>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</si>
  <si>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Date</t>
  </si>
  <si>
    <t>Purchases/Stock in</t>
  </si>
  <si>
    <t>Sales/Stock out</t>
  </si>
  <si>
    <t>Current Status of Stock</t>
  </si>
  <si>
    <t>Purchases</t>
  </si>
  <si>
    <t>Sales</t>
  </si>
  <si>
    <t>Closing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</si>
</sst>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82A0-6D60-446E-8EC8-E13D3CAC825E}">
  <dimension ref="B2:AH14"/>
  <sheetViews>
    <sheetView tabSelected="1" workbookViewId="0">
      <selection activeCell="AD14" sqref="AD14:AH14"/>
    </sheetView>
  </sheetViews>
  <sheetFormatPr defaultRowHeight="14.5" x14ac:dyDescent="0.35"/>
  <cols>
    <col min="3" max="3" width="12.1796875" bestFit="1" customWidth="1"/>
    <col min="4" max="4" width="14.1796875" customWidth="1"/>
    <col min="5" max="5" width="10.81640625" customWidth="1"/>
    <col min="7" max="7" width="18.08984375" customWidth="1"/>
    <col min="10" max="10" width="5.36328125" customWidth="1"/>
    <col min="11" max="11" width="10.08984375" bestFit="1" customWidth="1"/>
    <col min="12" max="12" width="13.08984375" customWidth="1"/>
    <col min="13" max="13" width="11.453125" customWidth="1"/>
    <col min="14" max="14" width="11.08984375" customWidth="1"/>
    <col min="15" max="15" width="5.1796875" customWidth="1"/>
    <col min="16" max="16" width="20.08984375" customWidth="1"/>
    <col min="19" max="19" width="10.08984375" bestFit="1" customWidth="1"/>
    <col min="20" max="20" width="10.81640625" customWidth="1"/>
    <col min="21" max="21" width="11.36328125" customWidth="1"/>
    <col min="22" max="22" width="11.90625" customWidth="1"/>
    <col min="23" max="23" width="5.90625" customWidth="1"/>
    <col min="24" max="24" width="21.1796875" customWidth="1"/>
    <col min="26" max="26" width="4.7265625" customWidth="1"/>
    <col min="27" max="27" width="12.1796875" customWidth="1"/>
    <col min="28" max="28" width="11.81640625" customWidth="1"/>
    <col min="29" max="29" width="10" customWidth="1"/>
    <col min="30" max="30" width="12.90625" bestFit="1" customWidth="1"/>
    <col min="31" max="33" width="12.90625" customWidth="1"/>
    <col min="34" max="34" width="17.7265625" bestFit="1" customWidth="1"/>
  </cols>
  <sheetData>
    <row r="2" spans="2:34" ht="29" customHeight="1" x14ac:dyDescent="0.35">
      <c r="B2" s="1" t="s">
        <v>0</v>
      </c>
      <c r="C2" s="1"/>
      <c r="D2" s="1"/>
      <c r="E2" s="1"/>
      <c r="F2" s="1"/>
      <c r="G2" s="1"/>
      <c r="J2" s="1" t="s">
        <v>28</v>
      </c>
      <c r="K2" s="1"/>
      <c r="L2" s="1"/>
      <c r="M2" s="1"/>
      <c r="N2" s="1"/>
      <c r="O2" s="1"/>
      <c r="P2" s="1"/>
      <c r="R2" s="1" t="s">
        <v>29</v>
      </c>
      <c r="S2" s="1"/>
      <c r="T2" s="1"/>
      <c r="U2" s="1"/>
      <c r="V2" s="1"/>
      <c r="W2" s="1"/>
      <c r="X2" s="1"/>
      <c r="Z2" s="1" t="s">
        <v>30</v>
      </c>
      <c r="AA2" s="1"/>
      <c r="AB2" s="1"/>
      <c r="AC2" s="1"/>
      <c r="AD2" s="1"/>
      <c r="AE2" s="1"/>
      <c r="AF2" s="1"/>
      <c r="AG2" s="1"/>
      <c r="AH2" s="1"/>
    </row>
    <row r="3" spans="2:34" x14ac:dyDescent="0.3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J3" s="2" t="s">
        <v>1</v>
      </c>
      <c r="K3" s="2" t="s">
        <v>27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R3" s="2" t="s">
        <v>1</v>
      </c>
      <c r="S3" s="2" t="s">
        <v>27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Z3" s="2" t="s">
        <v>1</v>
      </c>
      <c r="AA3" s="2" t="s">
        <v>2</v>
      </c>
      <c r="AB3" s="2" t="s">
        <v>3</v>
      </c>
      <c r="AC3" s="2" t="s">
        <v>4</v>
      </c>
      <c r="AD3" s="2" t="s">
        <v>0</v>
      </c>
      <c r="AE3" s="2" t="s">
        <v>31</v>
      </c>
      <c r="AF3" s="2" t="s">
        <v>32</v>
      </c>
      <c r="AG3" s="2" t="s">
        <v>33</v>
      </c>
      <c r="AH3" s="2" t="s">
        <v>6</v>
      </c>
    </row>
    <row r="4" spans="2:34" x14ac:dyDescent="0.35">
      <c r="B4" s="3">
        <v>1</v>
      </c>
      <c r="C4" s="3" t="s">
        <v>17</v>
      </c>
      <c r="D4" s="3" t="s">
        <v>7</v>
      </c>
      <c r="E4" s="3">
        <v>400</v>
      </c>
      <c r="F4" s="3">
        <v>20</v>
      </c>
      <c r="G4" s="3">
        <f>E4*F4</f>
        <v>8000</v>
      </c>
      <c r="J4" s="3">
        <v>1</v>
      </c>
      <c r="K4" s="4">
        <v>43711</v>
      </c>
      <c r="L4" s="3" t="s">
        <v>21</v>
      </c>
      <c r="M4" s="5" t="str">
        <f>IFERROR(VLOOKUP(L4,C3:G13,2,FALSE),"")</f>
        <v>Door Handle</v>
      </c>
      <c r="N4" s="5">
        <f>IFERROR(VLOOKUP(L4,C3:G13,3,FALSE),"")</f>
        <v>20</v>
      </c>
      <c r="O4" s="3">
        <v>20</v>
      </c>
      <c r="P4" s="5">
        <f>IFERROR(N4*O4,"")</f>
        <v>400</v>
      </c>
      <c r="R4" s="3">
        <v>1</v>
      </c>
      <c r="S4" s="4">
        <v>43713</v>
      </c>
      <c r="T4" s="3" t="s">
        <v>17</v>
      </c>
      <c r="U4" s="5" t="str">
        <f>IFERROR(VLOOKUP(T4,C4:G13,2,FALSE),"")</f>
        <v xml:space="preserve">Truck Tire </v>
      </c>
      <c r="V4" s="5">
        <f>VLOOKUP(T4,C4:G13,3,FALSE)</f>
        <v>400</v>
      </c>
      <c r="W4" s="3">
        <v>2</v>
      </c>
      <c r="X4" s="5">
        <f>IFERROR(V4*W4,"")</f>
        <v>800</v>
      </c>
      <c r="Z4" s="3">
        <v>1</v>
      </c>
      <c r="AA4" s="3" t="s">
        <v>17</v>
      </c>
      <c r="AB4" s="3" t="s">
        <v>7</v>
      </c>
      <c r="AC4" s="3">
        <v>400</v>
      </c>
      <c r="AD4" s="3">
        <v>20</v>
      </c>
      <c r="AE4" s="3">
        <f>SUMIFS($O$4:$O$14,$L$4:$L$14,AA4)</f>
        <v>0</v>
      </c>
      <c r="AF4" s="3">
        <f>SUMIFS($W$3:$W$14,$T$3:$T$14,AA4)</f>
        <v>2</v>
      </c>
      <c r="AG4" s="3">
        <f>AD4+AE4-AF4</f>
        <v>18</v>
      </c>
      <c r="AH4" s="3">
        <f>AC4*AD4</f>
        <v>8000</v>
      </c>
    </row>
    <row r="5" spans="2:34" x14ac:dyDescent="0.35">
      <c r="B5" s="3">
        <v>2</v>
      </c>
      <c r="C5" s="3" t="s">
        <v>18</v>
      </c>
      <c r="D5" s="3" t="s">
        <v>8</v>
      </c>
      <c r="E5" s="3">
        <v>250</v>
      </c>
      <c r="F5" s="3">
        <v>30</v>
      </c>
      <c r="G5" s="3">
        <f t="shared" ref="G5:G13" si="0">E5*F5</f>
        <v>7500</v>
      </c>
      <c r="J5" s="3">
        <v>2</v>
      </c>
      <c r="K5" s="4">
        <v>43718</v>
      </c>
      <c r="L5" s="3" t="s">
        <v>26</v>
      </c>
      <c r="M5" s="5" t="str">
        <f t="shared" ref="M5:M14" si="1">IFERROR(VLOOKUP(L5,C4:G14,2,FALSE),"")</f>
        <v>Air Filter</v>
      </c>
      <c r="N5" s="5">
        <f t="shared" ref="N5:N14" si="2">IFERROR(VLOOKUP(L5,C4:G14,3,FALSE),"")</f>
        <v>15</v>
      </c>
      <c r="O5" s="3">
        <v>100</v>
      </c>
      <c r="P5" s="5">
        <f t="shared" ref="P5:P14" si="3">IFERROR(N5*O5,"")</f>
        <v>1500</v>
      </c>
      <c r="R5" s="3">
        <v>2</v>
      </c>
      <c r="S5" s="4">
        <v>43723</v>
      </c>
      <c r="T5" s="3" t="s">
        <v>26</v>
      </c>
      <c r="U5" s="5" t="str">
        <f t="shared" ref="U5:U8" si="4">IFERROR(VLOOKUP(T5,C5:G14,2,FALSE),"")</f>
        <v>Air Filter</v>
      </c>
      <c r="V5" s="5">
        <f>VLOOKUP(T5,C5:G14,3,FALSE)</f>
        <v>15</v>
      </c>
      <c r="W5" s="3">
        <v>50</v>
      </c>
      <c r="X5" s="5">
        <f t="shared" ref="X5:X14" si="5">IFERROR(V5*W5,"")</f>
        <v>750</v>
      </c>
      <c r="Z5" s="3">
        <v>2</v>
      </c>
      <c r="AA5" s="3" t="s">
        <v>18</v>
      </c>
      <c r="AB5" s="3" t="s">
        <v>8</v>
      </c>
      <c r="AC5" s="3">
        <v>250</v>
      </c>
      <c r="AD5" s="3">
        <v>30</v>
      </c>
      <c r="AE5" s="3">
        <f t="shared" ref="AE5:AE13" si="6">SUMIFS($O$4:$O$14,$L$4:$L$14,AA5)</f>
        <v>0</v>
      </c>
      <c r="AF5" s="3">
        <f t="shared" ref="AF5:AF13" si="7">SUMIFS($W$3:$W$14,$T$3:$T$14,AA5)</f>
        <v>0</v>
      </c>
      <c r="AG5" s="3">
        <f t="shared" ref="AG5:AG13" si="8">AD5+AE5-AF5</f>
        <v>30</v>
      </c>
      <c r="AH5" s="3">
        <f t="shared" ref="AH5:AH13" si="9">AC5*AD5</f>
        <v>7500</v>
      </c>
    </row>
    <row r="6" spans="2:34" x14ac:dyDescent="0.35">
      <c r="B6" s="3">
        <v>3</v>
      </c>
      <c r="C6" s="3" t="s">
        <v>19</v>
      </c>
      <c r="D6" s="3" t="s">
        <v>9</v>
      </c>
      <c r="E6" s="3">
        <v>50</v>
      </c>
      <c r="F6" s="3">
        <v>15</v>
      </c>
      <c r="G6" s="3">
        <f t="shared" si="0"/>
        <v>750</v>
      </c>
      <c r="J6" s="3"/>
      <c r="K6" s="3"/>
      <c r="L6" s="3"/>
      <c r="M6" s="5" t="str">
        <f t="shared" si="1"/>
        <v/>
      </c>
      <c r="N6" s="5" t="str">
        <f t="shared" si="2"/>
        <v/>
      </c>
      <c r="O6" s="3"/>
      <c r="P6" s="5" t="str">
        <f t="shared" si="3"/>
        <v/>
      </c>
      <c r="R6" s="3"/>
      <c r="S6" s="3"/>
      <c r="T6" s="3"/>
      <c r="U6" s="5" t="str">
        <f t="shared" si="4"/>
        <v/>
      </c>
      <c r="V6" s="5" t="str">
        <f t="shared" ref="V5:V14" si="10">IFERROR(VLOOKUP(T6,K5:O15,3,FALSE),"")</f>
        <v/>
      </c>
      <c r="W6" s="3"/>
      <c r="X6" s="5" t="str">
        <f t="shared" si="5"/>
        <v/>
      </c>
      <c r="Z6" s="3">
        <v>3</v>
      </c>
      <c r="AA6" s="3" t="s">
        <v>19</v>
      </c>
      <c r="AB6" s="3" t="s">
        <v>9</v>
      </c>
      <c r="AC6" s="3">
        <v>50</v>
      </c>
      <c r="AD6" s="3">
        <v>15</v>
      </c>
      <c r="AE6" s="3">
        <f t="shared" si="6"/>
        <v>0</v>
      </c>
      <c r="AF6" s="3">
        <f t="shared" si="7"/>
        <v>0</v>
      </c>
      <c r="AG6" s="3">
        <f t="shared" si="8"/>
        <v>15</v>
      </c>
      <c r="AH6" s="3">
        <f t="shared" si="9"/>
        <v>750</v>
      </c>
    </row>
    <row r="7" spans="2:34" x14ac:dyDescent="0.35">
      <c r="B7" s="3">
        <v>4</v>
      </c>
      <c r="C7" s="3" t="s">
        <v>20</v>
      </c>
      <c r="D7" s="3" t="s">
        <v>10</v>
      </c>
      <c r="E7" s="3">
        <v>70</v>
      </c>
      <c r="F7" s="3">
        <v>18</v>
      </c>
      <c r="G7" s="3">
        <f t="shared" si="0"/>
        <v>1260</v>
      </c>
      <c r="J7" s="3"/>
      <c r="K7" s="3"/>
      <c r="L7" s="3"/>
      <c r="M7" s="5" t="str">
        <f t="shared" si="1"/>
        <v/>
      </c>
      <c r="N7" s="5" t="str">
        <f t="shared" si="2"/>
        <v/>
      </c>
      <c r="O7" s="3"/>
      <c r="P7" s="5" t="str">
        <f t="shared" si="3"/>
        <v/>
      </c>
      <c r="R7" s="3"/>
      <c r="S7" s="3"/>
      <c r="T7" s="3"/>
      <c r="U7" s="5" t="str">
        <f t="shared" si="4"/>
        <v/>
      </c>
      <c r="V7" s="5" t="str">
        <f t="shared" si="10"/>
        <v/>
      </c>
      <c r="W7" s="3"/>
      <c r="X7" s="5" t="str">
        <f t="shared" si="5"/>
        <v/>
      </c>
      <c r="Z7" s="3">
        <v>4</v>
      </c>
      <c r="AA7" s="3" t="s">
        <v>20</v>
      </c>
      <c r="AB7" s="3" t="s">
        <v>10</v>
      </c>
      <c r="AC7" s="3">
        <v>70</v>
      </c>
      <c r="AD7" s="3">
        <v>18</v>
      </c>
      <c r="AE7" s="3">
        <f t="shared" si="6"/>
        <v>0</v>
      </c>
      <c r="AF7" s="3">
        <f t="shared" si="7"/>
        <v>0</v>
      </c>
      <c r="AG7" s="3">
        <f t="shared" si="8"/>
        <v>18</v>
      </c>
      <c r="AH7" s="3">
        <f t="shared" si="9"/>
        <v>1260</v>
      </c>
    </row>
    <row r="8" spans="2:34" x14ac:dyDescent="0.35">
      <c r="B8" s="3">
        <v>5</v>
      </c>
      <c r="C8" s="3" t="s">
        <v>21</v>
      </c>
      <c r="D8" s="3" t="s">
        <v>11</v>
      </c>
      <c r="E8" s="3">
        <v>20</v>
      </c>
      <c r="F8" s="3">
        <v>7</v>
      </c>
      <c r="G8" s="3">
        <f t="shared" si="0"/>
        <v>140</v>
      </c>
      <c r="J8" s="3"/>
      <c r="K8" s="3"/>
      <c r="L8" s="3"/>
      <c r="M8" s="5" t="str">
        <f t="shared" si="1"/>
        <v/>
      </c>
      <c r="N8" s="5" t="str">
        <f t="shared" si="2"/>
        <v/>
      </c>
      <c r="O8" s="3"/>
      <c r="P8" s="5" t="str">
        <f t="shared" si="3"/>
        <v/>
      </c>
      <c r="R8" s="3"/>
      <c r="S8" s="3"/>
      <c r="T8" s="3"/>
      <c r="U8" s="5" t="str">
        <f t="shared" si="4"/>
        <v/>
      </c>
      <c r="V8" s="5" t="str">
        <f t="shared" si="10"/>
        <v/>
      </c>
      <c r="W8" s="3"/>
      <c r="X8" s="5" t="str">
        <f t="shared" si="5"/>
        <v/>
      </c>
      <c r="Z8" s="3">
        <v>5</v>
      </c>
      <c r="AA8" s="3" t="s">
        <v>21</v>
      </c>
      <c r="AB8" s="3" t="s">
        <v>11</v>
      </c>
      <c r="AC8" s="3">
        <v>20</v>
      </c>
      <c r="AD8" s="3">
        <v>7</v>
      </c>
      <c r="AE8" s="3">
        <f t="shared" si="6"/>
        <v>20</v>
      </c>
      <c r="AF8" s="3">
        <f t="shared" si="7"/>
        <v>0</v>
      </c>
      <c r="AG8" s="3">
        <f t="shared" si="8"/>
        <v>27</v>
      </c>
      <c r="AH8" s="3">
        <f t="shared" si="9"/>
        <v>140</v>
      </c>
    </row>
    <row r="9" spans="2:34" x14ac:dyDescent="0.35">
      <c r="B9" s="3">
        <v>6</v>
      </c>
      <c r="C9" s="3" t="s">
        <v>22</v>
      </c>
      <c r="D9" s="3" t="s">
        <v>12</v>
      </c>
      <c r="E9" s="3">
        <v>40</v>
      </c>
      <c r="F9" s="3">
        <v>5</v>
      </c>
      <c r="G9" s="3">
        <f t="shared" si="0"/>
        <v>200</v>
      </c>
      <c r="J9" s="3"/>
      <c r="K9" s="3"/>
      <c r="L9" s="3"/>
      <c r="M9" s="5" t="str">
        <f t="shared" si="1"/>
        <v/>
      </c>
      <c r="N9" s="5" t="str">
        <f t="shared" si="2"/>
        <v/>
      </c>
      <c r="O9" s="3"/>
      <c r="P9" s="5" t="str">
        <f t="shared" si="3"/>
        <v/>
      </c>
      <c r="R9" s="3"/>
      <c r="S9" s="3"/>
      <c r="T9" s="3"/>
      <c r="U9" s="5" t="str">
        <f t="shared" ref="U6:U14" si="11">IFERROR(VLOOKUP(T9,K8:O18,2,FALSE),"")</f>
        <v/>
      </c>
      <c r="V9" s="5" t="str">
        <f t="shared" si="10"/>
        <v/>
      </c>
      <c r="W9" s="3"/>
      <c r="X9" s="5" t="str">
        <f t="shared" si="5"/>
        <v/>
      </c>
      <c r="Z9" s="3">
        <v>6</v>
      </c>
      <c r="AA9" s="3" t="s">
        <v>22</v>
      </c>
      <c r="AB9" s="3" t="s">
        <v>12</v>
      </c>
      <c r="AC9" s="3">
        <v>40</v>
      </c>
      <c r="AD9" s="3">
        <v>5</v>
      </c>
      <c r="AE9" s="3">
        <f t="shared" si="6"/>
        <v>0</v>
      </c>
      <c r="AF9" s="3">
        <f t="shared" si="7"/>
        <v>0</v>
      </c>
      <c r="AG9" s="3">
        <f t="shared" si="8"/>
        <v>5</v>
      </c>
      <c r="AH9" s="3">
        <f t="shared" si="9"/>
        <v>200</v>
      </c>
    </row>
    <row r="10" spans="2:34" x14ac:dyDescent="0.35">
      <c r="B10" s="3">
        <v>7</v>
      </c>
      <c r="C10" s="3" t="s">
        <v>23</v>
      </c>
      <c r="D10" s="3" t="s">
        <v>13</v>
      </c>
      <c r="E10" s="3">
        <v>120</v>
      </c>
      <c r="F10" s="3">
        <v>0</v>
      </c>
      <c r="G10" s="3">
        <f t="shared" si="0"/>
        <v>0</v>
      </c>
      <c r="J10" s="3"/>
      <c r="K10" s="3"/>
      <c r="L10" s="3"/>
      <c r="M10" s="5" t="str">
        <f t="shared" si="1"/>
        <v/>
      </c>
      <c r="N10" s="5" t="str">
        <f t="shared" si="2"/>
        <v/>
      </c>
      <c r="O10" s="3"/>
      <c r="P10" s="5" t="str">
        <f t="shared" si="3"/>
        <v/>
      </c>
      <c r="R10" s="3"/>
      <c r="S10" s="3"/>
      <c r="T10" s="3"/>
      <c r="U10" s="5" t="str">
        <f t="shared" si="11"/>
        <v/>
      </c>
      <c r="V10" s="5" t="str">
        <f t="shared" si="10"/>
        <v/>
      </c>
      <c r="W10" s="3"/>
      <c r="X10" s="5" t="str">
        <f t="shared" si="5"/>
        <v/>
      </c>
      <c r="Z10" s="3">
        <v>7</v>
      </c>
      <c r="AA10" s="3" t="s">
        <v>23</v>
      </c>
      <c r="AB10" s="3" t="s">
        <v>13</v>
      </c>
      <c r="AC10" s="3">
        <v>120</v>
      </c>
      <c r="AD10" s="3">
        <v>0</v>
      </c>
      <c r="AE10" s="3">
        <f t="shared" si="6"/>
        <v>0</v>
      </c>
      <c r="AF10" s="3">
        <f t="shared" si="7"/>
        <v>0</v>
      </c>
      <c r="AG10" s="3">
        <f t="shared" si="8"/>
        <v>0</v>
      </c>
      <c r="AH10" s="3">
        <f t="shared" si="9"/>
        <v>0</v>
      </c>
    </row>
    <row r="11" spans="2:34" x14ac:dyDescent="0.35">
      <c r="B11" s="3">
        <v>8</v>
      </c>
      <c r="C11" s="3" t="s">
        <v>24</v>
      </c>
      <c r="D11" s="3" t="s">
        <v>14</v>
      </c>
      <c r="E11" s="3">
        <v>20</v>
      </c>
      <c r="F11" s="3">
        <v>20</v>
      </c>
      <c r="G11" s="3">
        <f t="shared" si="0"/>
        <v>400</v>
      </c>
      <c r="J11" s="3"/>
      <c r="K11" s="3"/>
      <c r="L11" s="3"/>
      <c r="M11" s="5" t="str">
        <f t="shared" si="1"/>
        <v/>
      </c>
      <c r="N11" s="5" t="str">
        <f t="shared" si="2"/>
        <v/>
      </c>
      <c r="O11" s="3"/>
      <c r="P11" s="5" t="str">
        <f t="shared" si="3"/>
        <v/>
      </c>
      <c r="R11" s="3"/>
      <c r="S11" s="3"/>
      <c r="T11" s="3"/>
      <c r="U11" s="5" t="str">
        <f t="shared" si="11"/>
        <v/>
      </c>
      <c r="V11" s="5" t="str">
        <f t="shared" si="10"/>
        <v/>
      </c>
      <c r="W11" s="3"/>
      <c r="X11" s="5" t="str">
        <f t="shared" si="5"/>
        <v/>
      </c>
      <c r="Z11" s="3">
        <v>8</v>
      </c>
      <c r="AA11" s="3" t="s">
        <v>24</v>
      </c>
      <c r="AB11" s="3" t="s">
        <v>14</v>
      </c>
      <c r="AC11" s="3">
        <v>20</v>
      </c>
      <c r="AD11" s="3">
        <v>20</v>
      </c>
      <c r="AE11" s="3">
        <f t="shared" si="6"/>
        <v>0</v>
      </c>
      <c r="AF11" s="3">
        <f t="shared" si="7"/>
        <v>0</v>
      </c>
      <c r="AG11" s="3">
        <f t="shared" si="8"/>
        <v>20</v>
      </c>
      <c r="AH11" s="3">
        <f t="shared" si="9"/>
        <v>400</v>
      </c>
    </row>
    <row r="12" spans="2:34" x14ac:dyDescent="0.35">
      <c r="B12" s="3">
        <v>9</v>
      </c>
      <c r="C12" s="3" t="s">
        <v>25</v>
      </c>
      <c r="D12" s="3" t="s">
        <v>15</v>
      </c>
      <c r="E12" s="3">
        <v>15</v>
      </c>
      <c r="F12" s="3">
        <v>35</v>
      </c>
      <c r="G12" s="3">
        <f t="shared" si="0"/>
        <v>525</v>
      </c>
      <c r="J12" s="3"/>
      <c r="K12" s="3"/>
      <c r="L12" s="3"/>
      <c r="M12" s="5" t="str">
        <f t="shared" si="1"/>
        <v/>
      </c>
      <c r="N12" s="5" t="str">
        <f t="shared" si="2"/>
        <v/>
      </c>
      <c r="O12" s="3"/>
      <c r="P12" s="5" t="str">
        <f t="shared" si="3"/>
        <v/>
      </c>
      <c r="R12" s="3"/>
      <c r="S12" s="3"/>
      <c r="T12" s="3"/>
      <c r="U12" s="5" t="str">
        <f t="shared" si="11"/>
        <v/>
      </c>
      <c r="V12" s="5" t="str">
        <f t="shared" si="10"/>
        <v/>
      </c>
      <c r="W12" s="3"/>
      <c r="X12" s="5" t="str">
        <f t="shared" si="5"/>
        <v/>
      </c>
      <c r="Z12" s="3">
        <v>9</v>
      </c>
      <c r="AA12" s="3" t="s">
        <v>25</v>
      </c>
      <c r="AB12" s="3" t="s">
        <v>15</v>
      </c>
      <c r="AC12" s="3">
        <v>15</v>
      </c>
      <c r="AD12" s="3">
        <v>35</v>
      </c>
      <c r="AE12" s="3">
        <f t="shared" si="6"/>
        <v>0</v>
      </c>
      <c r="AF12" s="3">
        <f t="shared" si="7"/>
        <v>0</v>
      </c>
      <c r="AG12" s="3">
        <f t="shared" si="8"/>
        <v>35</v>
      </c>
      <c r="AH12" s="3">
        <f t="shared" si="9"/>
        <v>525</v>
      </c>
    </row>
    <row r="13" spans="2:34" x14ac:dyDescent="0.35">
      <c r="B13" s="3">
        <v>10</v>
      </c>
      <c r="C13" s="3" t="s">
        <v>26</v>
      </c>
      <c r="D13" s="3" t="s">
        <v>16</v>
      </c>
      <c r="E13" s="3">
        <v>15</v>
      </c>
      <c r="F13" s="3">
        <v>0</v>
      </c>
      <c r="G13" s="3">
        <f t="shared" si="0"/>
        <v>0</v>
      </c>
      <c r="J13" s="3"/>
      <c r="K13" s="3"/>
      <c r="L13" s="3"/>
      <c r="M13" s="5" t="str">
        <f t="shared" si="1"/>
        <v/>
      </c>
      <c r="N13" s="5" t="str">
        <f t="shared" si="2"/>
        <v/>
      </c>
      <c r="O13" s="3"/>
      <c r="P13" s="5" t="str">
        <f t="shared" si="3"/>
        <v/>
      </c>
      <c r="R13" s="3"/>
      <c r="S13" s="3"/>
      <c r="T13" s="3"/>
      <c r="U13" s="5" t="str">
        <f t="shared" si="11"/>
        <v/>
      </c>
      <c r="V13" s="5" t="str">
        <f t="shared" si="10"/>
        <v/>
      </c>
      <c r="W13" s="3"/>
      <c r="X13" s="5" t="str">
        <f t="shared" si="5"/>
        <v/>
      </c>
      <c r="Z13" s="3">
        <v>10</v>
      </c>
      <c r="AA13" s="3" t="s">
        <v>26</v>
      </c>
      <c r="AB13" s="3" t="s">
        <v>16</v>
      </c>
      <c r="AC13" s="3">
        <v>15</v>
      </c>
      <c r="AD13" s="3">
        <v>0</v>
      </c>
      <c r="AE13" s="3">
        <f t="shared" si="6"/>
        <v>100</v>
      </c>
      <c r="AF13" s="3">
        <f t="shared" si="7"/>
        <v>50</v>
      </c>
      <c r="AG13" s="3">
        <f t="shared" si="8"/>
        <v>50</v>
      </c>
      <c r="AH13" s="3">
        <f t="shared" si="9"/>
        <v>0</v>
      </c>
    </row>
    <row r="14" spans="2:34" x14ac:dyDescent="0.35">
      <c r="B14" s="3"/>
      <c r="C14" s="3"/>
      <c r="D14" s="3"/>
      <c r="E14" s="3"/>
      <c r="F14" s="3">
        <f>SUM(F4:F13)</f>
        <v>150</v>
      </c>
      <c r="G14" s="3">
        <f>SUM(G4:G13)</f>
        <v>18775</v>
      </c>
      <c r="J14" s="3"/>
      <c r="K14" s="3"/>
      <c r="L14" s="3"/>
      <c r="M14" s="5" t="str">
        <f t="shared" si="1"/>
        <v/>
      </c>
      <c r="N14" s="5" t="str">
        <f t="shared" si="2"/>
        <v/>
      </c>
      <c r="O14" s="3"/>
      <c r="P14" s="5" t="str">
        <f t="shared" si="3"/>
        <v/>
      </c>
      <c r="R14" s="3"/>
      <c r="S14" s="3"/>
      <c r="T14" s="3"/>
      <c r="U14" s="5" t="str">
        <f t="shared" si="11"/>
        <v/>
      </c>
      <c r="V14" s="5" t="str">
        <f t="shared" si="10"/>
        <v/>
      </c>
      <c r="W14" s="3"/>
      <c r="X14" s="5" t="str">
        <f t="shared" si="5"/>
        <v/>
      </c>
      <c r="Z14" s="3"/>
      <c r="AA14" s="3"/>
      <c r="AB14" s="3"/>
      <c r="AC14" s="3"/>
      <c r="AD14" s="3">
        <f>SUM(AD4:AD13)</f>
        <v>150</v>
      </c>
      <c r="AE14" s="3">
        <f t="shared" ref="AE14:AH14" si="12">SUM(AE4:AE13)</f>
        <v>120</v>
      </c>
      <c r="AF14" s="3">
        <f t="shared" si="12"/>
        <v>52</v>
      </c>
      <c r="AG14" s="3">
        <f t="shared" si="12"/>
        <v>218</v>
      </c>
      <c r="AH14" s="3">
        <f t="shared" si="12"/>
        <v>18775</v>
      </c>
    </row>
  </sheetData>
  <mergeCells count="4">
    <mergeCell ref="B2:G2"/>
    <mergeCell ref="J2:P2"/>
    <mergeCell ref="R2:X2"/>
    <mergeCell ref="Z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Sharma</dc:creator>
  <cp:lastModifiedBy>Pragati Sharma</cp:lastModifiedBy>
  <dcterms:created xsi:type="dcterms:W3CDTF">2024-06-06T00:51:19Z</dcterms:created>
  <dcterms:modified xsi:type="dcterms:W3CDTF">2024-06-06T01:48:27Z</dcterms:modified>
</cp:coreProperties>
</file>