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ml.chartshapes+xml"/>
  <Override PartName="/xl/pivotTables/pivotTable3.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Lenovo\Desktop\"/>
    </mc:Choice>
  </mc:AlternateContent>
  <xr:revisionPtr revIDLastSave="0" documentId="8_{B181F284-4FB4-466F-A6C1-27B37A2EEADF}" xr6:coauthVersionLast="47" xr6:coauthVersionMax="47" xr10:uidLastSave="{00000000-0000-0000-0000-000000000000}"/>
  <bookViews>
    <workbookView xWindow="-110" yWindow="-110" windowWidth="19420" windowHeight="10300" tabRatio="745" firstSheet="1" activeTab="2" xr2:uid="{A59F6ED6-4209-4638-B4BE-B5832F6253E5}"/>
  </bookViews>
  <sheets>
    <sheet name="Total Market Cap " sheetId="4" r:id="rId1"/>
    <sheet name="Analyzing by Sector " sheetId="5" r:id="rId2"/>
    <sheet name="Dashboard" sheetId="10" r:id="rId3"/>
    <sheet name="Total sales qtr" sheetId="6" r:id="rId4"/>
    <sheet name="Sheet2" sheetId="12" r:id="rId5"/>
    <sheet name="Financial data" sheetId="2" r:id="rId6"/>
  </sheets>
  <definedNames>
    <definedName name="_xlchart.v1.0" hidden="1">'Total Market Cap '!$E$4:$E$471</definedName>
    <definedName name="_xlchart.v1.1" hidden="1">'Total Market Cap '!$F$3</definedName>
    <definedName name="_xlchart.v1.10" hidden="1">'Total Market Cap '!$F$3</definedName>
    <definedName name="_xlchart.v1.11" hidden="1">'Total Market Cap '!$F$4:$F$471</definedName>
    <definedName name="_xlchart.v1.12" hidden="1">'Total Market Cap '!$E$4:$E$471</definedName>
    <definedName name="_xlchart.v1.13" hidden="1">'Total Market Cap '!$F$3</definedName>
    <definedName name="_xlchart.v1.14" hidden="1">'Total Market Cap '!$F$4:$F$471</definedName>
    <definedName name="_xlchart.v1.15" hidden="1">'Total Market Cap '!$E$4:$E$471</definedName>
    <definedName name="_xlchart.v1.16" hidden="1">'Total Market Cap '!$F$3</definedName>
    <definedName name="_xlchart.v1.17" hidden="1">'Total Market Cap '!$F$4:$F$471</definedName>
    <definedName name="_xlchart.v1.2" hidden="1">'Total Market Cap '!$F$4:$F$471</definedName>
    <definedName name="_xlchart.v1.3" hidden="1">'Total Market Cap '!$E$4:$E$471</definedName>
    <definedName name="_xlchart.v1.4" hidden="1">'Total Market Cap '!$F$3</definedName>
    <definedName name="_xlchart.v1.5" hidden="1">'Total Market Cap '!$F$4:$F$471</definedName>
    <definedName name="_xlchart.v1.6" hidden="1">'Total Market Cap '!$E$4:$E$471</definedName>
    <definedName name="_xlchart.v1.7" hidden="1">'Total Market Cap '!$F$3</definedName>
    <definedName name="_xlchart.v1.8" hidden="1">'Total Market Cap '!$F$4:$F$471</definedName>
    <definedName name="_xlchart.v1.9" hidden="1">'Total Market Cap '!$E$4:$E$471</definedName>
    <definedName name="ExternalData_1" localSheetId="5" hidden="1">'Financial data'!$A$1:$E$469</definedName>
    <definedName name="Slicer_Company_Category">#N/A</definedName>
  </definedNames>
  <calcPr calcId="191029"/>
  <pivotCaches>
    <pivotCache cacheId="5"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 i="4" l="1"/>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5" i="4"/>
  <c r="E386" i="4"/>
  <c r="E387" i="4"/>
  <c r="E388" i="4"/>
  <c r="E389" i="4"/>
  <c r="E390" i="4"/>
  <c r="E391" i="4"/>
  <c r="E392" i="4"/>
  <c r="E393" i="4"/>
  <c r="E394" i="4"/>
  <c r="E395" i="4"/>
  <c r="E396" i="4"/>
  <c r="E397" i="4"/>
  <c r="E398" i="4"/>
  <c r="E399" i="4"/>
  <c r="E400" i="4"/>
  <c r="E401" i="4"/>
  <c r="E402" i="4"/>
  <c r="E403" i="4"/>
  <c r="E404" i="4"/>
  <c r="E405" i="4"/>
  <c r="E406" i="4"/>
  <c r="E407" i="4"/>
  <c r="E408" i="4"/>
  <c r="E409" i="4"/>
  <c r="E410" i="4"/>
  <c r="E411" i="4"/>
  <c r="E412" i="4"/>
  <c r="E413" i="4"/>
  <c r="E414" i="4"/>
  <c r="E415" i="4"/>
  <c r="E416" i="4"/>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E444" i="4"/>
  <c r="E445" i="4"/>
  <c r="E446" i="4"/>
  <c r="E447" i="4"/>
  <c r="E448" i="4"/>
  <c r="E449" i="4"/>
  <c r="E450" i="4"/>
  <c r="E451" i="4"/>
  <c r="E452" i="4"/>
  <c r="E453" i="4"/>
  <c r="E454" i="4"/>
  <c r="E455" i="4"/>
  <c r="E456" i="4"/>
  <c r="E457" i="4"/>
  <c r="E458" i="4"/>
  <c r="E459" i="4"/>
  <c r="E460" i="4"/>
  <c r="E461" i="4"/>
  <c r="E462" i="4"/>
  <c r="E463" i="4"/>
  <c r="E464" i="4"/>
  <c r="E465" i="4"/>
  <c r="E466" i="4"/>
  <c r="E467" i="4"/>
  <c r="E468" i="4"/>
  <c r="E469" i="4"/>
  <c r="E470" i="4"/>
  <c r="E471" i="4"/>
  <c r="E472" i="4"/>
  <c r="E4" i="4"/>
  <c r="E470" i="2"/>
  <c r="C470" i="2"/>
  <c r="G3" i="2"/>
  <c r="G2" i="2"/>
  <c r="D462" i="2" s="1"/>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437" i="2"/>
  <c r="A438" i="2"/>
  <c r="A439" i="2"/>
  <c r="A440" i="2"/>
  <c r="A441" i="2"/>
  <c r="A442" i="2"/>
  <c r="A443" i="2"/>
  <c r="A444" i="2"/>
  <c r="A445" i="2"/>
  <c r="A446" i="2"/>
  <c r="A447" i="2"/>
  <c r="A448" i="2"/>
  <c r="A449" i="2"/>
  <c r="A450" i="2"/>
  <c r="A451" i="2"/>
  <c r="A452" i="2"/>
  <c r="A453" i="2"/>
  <c r="A454" i="2"/>
  <c r="A455" i="2"/>
  <c r="A456" i="2"/>
  <c r="A457" i="2"/>
  <c r="A458" i="2"/>
  <c r="A459" i="2"/>
  <c r="A460" i="2"/>
  <c r="A461" i="2"/>
  <c r="A462" i="2"/>
  <c r="A463" i="2"/>
  <c r="A464" i="2"/>
  <c r="A465" i="2"/>
  <c r="A466" i="2"/>
  <c r="A467" i="2"/>
  <c r="A468" i="2"/>
  <c r="A469" i="2"/>
  <c r="A2" i="2"/>
  <c r="F53" i="4"/>
  <c r="F117" i="4"/>
  <c r="F181" i="4"/>
  <c r="F245" i="4"/>
  <c r="F309" i="4"/>
  <c r="F373" i="4"/>
  <c r="F437" i="4"/>
  <c r="F87" i="4"/>
  <c r="F46" i="4"/>
  <c r="F110" i="4"/>
  <c r="F174" i="4"/>
  <c r="F238" i="4"/>
  <c r="F302" i="4"/>
  <c r="F366" i="4"/>
  <c r="F430" i="4"/>
  <c r="F31" i="4"/>
  <c r="F135" i="4"/>
  <c r="F199" i="4"/>
  <c r="F263" i="4"/>
  <c r="F327" i="4"/>
  <c r="F391" i="4"/>
  <c r="F455" i="4"/>
  <c r="F56" i="4"/>
  <c r="F120" i="4"/>
  <c r="F100" i="4"/>
  <c r="F210" i="4"/>
  <c r="F313" i="4"/>
  <c r="F416" i="4"/>
  <c r="F241" i="4"/>
  <c r="F92" i="4"/>
  <c r="F384" i="4"/>
  <c r="F464" i="4"/>
  <c r="F248" i="4"/>
  <c r="F26" i="4"/>
  <c r="F147" i="4"/>
  <c r="F250" i="4"/>
  <c r="F353" i="4"/>
  <c r="F456" i="4"/>
  <c r="F266" i="4"/>
  <c r="F108" i="4"/>
  <c r="F459" i="4"/>
  <c r="F307" i="4"/>
  <c r="F35" i="4"/>
  <c r="F440" i="4"/>
  <c r="F122" i="4"/>
  <c r="F226" i="4"/>
  <c r="F329" i="4"/>
  <c r="F432" i="4"/>
  <c r="F177" i="4"/>
  <c r="F60" i="4"/>
  <c r="F370" i="4"/>
  <c r="F243" i="4"/>
  <c r="F449" i="4"/>
  <c r="F18" i="4"/>
  <c r="F66" i="4"/>
  <c r="F180" i="4"/>
  <c r="F308" i="4"/>
  <c r="F209" i="4"/>
  <c r="F141" i="4"/>
  <c r="F8" i="4"/>
  <c r="F73" i="4"/>
  <c r="F242" i="4"/>
  <c r="F385" i="4"/>
  <c r="F162" i="4"/>
  <c r="F468" i="4"/>
  <c r="F321" i="4"/>
  <c r="F347" i="4"/>
  <c r="F149" i="4"/>
  <c r="F462" i="4"/>
  <c r="F88" i="4"/>
  <c r="F394" i="4"/>
  <c r="F89" i="4"/>
  <c r="F204" i="4"/>
  <c r="F43" i="4"/>
  <c r="F130" i="4"/>
  <c r="F157" i="4"/>
  <c r="F470" i="4"/>
  <c r="F52" i="4"/>
  <c r="F472" i="4"/>
  <c r="F61" i="4"/>
  <c r="F125" i="4"/>
  <c r="F189" i="4"/>
  <c r="F253" i="4"/>
  <c r="F317" i="4"/>
  <c r="F381" i="4"/>
  <c r="F445" i="4"/>
  <c r="F103" i="4"/>
  <c r="F54" i="4"/>
  <c r="F118" i="4"/>
  <c r="F182" i="4"/>
  <c r="F246" i="4"/>
  <c r="F310" i="4"/>
  <c r="F374" i="4"/>
  <c r="F438" i="4"/>
  <c r="F39" i="4"/>
  <c r="F143" i="4"/>
  <c r="F207" i="4"/>
  <c r="F271" i="4"/>
  <c r="F335" i="4"/>
  <c r="F399" i="4"/>
  <c r="F463" i="4"/>
  <c r="F64" i="4"/>
  <c r="F128" i="4"/>
  <c r="F116" i="4"/>
  <c r="F224" i="4"/>
  <c r="F324" i="4"/>
  <c r="F427" i="4"/>
  <c r="F280" i="4"/>
  <c r="F139" i="4"/>
  <c r="F434" i="4"/>
  <c r="F20" i="4"/>
  <c r="F284" i="4"/>
  <c r="F41" i="4"/>
  <c r="F161" i="4"/>
  <c r="F264" i="4"/>
  <c r="F364" i="4"/>
  <c r="F467" i="4"/>
  <c r="F305" i="4"/>
  <c r="F153" i="4"/>
  <c r="F113" i="4"/>
  <c r="F332" i="4"/>
  <c r="F115" i="4"/>
  <c r="F11" i="4"/>
  <c r="F137" i="4"/>
  <c r="F240" i="4"/>
  <c r="F340" i="4"/>
  <c r="F443" i="4"/>
  <c r="F216" i="4"/>
  <c r="F124" i="4"/>
  <c r="F409" i="4"/>
  <c r="F268" i="4"/>
  <c r="F411" i="4"/>
  <c r="F33" i="4"/>
  <c r="F82" i="4"/>
  <c r="F194" i="4"/>
  <c r="F322" i="4"/>
  <c r="F259" i="4"/>
  <c r="F77" i="4"/>
  <c r="F269" i="4"/>
  <c r="F397" i="4"/>
  <c r="F6" i="4"/>
  <c r="F134" i="4"/>
  <c r="F262" i="4"/>
  <c r="F390" i="4"/>
  <c r="F63" i="4"/>
  <c r="F223" i="4"/>
  <c r="F351" i="4"/>
  <c r="F80" i="4"/>
  <c r="F146" i="4"/>
  <c r="F352" i="4"/>
  <c r="F355" i="4"/>
  <c r="F208" i="4"/>
  <c r="F348" i="4"/>
  <c r="F186" i="4"/>
  <c r="F289" i="4"/>
  <c r="F392" i="4"/>
  <c r="F75" i="4"/>
  <c r="F380" i="4"/>
  <c r="F179" i="4"/>
  <c r="F220" i="4"/>
  <c r="F265" i="4"/>
  <c r="F291" i="4"/>
  <c r="F97" i="4"/>
  <c r="F65" i="4"/>
  <c r="F244" i="4"/>
  <c r="F21" i="4"/>
  <c r="F277" i="4"/>
  <c r="F405" i="4"/>
  <c r="F14" i="4"/>
  <c r="F142" i="4"/>
  <c r="F270" i="4"/>
  <c r="F398" i="4"/>
  <c r="F167" i="4"/>
  <c r="F295" i="4"/>
  <c r="F359" i="4"/>
  <c r="F16" i="4"/>
  <c r="F160" i="4"/>
  <c r="F363" i="4"/>
  <c r="F267" i="4"/>
  <c r="F156" i="4"/>
  <c r="F200" i="4"/>
  <c r="F403" i="4"/>
  <c r="F408" i="4"/>
  <c r="F410" i="4"/>
  <c r="F58" i="4"/>
  <c r="F276" i="4"/>
  <c r="F344" i="4"/>
  <c r="F140" i="4"/>
  <c r="F12" i="4"/>
  <c r="F258" i="4"/>
  <c r="F426" i="4"/>
  <c r="F29" i="4"/>
  <c r="F221" i="4"/>
  <c r="F349" i="4"/>
  <c r="F7" i="4"/>
  <c r="F86" i="4"/>
  <c r="F214" i="4"/>
  <c r="F342" i="4"/>
  <c r="F95" i="4"/>
  <c r="F239" i="4"/>
  <c r="F367" i="4"/>
  <c r="F24" i="4"/>
  <c r="F274" i="4"/>
  <c r="F28" i="4"/>
  <c r="F306" i="4"/>
  <c r="F5" i="4"/>
  <c r="F69" i="4"/>
  <c r="F133" i="4"/>
  <c r="F197" i="4"/>
  <c r="F261" i="4"/>
  <c r="F325" i="4"/>
  <c r="F389" i="4"/>
  <c r="F453" i="4"/>
  <c r="F119" i="4"/>
  <c r="F62" i="4"/>
  <c r="F126" i="4"/>
  <c r="F190" i="4"/>
  <c r="F254" i="4"/>
  <c r="F318" i="4"/>
  <c r="F382" i="4"/>
  <c r="F446" i="4"/>
  <c r="F55" i="4"/>
  <c r="F151" i="4"/>
  <c r="F215" i="4"/>
  <c r="F279" i="4"/>
  <c r="F343" i="4"/>
  <c r="F407" i="4"/>
  <c r="F471" i="4"/>
  <c r="F72" i="4"/>
  <c r="F9" i="4"/>
  <c r="F132" i="4"/>
  <c r="F235" i="4"/>
  <c r="F338" i="4"/>
  <c r="F441" i="4"/>
  <c r="F316" i="4"/>
  <c r="F178" i="4"/>
  <c r="F129" i="4"/>
  <c r="F99" i="4"/>
  <c r="F323" i="4"/>
  <c r="F57" i="4"/>
  <c r="F172" i="4"/>
  <c r="F275" i="4"/>
  <c r="F378" i="4"/>
  <c r="F59" i="4"/>
  <c r="F330" i="4"/>
  <c r="F203" i="4"/>
  <c r="F154" i="4"/>
  <c r="F360" i="4"/>
  <c r="F170" i="4"/>
  <c r="F27" i="4"/>
  <c r="F148" i="4"/>
  <c r="F251" i="4"/>
  <c r="F354" i="4"/>
  <c r="F457" i="4"/>
  <c r="F252" i="4"/>
  <c r="F164" i="4"/>
  <c r="F448" i="4"/>
  <c r="F296" i="4"/>
  <c r="F83" i="4"/>
  <c r="F49" i="4"/>
  <c r="F98" i="4"/>
  <c r="F233" i="4"/>
  <c r="F336" i="4"/>
  <c r="F312" i="4"/>
  <c r="F13" i="4"/>
  <c r="F205" i="4"/>
  <c r="F333" i="4"/>
  <c r="F461" i="4"/>
  <c r="F70" i="4"/>
  <c r="F198" i="4"/>
  <c r="F326" i="4"/>
  <c r="F454" i="4"/>
  <c r="F159" i="4"/>
  <c r="F287" i="4"/>
  <c r="F415" i="4"/>
  <c r="F25" i="4"/>
  <c r="F249" i="4"/>
  <c r="F452" i="4"/>
  <c r="F228" i="4"/>
  <c r="F131" i="4"/>
  <c r="F42" i="4"/>
  <c r="F368" i="4"/>
  <c r="F192" i="4"/>
  <c r="F401" i="4"/>
  <c r="F114" i="4"/>
  <c r="F362" i="4"/>
  <c r="F85" i="4"/>
  <c r="F213" i="4"/>
  <c r="F341" i="4"/>
  <c r="F469" i="4"/>
  <c r="F78" i="4"/>
  <c r="F206" i="4"/>
  <c r="F334" i="4"/>
  <c r="F79" i="4"/>
  <c r="F231" i="4"/>
  <c r="F423" i="4"/>
  <c r="F36" i="4"/>
  <c r="F260" i="4"/>
  <c r="F466" i="4"/>
  <c r="F361" i="4"/>
  <c r="F376" i="4"/>
  <c r="F300" i="4"/>
  <c r="F107" i="4"/>
  <c r="F281" i="4"/>
  <c r="F273" i="4"/>
  <c r="F176" i="4"/>
  <c r="F379" i="4"/>
  <c r="F217" i="4"/>
  <c r="F346" i="4"/>
  <c r="F81" i="4"/>
  <c r="F386" i="4"/>
  <c r="F93" i="4"/>
  <c r="F285" i="4"/>
  <c r="F413" i="4"/>
  <c r="F22" i="4"/>
  <c r="F150" i="4"/>
  <c r="F278" i="4"/>
  <c r="F406" i="4"/>
  <c r="F175" i="4"/>
  <c r="F303" i="4"/>
  <c r="F431" i="4"/>
  <c r="F96" i="4"/>
  <c r="F171" i="4"/>
  <c r="F377" i="4"/>
  <c r="F419" i="4"/>
  <c r="F184" i="4"/>
  <c r="F173" i="4"/>
  <c r="F429" i="4"/>
  <c r="F166" i="4"/>
  <c r="F422" i="4"/>
  <c r="F255" i="4"/>
  <c r="F48" i="4"/>
  <c r="F299" i="4"/>
  <c r="F356" i="4"/>
  <c r="F10" i="4"/>
  <c r="F328" i="4"/>
  <c r="F458" i="4"/>
  <c r="F282" i="4"/>
  <c r="F90" i="4"/>
  <c r="F393" i="4"/>
  <c r="F44" i="4"/>
  <c r="F396" i="4"/>
  <c r="F144" i="4"/>
  <c r="F145" i="4"/>
  <c r="F293" i="4"/>
  <c r="F425" i="4"/>
  <c r="F219" i="4"/>
  <c r="F331" i="4"/>
  <c r="F272" i="4"/>
  <c r="F123" i="4"/>
  <c r="F183" i="4"/>
  <c r="F369" i="4"/>
  <c r="F247" i="4"/>
  <c r="F229" i="4"/>
  <c r="F47" i="4"/>
  <c r="F222" i="4"/>
  <c r="F15" i="4"/>
  <c r="F311" i="4"/>
  <c r="F104" i="4"/>
  <c r="F388" i="4"/>
  <c r="F372" i="4"/>
  <c r="F105" i="4"/>
  <c r="F339" i="4"/>
  <c r="F32" i="4"/>
  <c r="F435" i="4"/>
  <c r="F106" i="4"/>
  <c r="F404" i="4"/>
  <c r="F256" i="4"/>
  <c r="F424" i="4"/>
  <c r="F155" i="4"/>
  <c r="F4" i="4"/>
  <c r="F428" i="4"/>
  <c r="F45" i="4"/>
  <c r="F38" i="4"/>
  <c r="F127" i="4"/>
  <c r="F84" i="4"/>
  <c r="F195" i="4"/>
  <c r="F442" i="4"/>
  <c r="F298" i="4"/>
  <c r="F168" i="4"/>
  <c r="F283" i="4"/>
  <c r="F101" i="4"/>
  <c r="F94" i="4"/>
  <c r="F439" i="4"/>
  <c r="F444" i="4"/>
  <c r="F225" i="4"/>
  <c r="F420" i="4"/>
  <c r="F290" i="4"/>
  <c r="F193" i="4"/>
  <c r="F297" i="4"/>
  <c r="F109" i="4"/>
  <c r="F102" i="4"/>
  <c r="F191" i="4"/>
  <c r="F196" i="4"/>
  <c r="F412" i="4"/>
  <c r="F188" i="4"/>
  <c r="F387" i="4"/>
  <c r="F218" i="4"/>
  <c r="F450" i="4"/>
  <c r="F165" i="4"/>
  <c r="F158" i="4"/>
  <c r="F40" i="4"/>
  <c r="F320" i="4"/>
  <c r="F314" i="4"/>
  <c r="F257" i="4"/>
  <c r="F315" i="4"/>
  <c r="F371" i="4"/>
  <c r="F51" i="4"/>
  <c r="F237" i="4"/>
  <c r="F71" i="4"/>
  <c r="F230" i="4"/>
  <c r="F23" i="4"/>
  <c r="F319" i="4"/>
  <c r="F112" i="4"/>
  <c r="F402" i="4"/>
  <c r="F400" i="4"/>
  <c r="F121" i="4"/>
  <c r="F417" i="4"/>
  <c r="F76" i="4"/>
  <c r="F460" i="4"/>
  <c r="F187" i="4"/>
  <c r="F418" i="4"/>
  <c r="F292" i="4"/>
  <c r="F436" i="4"/>
  <c r="F169" i="4"/>
  <c r="F37" i="4"/>
  <c r="F30" i="4"/>
  <c r="F286" i="4"/>
  <c r="F111" i="4"/>
  <c r="F375" i="4"/>
  <c r="F68" i="4"/>
  <c r="F138" i="4"/>
  <c r="F136" i="4"/>
  <c r="F345" i="4"/>
  <c r="F201" i="4"/>
  <c r="F91" i="4"/>
  <c r="F67" i="4"/>
  <c r="F301" i="4"/>
  <c r="F294" i="4"/>
  <c r="F383" i="4"/>
  <c r="F202" i="4"/>
  <c r="F211" i="4"/>
  <c r="F395" i="4"/>
  <c r="F212" i="4"/>
  <c r="F465" i="4"/>
  <c r="F357" i="4"/>
  <c r="F350" i="4"/>
  <c r="F185" i="4"/>
  <c r="F234" i="4"/>
  <c r="F163" i="4"/>
  <c r="F337" i="4"/>
  <c r="F152" i="4"/>
  <c r="F19" i="4"/>
  <c r="F365" i="4"/>
  <c r="F358" i="4"/>
  <c r="F447" i="4"/>
  <c r="F17" i="4"/>
  <c r="F236" i="4"/>
  <c r="F232" i="4"/>
  <c r="F304" i="4"/>
  <c r="F34" i="4"/>
  <c r="F421" i="4"/>
  <c r="F414" i="4"/>
  <c r="F288" i="4"/>
  <c r="F451" i="4"/>
  <c r="F227" i="4"/>
  <c r="F74" i="4"/>
  <c r="F433" i="4"/>
  <c r="F50" i="4"/>
  <c r="D22" i="2" l="1"/>
  <c r="D47" i="2"/>
  <c r="D86" i="2"/>
  <c r="D111" i="2"/>
  <c r="D136" i="2"/>
  <c r="D165" i="2"/>
  <c r="D197" i="2"/>
  <c r="D229" i="2"/>
  <c r="D261" i="2"/>
  <c r="D293" i="2"/>
  <c r="D341" i="2"/>
  <c r="D373" i="2"/>
  <c r="D405" i="2"/>
  <c r="D437" i="2"/>
  <c r="D453" i="2"/>
  <c r="D9" i="2"/>
  <c r="D23" i="2"/>
  <c r="D48" i="2"/>
  <c r="D62" i="2"/>
  <c r="D73" i="2"/>
  <c r="D101" i="2"/>
  <c r="D112" i="2"/>
  <c r="D126" i="2"/>
  <c r="D137" i="2"/>
  <c r="D151" i="2"/>
  <c r="D166" i="2"/>
  <c r="D182" i="2"/>
  <c r="D198" i="2"/>
  <c r="D214" i="2"/>
  <c r="D230" i="2"/>
  <c r="D246" i="2"/>
  <c r="D262" i="2"/>
  <c r="D294" i="2"/>
  <c r="D310" i="2"/>
  <c r="D326" i="2"/>
  <c r="D342" i="2"/>
  <c r="D374" i="2"/>
  <c r="D390" i="2"/>
  <c r="D406" i="2"/>
  <c r="D422" i="2"/>
  <c r="D438" i="2"/>
  <c r="D454" i="2"/>
  <c r="D8" i="2"/>
  <c r="D33" i="2"/>
  <c r="D72" i="2"/>
  <c r="D97" i="2"/>
  <c r="D125" i="2"/>
  <c r="D150" i="2"/>
  <c r="D181" i="2"/>
  <c r="D213" i="2"/>
  <c r="D245" i="2"/>
  <c r="D277" i="2"/>
  <c r="D309" i="2"/>
  <c r="D357" i="2"/>
  <c r="D389" i="2"/>
  <c r="D421" i="2"/>
  <c r="D469" i="2"/>
  <c r="D37" i="2"/>
  <c r="D87" i="2"/>
  <c r="D358" i="2"/>
  <c r="D13" i="2"/>
  <c r="D24" i="2"/>
  <c r="D38" i="2"/>
  <c r="D49" i="2"/>
  <c r="D63" i="2"/>
  <c r="D77" i="2"/>
  <c r="D88" i="2"/>
  <c r="D102" i="2"/>
  <c r="D113" i="2"/>
  <c r="D127" i="2"/>
  <c r="D141" i="2"/>
  <c r="D152" i="2"/>
  <c r="D167" i="2"/>
  <c r="D183" i="2"/>
  <c r="D199" i="2"/>
  <c r="D215" i="2"/>
  <c r="D247" i="2"/>
  <c r="D263" i="2"/>
  <c r="D279" i="2"/>
  <c r="D295" i="2"/>
  <c r="D311" i="2"/>
  <c r="D327" i="2"/>
  <c r="D343" i="2"/>
  <c r="D359" i="2"/>
  <c r="D375" i="2"/>
  <c r="D391" i="2"/>
  <c r="D407" i="2"/>
  <c r="D423" i="2"/>
  <c r="D439" i="2"/>
  <c r="D455" i="2"/>
  <c r="D15" i="2"/>
  <c r="D29" i="2"/>
  <c r="D40" i="2"/>
  <c r="D54" i="2"/>
  <c r="D65" i="2"/>
  <c r="D79" i="2"/>
  <c r="D93" i="2"/>
  <c r="D104" i="2"/>
  <c r="D118" i="2"/>
  <c r="D129" i="2"/>
  <c r="D143" i="2"/>
  <c r="D157" i="2"/>
  <c r="D173" i="2"/>
  <c r="D189" i="2"/>
  <c r="D205" i="2"/>
  <c r="D221" i="2"/>
  <c r="D237" i="2"/>
  <c r="D253" i="2"/>
  <c r="D269" i="2"/>
  <c r="D285" i="2"/>
  <c r="D301" i="2"/>
  <c r="D317" i="2"/>
  <c r="D333" i="2"/>
  <c r="D349" i="2"/>
  <c r="D365" i="2"/>
  <c r="D381" i="2"/>
  <c r="D397" i="2"/>
  <c r="D413" i="2"/>
  <c r="D429" i="2"/>
  <c r="D445" i="2"/>
  <c r="D461" i="2"/>
  <c r="D61" i="2"/>
  <c r="D325" i="2"/>
  <c r="D278" i="2"/>
  <c r="D231" i="2"/>
  <c r="D14" i="2"/>
  <c r="D39" i="2"/>
  <c r="D64" i="2"/>
  <c r="D78" i="2"/>
  <c r="D103" i="2"/>
  <c r="D128" i="2"/>
  <c r="D153" i="2"/>
  <c r="D184" i="2"/>
  <c r="D216" i="2"/>
  <c r="D248" i="2"/>
  <c r="D280" i="2"/>
  <c r="D312" i="2"/>
  <c r="D392" i="2"/>
  <c r="D424" i="2"/>
  <c r="D456" i="2"/>
  <c r="D16" i="2"/>
  <c r="D41" i="2"/>
  <c r="D55" i="2"/>
  <c r="D80" i="2"/>
  <c r="D94" i="2"/>
  <c r="D119" i="2"/>
  <c r="D133" i="2"/>
  <c r="D144" i="2"/>
  <c r="D158" i="2"/>
  <c r="D174" i="2"/>
  <c r="D206" i="2"/>
  <c r="D222" i="2"/>
  <c r="D238" i="2"/>
  <c r="D254" i="2"/>
  <c r="D270" i="2"/>
  <c r="D286" i="2"/>
  <c r="D302" i="2"/>
  <c r="D318" i="2"/>
  <c r="D334" i="2"/>
  <c r="D350" i="2"/>
  <c r="D366" i="2"/>
  <c r="D382" i="2"/>
  <c r="D398" i="2"/>
  <c r="D414" i="2"/>
  <c r="D430" i="2"/>
  <c r="D446" i="2"/>
  <c r="D468" i="2"/>
  <c r="D460" i="2"/>
  <c r="D452" i="2"/>
  <c r="D444" i="2"/>
  <c r="D436" i="2"/>
  <c r="D428" i="2"/>
  <c r="D420" i="2"/>
  <c r="D412" i="2"/>
  <c r="D404" i="2"/>
  <c r="D396" i="2"/>
  <c r="D388" i="2"/>
  <c r="D380" i="2"/>
  <c r="D372" i="2"/>
  <c r="D364" i="2"/>
  <c r="D356" i="2"/>
  <c r="D348" i="2"/>
  <c r="D340" i="2"/>
  <c r="D332" i="2"/>
  <c r="D324" i="2"/>
  <c r="D316" i="2"/>
  <c r="D308" i="2"/>
  <c r="D300" i="2"/>
  <c r="D292" i="2"/>
  <c r="D284" i="2"/>
  <c r="D276" i="2"/>
  <c r="D268" i="2"/>
  <c r="D260" i="2"/>
  <c r="D252" i="2"/>
  <c r="D244" i="2"/>
  <c r="D236" i="2"/>
  <c r="D228" i="2"/>
  <c r="D220" i="2"/>
  <c r="D212" i="2"/>
  <c r="D204" i="2"/>
  <c r="D196" i="2"/>
  <c r="D188" i="2"/>
  <c r="D180" i="2"/>
  <c r="D172" i="2"/>
  <c r="D164" i="2"/>
  <c r="D156" i="2"/>
  <c r="D148" i="2"/>
  <c r="D140" i="2"/>
  <c r="D132" i="2"/>
  <c r="D124" i="2"/>
  <c r="D116" i="2"/>
  <c r="D108" i="2"/>
  <c r="D100" i="2"/>
  <c r="D92" i="2"/>
  <c r="D84" i="2"/>
  <c r="D76" i="2"/>
  <c r="D68" i="2"/>
  <c r="D60" i="2"/>
  <c r="D52" i="2"/>
  <c r="D44" i="2"/>
  <c r="D36" i="2"/>
  <c r="D28" i="2"/>
  <c r="D20" i="2"/>
  <c r="D12" i="2"/>
  <c r="D4" i="2"/>
  <c r="D465" i="2"/>
  <c r="D457" i="2"/>
  <c r="D449" i="2"/>
  <c r="D433" i="2"/>
  <c r="D425" i="2"/>
  <c r="D417" i="2"/>
  <c r="D409" i="2"/>
  <c r="D401" i="2"/>
  <c r="D393" i="2"/>
  <c r="D385" i="2"/>
  <c r="D377" i="2"/>
  <c r="D369" i="2"/>
  <c r="D353" i="2"/>
  <c r="D345" i="2"/>
  <c r="D337" i="2"/>
  <c r="D321" i="2"/>
  <c r="D305" i="2"/>
  <c r="D289" i="2"/>
  <c r="D273" i="2"/>
  <c r="D257" i="2"/>
  <c r="D241" i="2"/>
  <c r="D225" i="2"/>
  <c r="D217" i="2"/>
  <c r="D201" i="2"/>
  <c r="D177" i="2"/>
  <c r="D161" i="2"/>
  <c r="D467" i="2"/>
  <c r="D459" i="2"/>
  <c r="D451" i="2"/>
  <c r="D443" i="2"/>
  <c r="D435" i="2"/>
  <c r="D427" i="2"/>
  <c r="D419" i="2"/>
  <c r="D411" i="2"/>
  <c r="D403" i="2"/>
  <c r="D395" i="2"/>
  <c r="D387" i="2"/>
  <c r="D379" i="2"/>
  <c r="D371" i="2"/>
  <c r="D363" i="2"/>
  <c r="D355" i="2"/>
  <c r="D347" i="2"/>
  <c r="D339" i="2"/>
  <c r="D331" i="2"/>
  <c r="D323" i="2"/>
  <c r="D315" i="2"/>
  <c r="D307" i="2"/>
  <c r="D299" i="2"/>
  <c r="D291" i="2"/>
  <c r="D283" i="2"/>
  <c r="D275" i="2"/>
  <c r="D267" i="2"/>
  <c r="D259" i="2"/>
  <c r="D251" i="2"/>
  <c r="D243" i="2"/>
  <c r="D235" i="2"/>
  <c r="D227" i="2"/>
  <c r="D219" i="2"/>
  <c r="D211" i="2"/>
  <c r="D203" i="2"/>
  <c r="D195" i="2"/>
  <c r="D187" i="2"/>
  <c r="D179" i="2"/>
  <c r="D171" i="2"/>
  <c r="D163" i="2"/>
  <c r="D155" i="2"/>
  <c r="D147" i="2"/>
  <c r="D139" i="2"/>
  <c r="D131" i="2"/>
  <c r="D123" i="2"/>
  <c r="D115" i="2"/>
  <c r="D107" i="2"/>
  <c r="D99" i="2"/>
  <c r="D91" i="2"/>
  <c r="D83" i="2"/>
  <c r="D75" i="2"/>
  <c r="D67" i="2"/>
  <c r="D59" i="2"/>
  <c r="D51" i="2"/>
  <c r="D43" i="2"/>
  <c r="D35" i="2"/>
  <c r="D27" i="2"/>
  <c r="D19" i="2"/>
  <c r="D11" i="2"/>
  <c r="D3" i="2"/>
  <c r="D466" i="2"/>
  <c r="D458" i="2"/>
  <c r="D450" i="2"/>
  <c r="D442" i="2"/>
  <c r="D434" i="2"/>
  <c r="D426" i="2"/>
  <c r="D418" i="2"/>
  <c r="D410" i="2"/>
  <c r="D402" i="2"/>
  <c r="D394" i="2"/>
  <c r="D386" i="2"/>
  <c r="D378" i="2"/>
  <c r="D370" i="2"/>
  <c r="D362" i="2"/>
  <c r="D354" i="2"/>
  <c r="D346" i="2"/>
  <c r="D338" i="2"/>
  <c r="D330" i="2"/>
  <c r="D322" i="2"/>
  <c r="D314" i="2"/>
  <c r="D306" i="2"/>
  <c r="D298" i="2"/>
  <c r="D290" i="2"/>
  <c r="D282" i="2"/>
  <c r="D274" i="2"/>
  <c r="D266" i="2"/>
  <c r="D258" i="2"/>
  <c r="D250" i="2"/>
  <c r="D242" i="2"/>
  <c r="D234" i="2"/>
  <c r="D226" i="2"/>
  <c r="D218" i="2"/>
  <c r="D210" i="2"/>
  <c r="D202" i="2"/>
  <c r="D194" i="2"/>
  <c r="D186" i="2"/>
  <c r="D178" i="2"/>
  <c r="D170" i="2"/>
  <c r="D162" i="2"/>
  <c r="D154" i="2"/>
  <c r="D146" i="2"/>
  <c r="D138" i="2"/>
  <c r="D130" i="2"/>
  <c r="D122" i="2"/>
  <c r="D114" i="2"/>
  <c r="D106" i="2"/>
  <c r="D98" i="2"/>
  <c r="D90" i="2"/>
  <c r="D82" i="2"/>
  <c r="D74" i="2"/>
  <c r="D66" i="2"/>
  <c r="D58" i="2"/>
  <c r="D50" i="2"/>
  <c r="D42" i="2"/>
  <c r="D34" i="2"/>
  <c r="D26" i="2"/>
  <c r="D18" i="2"/>
  <c r="D10" i="2"/>
  <c r="D2" i="2"/>
  <c r="D441" i="2"/>
  <c r="D361" i="2"/>
  <c r="D329" i="2"/>
  <c r="D313" i="2"/>
  <c r="D297" i="2"/>
  <c r="D281" i="2"/>
  <c r="D265" i="2"/>
  <c r="D249" i="2"/>
  <c r="D233" i="2"/>
  <c r="D209" i="2"/>
  <c r="D193" i="2"/>
  <c r="D185" i="2"/>
  <c r="D169" i="2"/>
  <c r="D25" i="2"/>
  <c r="D53" i="2"/>
  <c r="D89" i="2"/>
  <c r="D117" i="2"/>
  <c r="D142" i="2"/>
  <c r="D168" i="2"/>
  <c r="D200" i="2"/>
  <c r="D232" i="2"/>
  <c r="D264" i="2"/>
  <c r="D296" i="2"/>
  <c r="D328" i="2"/>
  <c r="D344" i="2"/>
  <c r="D360" i="2"/>
  <c r="D376" i="2"/>
  <c r="D408" i="2"/>
  <c r="D440" i="2"/>
  <c r="D5" i="2"/>
  <c r="D30" i="2"/>
  <c r="D69" i="2"/>
  <c r="D190" i="2"/>
  <c r="D6" i="2"/>
  <c r="D17" i="2"/>
  <c r="D31" i="2"/>
  <c r="D45" i="2"/>
  <c r="D56" i="2"/>
  <c r="D70" i="2"/>
  <c r="D81" i="2"/>
  <c r="D95" i="2"/>
  <c r="D109" i="2"/>
  <c r="D120" i="2"/>
  <c r="D134" i="2"/>
  <c r="D145" i="2"/>
  <c r="D159" i="2"/>
  <c r="D175" i="2"/>
  <c r="D191" i="2"/>
  <c r="D207" i="2"/>
  <c r="D223" i="2"/>
  <c r="D239" i="2"/>
  <c r="D255" i="2"/>
  <c r="D271" i="2"/>
  <c r="D287" i="2"/>
  <c r="D303" i="2"/>
  <c r="D319" i="2"/>
  <c r="D335" i="2"/>
  <c r="D351" i="2"/>
  <c r="D367" i="2"/>
  <c r="D383" i="2"/>
  <c r="D399" i="2"/>
  <c r="D415" i="2"/>
  <c r="D431" i="2"/>
  <c r="D447" i="2"/>
  <c r="D463" i="2"/>
  <c r="D105" i="2"/>
  <c r="D7" i="2"/>
  <c r="D21" i="2"/>
  <c r="D32" i="2"/>
  <c r="D46" i="2"/>
  <c r="D57" i="2"/>
  <c r="D71" i="2"/>
  <c r="D85" i="2"/>
  <c r="D96" i="2"/>
  <c r="D110" i="2"/>
  <c r="D121" i="2"/>
  <c r="D135" i="2"/>
  <c r="D149" i="2"/>
  <c r="D160" i="2"/>
  <c r="D176" i="2"/>
  <c r="D192" i="2"/>
  <c r="D208" i="2"/>
  <c r="D224" i="2"/>
  <c r="D240" i="2"/>
  <c r="D256" i="2"/>
  <c r="D272" i="2"/>
  <c r="D288" i="2"/>
  <c r="D304" i="2"/>
  <c r="D320" i="2"/>
  <c r="D336" i="2"/>
  <c r="D352" i="2"/>
  <c r="D368" i="2"/>
  <c r="D384" i="2"/>
  <c r="D400" i="2"/>
  <c r="D416" i="2"/>
  <c r="D432" i="2"/>
  <c r="D448" i="2"/>
  <c r="D464"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04B6B63-8323-4C80-925D-1E78CA61E466}" keepAlive="1" name="Query - Financial Analytics data" description="Connection to the 'Financial Analytics data' query in the workbook." type="5" refreshedVersion="7" background="1" saveData="1">
    <dbPr connection="Provider=Microsoft.Mashup.OleDb.1;Data Source=$Workbook$;Location=&quot;Financial Analytics data&quot;;Extended Properties=&quot;&quot;" command="SELECT * FROM [Financial Analytics data]"/>
  </connection>
  <connection id="2" xr16:uid="{AC3D6D51-F215-4116-A991-2E003E5E7169}" keepAlive="1" name="Query - Financial Analytics data (2)" description="Connection to the 'Financial Analytics data (2)' query in the workbook." type="5" refreshedVersion="7" background="1" saveData="1">
    <dbPr connection="Provider=Microsoft.Mashup.OleDb.1;Data Source=$Workbook$;Location=&quot;Financial Analytics data (2)&quot;;Extended Properties=&quot;&quot;" command="SELECT * FROM [Financial Analytics data (2)]"/>
  </connection>
</connections>
</file>

<file path=xl/sharedStrings.xml><?xml version="1.0" encoding="utf-8"?>
<sst xmlns="http://schemas.openxmlformats.org/spreadsheetml/2006/main" count="1444" uniqueCount="487">
  <si>
    <t>S.No.</t>
  </si>
  <si>
    <t>Name</t>
  </si>
  <si>
    <t>Mar Cap - Crore</t>
  </si>
  <si>
    <t>Sales Qtr - Crore</t>
  </si>
  <si>
    <t>Reliance Inds.</t>
  </si>
  <si>
    <t>TCS</t>
  </si>
  <si>
    <t>HDFC Bank</t>
  </si>
  <si>
    <t>ITC</t>
  </si>
  <si>
    <t>H D F C</t>
  </si>
  <si>
    <t>Hind. Unilever</t>
  </si>
  <si>
    <t>Maruti Suzuki</t>
  </si>
  <si>
    <t>Infosys</t>
  </si>
  <si>
    <t>O N G C</t>
  </si>
  <si>
    <t>St Bk of India</t>
  </si>
  <si>
    <t>ICICI Bank</t>
  </si>
  <si>
    <t>Kotak Mah. Bank</t>
  </si>
  <si>
    <t>Coal India</t>
  </si>
  <si>
    <t>Larsen &amp; Toubro</t>
  </si>
  <si>
    <t>I O C L</t>
  </si>
  <si>
    <t>Bharti Airtel</t>
  </si>
  <si>
    <t>Axis Bank</t>
  </si>
  <si>
    <t>NTPC</t>
  </si>
  <si>
    <t>Sun Pharma.Inds.</t>
  </si>
  <si>
    <t>Hind.Zinc</t>
  </si>
  <si>
    <t>Wipro</t>
  </si>
  <si>
    <t>HCL Technologies</t>
  </si>
  <si>
    <t>Vedanta</t>
  </si>
  <si>
    <t>Tata Motors</t>
  </si>
  <si>
    <t>UltraTech Cem.</t>
  </si>
  <si>
    <t>Asian Paints</t>
  </si>
  <si>
    <t>Power Grid Corpn</t>
  </si>
  <si>
    <t>B P C L</t>
  </si>
  <si>
    <t>IndusInd Bank</t>
  </si>
  <si>
    <t>Bajaj Fin.</t>
  </si>
  <si>
    <t>Bajaj Auto</t>
  </si>
  <si>
    <t>M &amp; M</t>
  </si>
  <si>
    <t>HDFC Stand. Life</t>
  </si>
  <si>
    <t>Adani Ports</t>
  </si>
  <si>
    <t>Bajaj Finserv</t>
  </si>
  <si>
    <t>GAIL (India)</t>
  </si>
  <si>
    <t>Avenue Super.</t>
  </si>
  <si>
    <t>Titan Company</t>
  </si>
  <si>
    <t>JSW Steel</t>
  </si>
  <si>
    <t>Grasim Inds</t>
  </si>
  <si>
    <t>Tata Steel</t>
  </si>
  <si>
    <t>Eicher Motors</t>
  </si>
  <si>
    <t>Nestle India</t>
  </si>
  <si>
    <t>Godrej Consumer</t>
  </si>
  <si>
    <t>Yes Bank</t>
  </si>
  <si>
    <t>Hero Motocorp</t>
  </si>
  <si>
    <t>Motherson Sumi</t>
  </si>
  <si>
    <t>SBI Life Insuran</t>
  </si>
  <si>
    <t>General Insuranc</t>
  </si>
  <si>
    <t>Dabur India</t>
  </si>
  <si>
    <t>Bosch</t>
  </si>
  <si>
    <t>Shree Cement</t>
  </si>
  <si>
    <t>New India Assura</t>
  </si>
  <si>
    <t>H P C L</t>
  </si>
  <si>
    <t>ICICI Pru Life</t>
  </si>
  <si>
    <t>Britannia Inds.</t>
  </si>
  <si>
    <t>Tech Mahindra</t>
  </si>
  <si>
    <t>Hindalco Inds.</t>
  </si>
  <si>
    <t>Zee Entertainmen</t>
  </si>
  <si>
    <t>Cairn India</t>
  </si>
  <si>
    <t>Indiabulls Hous.</t>
  </si>
  <si>
    <t>Ambuja Cem.</t>
  </si>
  <si>
    <t>Interglobe Aviat</t>
  </si>
  <si>
    <t>Cipla</t>
  </si>
  <si>
    <t>Piramal Enterp.</t>
  </si>
  <si>
    <t>United Spirits</t>
  </si>
  <si>
    <t>Pidilite Inds.</t>
  </si>
  <si>
    <t>Siemens</t>
  </si>
  <si>
    <t>Cadila Health.</t>
  </si>
  <si>
    <t>NMDC</t>
  </si>
  <si>
    <t>DLF</t>
  </si>
  <si>
    <t>Marico</t>
  </si>
  <si>
    <t>Ashok Leyland</t>
  </si>
  <si>
    <t>Bharat Electron</t>
  </si>
  <si>
    <t>ICICI Lombard</t>
  </si>
  <si>
    <t>Lupin</t>
  </si>
  <si>
    <t>Petronet LNG</t>
  </si>
  <si>
    <t>Aditya Birla Cap</t>
  </si>
  <si>
    <t>Dr Reddy's Labs</t>
  </si>
  <si>
    <t>Sun TV Network</t>
  </si>
  <si>
    <t>S A I L</t>
  </si>
  <si>
    <t>UPL</t>
  </si>
  <si>
    <t>Oracle Fin.Serv.</t>
  </si>
  <si>
    <t>Bharat Forge</t>
  </si>
  <si>
    <t>Biocon</t>
  </si>
  <si>
    <t>B H E L</t>
  </si>
  <si>
    <t>Aurobindo Pharma</t>
  </si>
  <si>
    <t>Bank of Baroda</t>
  </si>
  <si>
    <t>Idea Cellular</t>
  </si>
  <si>
    <t>A B B</t>
  </si>
  <si>
    <t>Havells India</t>
  </si>
  <si>
    <t>Container Corpn.</t>
  </si>
  <si>
    <t>TVS Motor Co.</t>
  </si>
  <si>
    <t>ACC</t>
  </si>
  <si>
    <t>Bajaj Holdings</t>
  </si>
  <si>
    <t>P &amp; G Hygiene</t>
  </si>
  <si>
    <t>MRF</t>
  </si>
  <si>
    <t>Shriram Trans.</t>
  </si>
  <si>
    <t>L&amp;T Fin.Holdings</t>
  </si>
  <si>
    <t>Punjab Natl.Bank</t>
  </si>
  <si>
    <t>NHPC Ltd</t>
  </si>
  <si>
    <t>Power Fin.Corpn.</t>
  </si>
  <si>
    <t>United Breweries</t>
  </si>
  <si>
    <t>Oil India</t>
  </si>
  <si>
    <t>Rural Elec.Corp.</t>
  </si>
  <si>
    <t>GlaxoSmith C H L</t>
  </si>
  <si>
    <t>M &amp; M Fin. Serv.</t>
  </si>
  <si>
    <t>Divi's Lab.</t>
  </si>
  <si>
    <t>Kansai Nerolac</t>
  </si>
  <si>
    <t>Alkem Lab</t>
  </si>
  <si>
    <t>LIC Housing Fin.</t>
  </si>
  <si>
    <t>Future Retail</t>
  </si>
  <si>
    <t>Page Industries</t>
  </si>
  <si>
    <t>Dalmia Bhar.</t>
  </si>
  <si>
    <t>IIFL Holdings</t>
  </si>
  <si>
    <t>L &amp; T Infotech</t>
  </si>
  <si>
    <t>Aditya Bir. Nuv.</t>
  </si>
  <si>
    <t>Emami</t>
  </si>
  <si>
    <t>Cummins India</t>
  </si>
  <si>
    <t>Berger Paints</t>
  </si>
  <si>
    <t>Rajesh Exports</t>
  </si>
  <si>
    <t>Tata Power Co.</t>
  </si>
  <si>
    <t>3M India</t>
  </si>
  <si>
    <t>Jindal Steel</t>
  </si>
  <si>
    <t>Edelweiss.Fin.</t>
  </si>
  <si>
    <t>Gillette India</t>
  </si>
  <si>
    <t>Adani Enterp.</t>
  </si>
  <si>
    <t>Adani Transmissi</t>
  </si>
  <si>
    <t>Balkrishna Inds</t>
  </si>
  <si>
    <t>Cholaman.Inv.&amp;Fn</t>
  </si>
  <si>
    <t>Indraprastha Gas</t>
  </si>
  <si>
    <t>M R P L</t>
  </si>
  <si>
    <t>Glaxosmi. Pharma</t>
  </si>
  <si>
    <t>PNB Housing</t>
  </si>
  <si>
    <t>RBL Bank</t>
  </si>
  <si>
    <t>Castrol India</t>
  </si>
  <si>
    <t>Canara Bank</t>
  </si>
  <si>
    <t>GRUH Finance</t>
  </si>
  <si>
    <t>KIOCL</t>
  </si>
  <si>
    <t>Voltas</t>
  </si>
  <si>
    <t>Godrej Inds.</t>
  </si>
  <si>
    <t>Whirlpool India</t>
  </si>
  <si>
    <t>Sundaram Finance</t>
  </si>
  <si>
    <t>Federal Bank</t>
  </si>
  <si>
    <t>Tata Comm</t>
  </si>
  <si>
    <t>Tata Chemicals</t>
  </si>
  <si>
    <t>Exide Inds.</t>
  </si>
  <si>
    <t>IDFC Bank</t>
  </si>
  <si>
    <t>NBCC</t>
  </si>
  <si>
    <t>IDBI Bank</t>
  </si>
  <si>
    <t>The Ramco Cement</t>
  </si>
  <si>
    <t>Dewan Hsg. Fin.</t>
  </si>
  <si>
    <t>MphasiS</t>
  </si>
  <si>
    <t>Apollo Hospitals</t>
  </si>
  <si>
    <t>Reliance Nip.Lif</t>
  </si>
  <si>
    <t>Tata Global</t>
  </si>
  <si>
    <t>Godrej Propert.</t>
  </si>
  <si>
    <t>AU Small Finance</t>
  </si>
  <si>
    <t>Indian Hotels</t>
  </si>
  <si>
    <t>Motil.Oswal.Fin.</t>
  </si>
  <si>
    <t>H U D C O</t>
  </si>
  <si>
    <t>Oberoi Realty</t>
  </si>
  <si>
    <t>Indian Bank</t>
  </si>
  <si>
    <t>SJVN</t>
  </si>
  <si>
    <t>Bank of India</t>
  </si>
  <si>
    <t>Supreme Inds.</t>
  </si>
  <si>
    <t>Muthoot Finance</t>
  </si>
  <si>
    <t>NLC India</t>
  </si>
  <si>
    <t>Info Edg.(India)</t>
  </si>
  <si>
    <t>Glenmark Pharma.</t>
  </si>
  <si>
    <t>Jubilant Life</t>
  </si>
  <si>
    <t>Crompton Gr. Con</t>
  </si>
  <si>
    <t>Honeywell Auto</t>
  </si>
  <si>
    <t>Natco Pharma</t>
  </si>
  <si>
    <t>PC Jeweller</t>
  </si>
  <si>
    <t>Quess Corp</t>
  </si>
  <si>
    <t>CRISIL</t>
  </si>
  <si>
    <t>WABCO India</t>
  </si>
  <si>
    <t>Amara Raja Batt.</t>
  </si>
  <si>
    <t>Sterlite Tech.</t>
  </si>
  <si>
    <t>AIA Engg.</t>
  </si>
  <si>
    <t>KRBL</t>
  </si>
  <si>
    <t>Max Financial</t>
  </si>
  <si>
    <t>Indiabulls Vent.</t>
  </si>
  <si>
    <t>Century Textiles</t>
  </si>
  <si>
    <t>Jubilant Food.</t>
  </si>
  <si>
    <t>Bayer Crop Sci.</t>
  </si>
  <si>
    <t>Graphite India</t>
  </si>
  <si>
    <t>JSW Energy</t>
  </si>
  <si>
    <t>Central Bank</t>
  </si>
  <si>
    <t>CESC</t>
  </si>
  <si>
    <t>Shri.City Union.</t>
  </si>
  <si>
    <t>L&amp;T Technology</t>
  </si>
  <si>
    <t>Rain Industries</t>
  </si>
  <si>
    <t>Torrent Power</t>
  </si>
  <si>
    <t>Dilip Buildcon</t>
  </si>
  <si>
    <t>TI Financial</t>
  </si>
  <si>
    <t>JM Financial</t>
  </si>
  <si>
    <t>Adani Power</t>
  </si>
  <si>
    <t>Reliance Power</t>
  </si>
  <si>
    <t>Reliance Capital</t>
  </si>
  <si>
    <t>Syngene Intl.</t>
  </si>
  <si>
    <t>Abbott India</t>
  </si>
  <si>
    <t>Hatsun AgroProd.</t>
  </si>
  <si>
    <t>Symphony</t>
  </si>
  <si>
    <t>Gujarat Gas</t>
  </si>
  <si>
    <t>Reliance Infra.</t>
  </si>
  <si>
    <t>Aditya Bir. Fas.</t>
  </si>
  <si>
    <t>Ajanta Pharma</t>
  </si>
  <si>
    <t>P I Inds.</t>
  </si>
  <si>
    <t>City Union Bank</t>
  </si>
  <si>
    <t>Varun Beverages</t>
  </si>
  <si>
    <t>Mindtree</t>
  </si>
  <si>
    <t>Prestige Estates</t>
  </si>
  <si>
    <t>Future Consumer</t>
  </si>
  <si>
    <t>Sundram Fasten.</t>
  </si>
  <si>
    <t>Sanofi India</t>
  </si>
  <si>
    <t>Guj.St.Petronet</t>
  </si>
  <si>
    <t>Godrej Agrovet</t>
  </si>
  <si>
    <t>Finolex Cables</t>
  </si>
  <si>
    <t>SRF</t>
  </si>
  <si>
    <t>GE T&amp;D India</t>
  </si>
  <si>
    <t>Alembic Pharma</t>
  </si>
  <si>
    <t>SPARC</t>
  </si>
  <si>
    <t>GMR Infra.</t>
  </si>
  <si>
    <t>HEG</t>
  </si>
  <si>
    <t>Trent</t>
  </si>
  <si>
    <t>Engineers India</t>
  </si>
  <si>
    <t>Avanti Feeds</t>
  </si>
  <si>
    <t>Pfizer</t>
  </si>
  <si>
    <t>Escorts</t>
  </si>
  <si>
    <t>Tata Motors-DVR</t>
  </si>
  <si>
    <t>Blue Dart Exp.</t>
  </si>
  <si>
    <t>Indbull.RealEst.</t>
  </si>
  <si>
    <t>ERIS Lifescience</t>
  </si>
  <si>
    <t>Arvind Ltd</t>
  </si>
  <si>
    <t>Sundaram Clayton</t>
  </si>
  <si>
    <t>Hexaware Tech.</t>
  </si>
  <si>
    <t>SKF India</t>
  </si>
  <si>
    <t>Delta Corp</t>
  </si>
  <si>
    <t>Union Bank (I)</t>
  </si>
  <si>
    <t>TV18 Broadcast</t>
  </si>
  <si>
    <t>Minda Inds.</t>
  </si>
  <si>
    <t>Solar Inds.</t>
  </si>
  <si>
    <t>Kajaria Ceramics</t>
  </si>
  <si>
    <t>Astral Poly</t>
  </si>
  <si>
    <t>Bata India</t>
  </si>
  <si>
    <t>Phoenix Mills</t>
  </si>
  <si>
    <t>BASF India</t>
  </si>
  <si>
    <t>DCM Shriram</t>
  </si>
  <si>
    <t>Infibeam Incorp.</t>
  </si>
  <si>
    <t>Aegis Logistics</t>
  </si>
  <si>
    <t>Jet Airways</t>
  </si>
  <si>
    <t>SpiceJet</t>
  </si>
  <si>
    <t>Thomas Cook (I)</t>
  </si>
  <si>
    <t>Guj Fluorochem</t>
  </si>
  <si>
    <t>Wockhardt</t>
  </si>
  <si>
    <t>Akzo Nobel</t>
  </si>
  <si>
    <t>I D F C</t>
  </si>
  <si>
    <t>Security &amp; Intel</t>
  </si>
  <si>
    <t>Asahi India Glas</t>
  </si>
  <si>
    <t>TTK Prestige</t>
  </si>
  <si>
    <t>ITI</t>
  </si>
  <si>
    <t>Karur Vysya Bank</t>
  </si>
  <si>
    <t>Vardhman Textile</t>
  </si>
  <si>
    <t>Fortis Health.</t>
  </si>
  <si>
    <t>Ipca Labs.</t>
  </si>
  <si>
    <t>Sheela Foam</t>
  </si>
  <si>
    <t>IRB Infra.Devl.</t>
  </si>
  <si>
    <t>Atul</t>
  </si>
  <si>
    <t>Finolex Inds.</t>
  </si>
  <si>
    <t>Dish TV</t>
  </si>
  <si>
    <t>Rel. Comm.</t>
  </si>
  <si>
    <t>Dr Lal Pathlabs</t>
  </si>
  <si>
    <t>OCL India</t>
  </si>
  <si>
    <t>NCC</t>
  </si>
  <si>
    <t>Relaxo Footwear</t>
  </si>
  <si>
    <t>J K Cements</t>
  </si>
  <si>
    <t>G N F C</t>
  </si>
  <si>
    <t>Cochin Shipyard</t>
  </si>
  <si>
    <t>Birla Corpn.</t>
  </si>
  <si>
    <t>Future Lifestyle</t>
  </si>
  <si>
    <t>Century Ply.</t>
  </si>
  <si>
    <t>Blue Star</t>
  </si>
  <si>
    <t>Kalpataru Power</t>
  </si>
  <si>
    <t>Suzlon Energy</t>
  </si>
  <si>
    <t>Cyient</t>
  </si>
  <si>
    <t>Hind.Copper</t>
  </si>
  <si>
    <t>Guj Pipavav Port</t>
  </si>
  <si>
    <t>Carborundum Uni.</t>
  </si>
  <si>
    <t>Can Fin Homes</t>
  </si>
  <si>
    <t>Sadbhav Engg.</t>
  </si>
  <si>
    <t>Advanta</t>
  </si>
  <si>
    <t>Capital First</t>
  </si>
  <si>
    <t>Lak. Mach. Works</t>
  </si>
  <si>
    <t>Himadri Specialt</t>
  </si>
  <si>
    <t>Coffee Day Enter</t>
  </si>
  <si>
    <t>PVR</t>
  </si>
  <si>
    <t>Chambal Fert.</t>
  </si>
  <si>
    <t>Vijaya Bank</t>
  </si>
  <si>
    <t>Welspun India</t>
  </si>
  <si>
    <t>CEAT</t>
  </si>
  <si>
    <t>Strides Shasun</t>
  </si>
  <si>
    <t>Narayana Hrudaya</t>
  </si>
  <si>
    <t>Jyothy Lab.</t>
  </si>
  <si>
    <t>Johnson Con. Hit</t>
  </si>
  <si>
    <t>Prism Cement</t>
  </si>
  <si>
    <t>Tata Elxsi</t>
  </si>
  <si>
    <t>Syndicate Bank</t>
  </si>
  <si>
    <t>D B Corp</t>
  </si>
  <si>
    <t>Jain Irrigation</t>
  </si>
  <si>
    <t>Persistent Sys</t>
  </si>
  <si>
    <t>Redington India</t>
  </si>
  <si>
    <t>Sunteck Realty</t>
  </si>
  <si>
    <t>Raymond</t>
  </si>
  <si>
    <t>MOIL</t>
  </si>
  <si>
    <t>Bombay Dyeing</t>
  </si>
  <si>
    <t>GE Shipping Co</t>
  </si>
  <si>
    <t>Grindwell Norton</t>
  </si>
  <si>
    <t>EID Parry</t>
  </si>
  <si>
    <t>I O B</t>
  </si>
  <si>
    <t>Galaxy Surfact.</t>
  </si>
  <si>
    <t>Laurus Labs</t>
  </si>
  <si>
    <t>Guj Alkalies</t>
  </si>
  <si>
    <t>GE Power</t>
  </si>
  <si>
    <t>Timken India</t>
  </si>
  <si>
    <t>C P C L</t>
  </si>
  <si>
    <t>Dishman Carbogen</t>
  </si>
  <si>
    <t>St Bk of Bikaner</t>
  </si>
  <si>
    <t>IFB Inds.</t>
  </si>
  <si>
    <t>eClerx Services</t>
  </si>
  <si>
    <t>Sobha</t>
  </si>
  <si>
    <t>Kirloskar Oil</t>
  </si>
  <si>
    <t>G S F C</t>
  </si>
  <si>
    <t>CG Power &amp; Indu.</t>
  </si>
  <si>
    <t>Westlife Develop</t>
  </si>
  <si>
    <t>K P R Mill Ltd</t>
  </si>
  <si>
    <t>Tube Investments</t>
  </si>
  <si>
    <t>Bajaj Electrical</t>
  </si>
  <si>
    <t>VST Inds.</t>
  </si>
  <si>
    <t>BEML Ltd</t>
  </si>
  <si>
    <t>FDC</t>
  </si>
  <si>
    <t>DCB Bank</t>
  </si>
  <si>
    <t>Star Cement</t>
  </si>
  <si>
    <t>Netwrk.18 Media</t>
  </si>
  <si>
    <t>Gulf Oil Lubric.</t>
  </si>
  <si>
    <t>UCO Bank</t>
  </si>
  <si>
    <t>Jagran Prakashan</t>
  </si>
  <si>
    <t>Elgi Equipment</t>
  </si>
  <si>
    <t>JK Lakshmi Cem.</t>
  </si>
  <si>
    <t>Zydus Wellness</t>
  </si>
  <si>
    <t>Equitas Holdings</t>
  </si>
  <si>
    <t>India Cements</t>
  </si>
  <si>
    <t>Dishman Pharma.</t>
  </si>
  <si>
    <t>South Ind.Bank</t>
  </si>
  <si>
    <t>Polaris Consulta</t>
  </si>
  <si>
    <t>V I P Inds.</t>
  </si>
  <si>
    <t>APL Apollo</t>
  </si>
  <si>
    <t>Sadbhav Infra.</t>
  </si>
  <si>
    <t>Jindal Stain.</t>
  </si>
  <si>
    <t>Swan Energy</t>
  </si>
  <si>
    <t>NIIT Tech.</t>
  </si>
  <si>
    <t>Caplin Point Lab</t>
  </si>
  <si>
    <t>Indian Energy Ex</t>
  </si>
  <si>
    <t>Shoppers St.</t>
  </si>
  <si>
    <t>Godfrey Phillips</t>
  </si>
  <si>
    <t>Jindal Stain .Hi</t>
  </si>
  <si>
    <t>R C F</t>
  </si>
  <si>
    <t>Rallis India</t>
  </si>
  <si>
    <t>G M D C</t>
  </si>
  <si>
    <t>Manpasand Bever.</t>
  </si>
  <si>
    <t>Tata Inv.Corpn.</t>
  </si>
  <si>
    <t>Essel Propack</t>
  </si>
  <si>
    <t>Allcargo Logist.</t>
  </si>
  <si>
    <t>Radico Khaitan</t>
  </si>
  <si>
    <t>Cera Sanitary.</t>
  </si>
  <si>
    <t>Forbes &amp; Co</t>
  </si>
  <si>
    <t>S B T</t>
  </si>
  <si>
    <t>KNR Construct.</t>
  </si>
  <si>
    <t>PNC Infratech</t>
  </si>
  <si>
    <t>Greenply Inds.</t>
  </si>
  <si>
    <t>Ujjivan Fin.Ser.</t>
  </si>
  <si>
    <t>Monsanto India</t>
  </si>
  <si>
    <t>Vinati Organics</t>
  </si>
  <si>
    <t>Lux Industries</t>
  </si>
  <si>
    <t>Ratnamani Metals</t>
  </si>
  <si>
    <t>Cox &amp; Kings</t>
  </si>
  <si>
    <t>Omaxe</t>
  </si>
  <si>
    <t>Ashoka Buildcon</t>
  </si>
  <si>
    <t>Time Technoplast</t>
  </si>
  <si>
    <t>Phillips Carbon</t>
  </si>
  <si>
    <t>Allahabad Bank</t>
  </si>
  <si>
    <t>Welspun Corp</t>
  </si>
  <si>
    <t>NESCO</t>
  </si>
  <si>
    <t>CARE Ratings</t>
  </si>
  <si>
    <t>Andhra Bank</t>
  </si>
  <si>
    <t>Zensar Tech.</t>
  </si>
  <si>
    <t>S H Kelkar &amp; Co.</t>
  </si>
  <si>
    <t>Mahindra Holiday</t>
  </si>
  <si>
    <t>Sintex Plastics</t>
  </si>
  <si>
    <t>SREI Infra. Fin.</t>
  </si>
  <si>
    <t>Techno Elec.</t>
  </si>
  <si>
    <t>Minda Corp</t>
  </si>
  <si>
    <t>KPIT Tech.</t>
  </si>
  <si>
    <t>Triveni Turbine</t>
  </si>
  <si>
    <t>Shankara Build.</t>
  </si>
  <si>
    <t>Multi Comm. Exc.</t>
  </si>
  <si>
    <t>Brigade Enterpr.</t>
  </si>
  <si>
    <t>Magma Fincorp</t>
  </si>
  <si>
    <t>VRL Logistics</t>
  </si>
  <si>
    <t>ICRA</t>
  </si>
  <si>
    <t>Shriram Pistons</t>
  </si>
  <si>
    <t>IFCI</t>
  </si>
  <si>
    <t>Suprajit Engg.</t>
  </si>
  <si>
    <t>J &amp; K Bank</t>
  </si>
  <si>
    <t>Navin Fluo.Intl.</t>
  </si>
  <si>
    <t>Karnataka Bank</t>
  </si>
  <si>
    <t>Shilpa Medicare</t>
  </si>
  <si>
    <t>Kushal</t>
  </si>
  <si>
    <t>Venky's (India)</t>
  </si>
  <si>
    <t>CCL Products</t>
  </si>
  <si>
    <t>Excel Crop Care</t>
  </si>
  <si>
    <t>Trident</t>
  </si>
  <si>
    <t>Corporation Bank</t>
  </si>
  <si>
    <t>Rane Holdings</t>
  </si>
  <si>
    <t>Team Lease Serv.</t>
  </si>
  <si>
    <t>Oriental Bank</t>
  </si>
  <si>
    <t>I T D C</t>
  </si>
  <si>
    <t>JP Power Ven.</t>
  </si>
  <si>
    <t>S C I</t>
  </si>
  <si>
    <t>JK Tyre &amp; Indust</t>
  </si>
  <si>
    <t>Deepak Nitrite</t>
  </si>
  <si>
    <t>Heidelberg Cem.</t>
  </si>
  <si>
    <t>Amber Enterp.</t>
  </si>
  <si>
    <t>Sharda Cropchem</t>
  </si>
  <si>
    <t>Dixon Technolog.</t>
  </si>
  <si>
    <t>Himatsing. Seide</t>
  </si>
  <si>
    <t>La Opala RG</t>
  </si>
  <si>
    <t>H F C L</t>
  </si>
  <si>
    <t>Reliance Home</t>
  </si>
  <si>
    <t>Rupa &amp; Co</t>
  </si>
  <si>
    <t>Ent.Network</t>
  </si>
  <si>
    <t>Supreme Petroch.</t>
  </si>
  <si>
    <t>MAS FINANC SER</t>
  </si>
  <si>
    <t>Thyrocare Tech.</t>
  </si>
  <si>
    <t>Prakash Inds.</t>
  </si>
  <si>
    <t>Repco Home Fin</t>
  </si>
  <si>
    <t>Sonata Software</t>
  </si>
  <si>
    <t>Central Dep. Ser</t>
  </si>
  <si>
    <t>Puravankara</t>
  </si>
  <si>
    <t>Tejas Networks</t>
  </si>
  <si>
    <t>ITD Cem</t>
  </si>
  <si>
    <t>Hathway Cable</t>
  </si>
  <si>
    <t>Dhanuka Agritech</t>
  </si>
  <si>
    <t>Mahindra Logis.</t>
  </si>
  <si>
    <t>Heritage Foods</t>
  </si>
  <si>
    <t>Mah. Seamless</t>
  </si>
  <si>
    <t>Navneet Educat.</t>
  </si>
  <si>
    <t>Firstsour.Solu.</t>
  </si>
  <si>
    <t>Kaveri Seed Co.</t>
  </si>
  <si>
    <t>Star Ferro Cem.</t>
  </si>
  <si>
    <t>Deepak Fert.</t>
  </si>
  <si>
    <t>Va Tech Wabag</t>
  </si>
  <si>
    <t>Prime Focus</t>
  </si>
  <si>
    <t>Lak. Vilas Bank</t>
  </si>
  <si>
    <t>NOCIL</t>
  </si>
  <si>
    <t>Orient Cement</t>
  </si>
  <si>
    <t>Natl.Fertilizer</t>
  </si>
  <si>
    <t>Row Labels</t>
  </si>
  <si>
    <t>Grand Total</t>
  </si>
  <si>
    <t>Sum of Mar Cap - Crore</t>
  </si>
  <si>
    <t>Sum of Sales Qtr - Crore</t>
  </si>
  <si>
    <t>25 %=</t>
  </si>
  <si>
    <t>75%=</t>
  </si>
  <si>
    <t>Small Cap</t>
  </si>
  <si>
    <t>Company Category</t>
  </si>
  <si>
    <t>company name</t>
  </si>
  <si>
    <t>market cap</t>
  </si>
  <si>
    <t>Mid Cap</t>
  </si>
  <si>
    <t>Large Cap</t>
  </si>
  <si>
    <t>large company=117</t>
  </si>
  <si>
    <t>mid company=233</t>
  </si>
  <si>
    <t>small company=116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</si>
</sst>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 &quot;₹&quot;\ * #,##0.00_ ;_ &quot;₹&quot;\ * \-#,##0.00_ ;_ &quot;₹&quot;\ * &quot;-&quot;??_ ;_ @_ "/>
    <numFmt numFmtId="164" formatCode="\$\ 0.00,&quot;K&quot;"/>
  </numFmts>
  <fonts count="3" x14ac:knownFonts="1">
    <font>
      <sz val="11"/>
      <color theme="1"/>
      <name val="Calibri"/>
      <family val="2"/>
      <scheme val="minor"/>
    </font>
    <font>
      <sz val="11"/>
      <color theme="1"/>
      <name val="Calibri"/>
      <family val="2"/>
      <scheme val="minor"/>
    </font>
    <font>
      <b/>
      <sz val="11"/>
      <color theme="1"/>
      <name val="Courier New"/>
      <family val="3"/>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11">
    <xf numFmtId="0" fontId="0" fillId="0" borderId="0" xfId="0"/>
    <xf numFmtId="0" fontId="0" fillId="0" borderId="0" xfId="0" applyNumberFormat="1"/>
    <xf numFmtId="2" fontId="0" fillId="0" borderId="0" xfId="0" applyNumberFormat="1"/>
    <xf numFmtId="2" fontId="0" fillId="0" borderId="0" xfId="0" applyNumberFormat="1" applyAlignment="1">
      <alignment horizontal="right"/>
    </xf>
    <xf numFmtId="2" fontId="0" fillId="0" borderId="0" xfId="0" applyNumberFormat="1" applyAlignment="1">
      <alignment horizontal="center"/>
    </xf>
    <xf numFmtId="0" fontId="0" fillId="0" borderId="0" xfId="0" pivotButton="1"/>
    <xf numFmtId="0" fontId="0" fillId="0" borderId="0" xfId="0" applyAlignment="1">
      <alignment horizontal="left"/>
    </xf>
    <xf numFmtId="0" fontId="2" fillId="0" borderId="0" xfId="0" applyFont="1" applyAlignment="1">
      <alignment horizontal="center"/>
    </xf>
    <xf numFmtId="0" fontId="0" fillId="0" borderId="0" xfId="0" applyNumberFormat="1" applyAlignment="1">
      <alignment horizontal="right"/>
    </xf>
    <xf numFmtId="164" fontId="0" fillId="0" borderId="0" xfId="0" applyNumberFormat="1"/>
    <xf numFmtId="164" fontId="0" fillId="0" borderId="0" xfId="1" applyNumberFormat="1" applyFont="1" applyAlignment="1">
      <alignment horizontal="right"/>
    </xf>
  </cellXfs>
  <cellStyles count="2">
    <cellStyle name="Currency" xfId="1" builtinId="4"/>
    <cellStyle name="Normal" xfId="0" builtinId="0"/>
  </cellStyles>
  <dxfs count="59">
    <dxf>
      <numFmt numFmtId="164" formatCode="\$\ 0.00,&quot;K&quot;"/>
    </dxf>
    <dxf>
      <numFmt numFmtId="164" formatCode="\$\ 0.00,&quot;K&quot;"/>
    </dxf>
    <dxf>
      <numFmt numFmtId="164" formatCode="\$\ 0.00,&quot;K&quot;"/>
    </dxf>
    <dxf>
      <numFmt numFmtId="164" formatCode="\$\ 0.00,&quot;K&quot;"/>
    </dxf>
    <dxf>
      <numFmt numFmtId="164" formatCode="\$\ 0.00,&quot;K&quot;"/>
    </dxf>
    <dxf>
      <numFmt numFmtId="164" formatCode="\$\ 0.00,&quot;K&quot;"/>
    </dxf>
    <dxf>
      <numFmt numFmtId="164" formatCode="\$\ 0.00,&quot;K&quot;"/>
    </dxf>
    <dxf>
      <numFmt numFmtId="164" formatCode="\$\ 0.00,&quot;K&quot;"/>
    </dxf>
    <dxf>
      <numFmt numFmtId="164" formatCode="\$\ 0.00,&quot;K&quot;"/>
    </dxf>
    <dxf>
      <numFmt numFmtId="164" formatCode="\$\ 0.00,&quot;K&quot;"/>
    </dxf>
    <dxf>
      <numFmt numFmtId="164" formatCode="\$\ 0.00,&quot;K&quot;"/>
    </dxf>
    <dxf>
      <numFmt numFmtId="164" formatCode="\$\ 0.00,&quot;K&quot;"/>
    </dxf>
    <dxf>
      <numFmt numFmtId="164" formatCode="\$\ 0.00,&quot;K&quot;"/>
    </dxf>
    <dxf>
      <numFmt numFmtId="164" formatCode="\$\ 0.00,&quot;K&quot;"/>
    </dxf>
    <dxf>
      <numFmt numFmtId="164" formatCode="\$\ 0.00,&quot;K&quot;"/>
    </dxf>
    <dxf>
      <numFmt numFmtId="164" formatCode="\$\ 0.00,&quot;K&quot;"/>
    </dxf>
    <dxf>
      <numFmt numFmtId="164" formatCode="\$\ 0.00,&quot;K&quot;"/>
    </dxf>
    <dxf>
      <numFmt numFmtId="164" formatCode="\$\ 0.00,&quot;K&quot;"/>
    </dxf>
    <dxf>
      <numFmt numFmtId="164" formatCode="\$\ 0.00,&quot;K&quot;"/>
    </dxf>
    <dxf>
      <numFmt numFmtId="164" formatCode="\$\ 0.00,&quot;K&quot;"/>
    </dxf>
    <dxf>
      <numFmt numFmtId="164" formatCode="\$\ 0.00,&quot;K&quot;"/>
    </dxf>
    <dxf>
      <numFmt numFmtId="164" formatCode="\$\ 0.00,&quot;K&quot;"/>
    </dxf>
    <dxf>
      <numFmt numFmtId="164" formatCode="\$\ 0.00,&quot;K&quot;"/>
    </dxf>
    <dxf>
      <numFmt numFmtId="164" formatCode="\$\ 0.00,&quot;K&quot;"/>
    </dxf>
    <dxf>
      <numFmt numFmtId="164" formatCode="\$\ 0.00,&quot;K&quot;"/>
    </dxf>
    <dxf>
      <numFmt numFmtId="164" formatCode="\$\ 0.00,&quot;K&quot;"/>
    </dxf>
    <dxf>
      <numFmt numFmtId="164" formatCode="\$\ 0.00,&quot;K&quot;"/>
    </dxf>
    <dxf>
      <numFmt numFmtId="164" formatCode="\$\ 0.00,&quot;K&quot;"/>
    </dxf>
    <dxf>
      <numFmt numFmtId="164" formatCode="\$\ 0.00,&quot;K&quot;"/>
    </dxf>
    <dxf>
      <numFmt numFmtId="164" formatCode="\$\ 0.00,&quot;K&quot;"/>
    </dxf>
    <dxf>
      <numFmt numFmtId="164" formatCode="\$\ 0.00,&quot;K&quot;"/>
    </dxf>
    <dxf>
      <numFmt numFmtId="164" formatCode="\$\ 0.00,&quot;K&quot;"/>
    </dxf>
    <dxf>
      <numFmt numFmtId="164" formatCode="\$\ 0.00,&quot;K&quot;"/>
    </dxf>
    <dxf>
      <numFmt numFmtId="164" formatCode="\$\ 0.00,&quot;K&quot;"/>
    </dxf>
    <dxf>
      <numFmt numFmtId="164" formatCode="\$\ 0.00,&quot;K&quot;"/>
    </dxf>
    <dxf>
      <numFmt numFmtId="164" formatCode="\$\ 0.00,&quot;K&quot;"/>
    </dxf>
    <dxf>
      <numFmt numFmtId="164" formatCode="\$\ 0.00,&quot;K&quot;"/>
    </dxf>
    <dxf>
      <numFmt numFmtId="164" formatCode="\$\ 0.00,&quot;K&quot;"/>
    </dxf>
    <dxf>
      <numFmt numFmtId="164" formatCode="\$\ 0.00,&quot;K&quot;"/>
    </dxf>
    <dxf>
      <numFmt numFmtId="164" formatCode="\$\ 0.00,&quot;K&quot;"/>
    </dxf>
    <dxf>
      <numFmt numFmtId="164" formatCode="\$\ 0.00,&quot;K&quot;"/>
    </dxf>
    <dxf>
      <numFmt numFmtId="164" formatCode="\$\ 0.00,&quot;K&quot;"/>
    </dxf>
    <dxf>
      <numFmt numFmtId="164" formatCode="\$\ 0.00,&quot;K&quot;"/>
    </dxf>
    <dxf>
      <numFmt numFmtId="164" formatCode="\$\ 0.00,&quot;K&quot;"/>
    </dxf>
    <dxf>
      <numFmt numFmtId="164" formatCode="\$\ 0.00,&quot;K&quot;"/>
    </dxf>
    <dxf>
      <numFmt numFmtId="164" formatCode="\$\ 0.00,&quot;K&quot;"/>
    </dxf>
    <dxf>
      <numFmt numFmtId="164" formatCode="\$\ 0.00,&quot;K&quot;"/>
    </dxf>
    <dxf>
      <numFmt numFmtId="164" formatCode="\$\ 0.00,&quot;K&quot;"/>
    </dxf>
    <dxf>
      <numFmt numFmtId="164" formatCode="\$\ 0.00,&quot;K&quot;"/>
    </dxf>
    <dxf>
      <numFmt numFmtId="164" formatCode="\$\ 0.00,&quot;K&quot;"/>
    </dxf>
    <dxf>
      <numFmt numFmtId="2" formatCode="0.00"/>
      <alignment horizontal="right" vertical="bottom" textRotation="0" wrapText="0" indent="0" justifyLastLine="0" shrinkToFit="0" readingOrder="0"/>
    </dxf>
    <dxf>
      <numFmt numFmtId="0" formatCode="General"/>
      <alignment horizontal="center" vertical="bottom" textRotation="0" wrapText="0" indent="0" justifyLastLine="0" shrinkToFit="0" readingOrder="0"/>
    </dxf>
    <dxf>
      <numFmt numFmtId="2" formatCode="0.00"/>
    </dxf>
    <dxf>
      <numFmt numFmtId="0" formatCode="General"/>
    </dxf>
    <dxf>
      <numFmt numFmtId="164" formatCode="\$\ 0.00,&quot;K&quot;"/>
    </dxf>
    <dxf>
      <numFmt numFmtId="164" formatCode="\$\ 0.00,&quot;K&quot;"/>
    </dxf>
    <dxf>
      <numFmt numFmtId="164" formatCode="\$\ 0.00,&quot;K&quot;"/>
    </dxf>
    <dxf>
      <font>
        <b/>
        <color theme="1"/>
      </font>
      <border>
        <bottom style="thin">
          <color theme="4"/>
        </bottom>
        <vertical/>
        <horizontal/>
      </border>
    </dxf>
    <dxf>
      <font>
        <b/>
        <i val="0"/>
        <sz val="11"/>
        <color theme="1"/>
        <name val="Arial"/>
        <family val="2"/>
        <scheme val="none"/>
      </font>
      <border>
        <left style="thin">
          <color theme="4"/>
        </left>
        <right style="thin">
          <color theme="4"/>
        </right>
        <top style="thin">
          <color theme="4"/>
        </top>
        <bottom style="thin">
          <color theme="4"/>
        </bottom>
        <vertical/>
        <horizontal/>
      </border>
    </dxf>
  </dxfs>
  <tableStyles count="1" defaultTableStyle="TableStyleMedium2" defaultPivotStyle="PivotStyleLight16">
    <tableStyle name="SlicerStyleDark1 2" pivot="0" table="0" count="10" xr9:uid="{8EB4CFCB-63C8-4403-AC75-1633B538CF01}">
      <tableStyleElement type="wholeTable" dxfId="58"/>
      <tableStyleElement type="headerRow" dxfId="57"/>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'Total Market Cap '!$F$3</c:f>
              <c:strCache>
                <c:ptCount val="1"/>
                <c:pt idx="0">
                  <c:v>market cap</c:v>
                </c:pt>
              </c:strCache>
            </c:strRef>
          </c:tx>
          <c:spPr>
            <a:solidFill>
              <a:schemeClr val="accent1"/>
            </a:solidFill>
            <a:ln>
              <a:noFill/>
            </a:ln>
            <a:effectLst/>
          </c:spPr>
          <c:invertIfNegative val="0"/>
          <c:cat>
            <c:strRef>
              <c:f>'Total Market Cap '!$E$4:$E$471</c:f>
              <c:strCache>
                <c:ptCount val="468"/>
                <c:pt idx="0">
                  <c:v>Reliance Inds.</c:v>
                </c:pt>
                <c:pt idx="1">
                  <c:v>TCS</c:v>
                </c:pt>
                <c:pt idx="2">
                  <c:v>HDFC Bank</c:v>
                </c:pt>
                <c:pt idx="3">
                  <c:v>ITC</c:v>
                </c:pt>
                <c:pt idx="4">
                  <c:v>H D F C</c:v>
                </c:pt>
                <c:pt idx="5">
                  <c:v>Hind. Unilever</c:v>
                </c:pt>
                <c:pt idx="6">
                  <c:v>Maruti Suzuki</c:v>
                </c:pt>
                <c:pt idx="7">
                  <c:v>Infosys</c:v>
                </c:pt>
                <c:pt idx="8">
                  <c:v>O N G C</c:v>
                </c:pt>
                <c:pt idx="9">
                  <c:v>St Bk of India</c:v>
                </c:pt>
                <c:pt idx="10">
                  <c:v>ICICI Bank</c:v>
                </c:pt>
                <c:pt idx="11">
                  <c:v>Kotak Mah. Bank</c:v>
                </c:pt>
                <c:pt idx="12">
                  <c:v>Coal India</c:v>
                </c:pt>
                <c:pt idx="13">
                  <c:v>Larsen &amp; Toubro</c:v>
                </c:pt>
                <c:pt idx="14">
                  <c:v>I O C L</c:v>
                </c:pt>
                <c:pt idx="15">
                  <c:v>Bharti Airtel</c:v>
                </c:pt>
                <c:pt idx="16">
                  <c:v>Axis Bank</c:v>
                </c:pt>
                <c:pt idx="17">
                  <c:v>NTPC</c:v>
                </c:pt>
                <c:pt idx="18">
                  <c:v>Sun Pharma.Inds.</c:v>
                </c:pt>
                <c:pt idx="19">
                  <c:v>Hind.Zinc</c:v>
                </c:pt>
                <c:pt idx="20">
                  <c:v>Wipro</c:v>
                </c:pt>
                <c:pt idx="21">
                  <c:v>HCL Technologies</c:v>
                </c:pt>
                <c:pt idx="22">
                  <c:v>Vedanta</c:v>
                </c:pt>
                <c:pt idx="23">
                  <c:v>Tata Motors</c:v>
                </c:pt>
                <c:pt idx="24">
                  <c:v>UltraTech Cem.</c:v>
                </c:pt>
                <c:pt idx="25">
                  <c:v>Asian Paints</c:v>
                </c:pt>
                <c:pt idx="26">
                  <c:v>Power Grid Corpn</c:v>
                </c:pt>
                <c:pt idx="27">
                  <c:v>B P C L</c:v>
                </c:pt>
                <c:pt idx="28">
                  <c:v>IndusInd Bank</c:v>
                </c:pt>
                <c:pt idx="29">
                  <c:v>Bajaj Fin.</c:v>
                </c:pt>
                <c:pt idx="30">
                  <c:v>Bajaj Auto</c:v>
                </c:pt>
                <c:pt idx="31">
                  <c:v>M &amp; M</c:v>
                </c:pt>
                <c:pt idx="32">
                  <c:v>HDFC Stand. Life</c:v>
                </c:pt>
                <c:pt idx="33">
                  <c:v>Adani Ports</c:v>
                </c:pt>
                <c:pt idx="34">
                  <c:v>Bajaj Finserv</c:v>
                </c:pt>
                <c:pt idx="35">
                  <c:v>GAIL (India)</c:v>
                </c:pt>
                <c:pt idx="36">
                  <c:v>Avenue Super.</c:v>
                </c:pt>
                <c:pt idx="37">
                  <c:v>Titan Company</c:v>
                </c:pt>
                <c:pt idx="38">
                  <c:v>JSW Steel</c:v>
                </c:pt>
                <c:pt idx="39">
                  <c:v>Grasim Inds</c:v>
                </c:pt>
                <c:pt idx="40">
                  <c:v>Tata Steel</c:v>
                </c:pt>
                <c:pt idx="41">
                  <c:v>Eicher Motors</c:v>
                </c:pt>
                <c:pt idx="42">
                  <c:v>Nestle India</c:v>
                </c:pt>
                <c:pt idx="43">
                  <c:v>Godrej Consumer</c:v>
                </c:pt>
                <c:pt idx="44">
                  <c:v>Yes Bank</c:v>
                </c:pt>
                <c:pt idx="45">
                  <c:v>Hero Motocorp</c:v>
                </c:pt>
                <c:pt idx="46">
                  <c:v>Motherson Sumi</c:v>
                </c:pt>
                <c:pt idx="47">
                  <c:v>SBI Life Insuran</c:v>
                </c:pt>
                <c:pt idx="48">
                  <c:v>General Insuranc</c:v>
                </c:pt>
                <c:pt idx="49">
                  <c:v>Dabur India</c:v>
                </c:pt>
                <c:pt idx="50">
                  <c:v>Bosch</c:v>
                </c:pt>
                <c:pt idx="51">
                  <c:v>Shree Cement</c:v>
                </c:pt>
                <c:pt idx="52">
                  <c:v>New India Assura</c:v>
                </c:pt>
                <c:pt idx="53">
                  <c:v>H P C L</c:v>
                </c:pt>
                <c:pt idx="54">
                  <c:v>ICICI Pru Life</c:v>
                </c:pt>
                <c:pt idx="55">
                  <c:v>Britannia Inds.</c:v>
                </c:pt>
                <c:pt idx="56">
                  <c:v>Tech Mahindra</c:v>
                </c:pt>
                <c:pt idx="57">
                  <c:v>Hindalco Inds.</c:v>
                </c:pt>
                <c:pt idx="58">
                  <c:v>Zee Entertainmen</c:v>
                </c:pt>
                <c:pt idx="59">
                  <c:v>Cairn India</c:v>
                </c:pt>
                <c:pt idx="60">
                  <c:v>Indiabulls Hous.</c:v>
                </c:pt>
                <c:pt idx="61">
                  <c:v>Ambuja Cem.</c:v>
                </c:pt>
                <c:pt idx="62">
                  <c:v>Interglobe Aviat</c:v>
                </c:pt>
                <c:pt idx="63">
                  <c:v>Cipla</c:v>
                </c:pt>
                <c:pt idx="64">
                  <c:v>Piramal Enterp.</c:v>
                </c:pt>
                <c:pt idx="65">
                  <c:v>United Spirits</c:v>
                </c:pt>
                <c:pt idx="66">
                  <c:v>Pidilite Inds.</c:v>
                </c:pt>
                <c:pt idx="67">
                  <c:v>Siemens</c:v>
                </c:pt>
                <c:pt idx="68">
                  <c:v>Cadila Health.</c:v>
                </c:pt>
                <c:pt idx="69">
                  <c:v>NMDC</c:v>
                </c:pt>
                <c:pt idx="70">
                  <c:v>DLF</c:v>
                </c:pt>
                <c:pt idx="71">
                  <c:v>Marico</c:v>
                </c:pt>
                <c:pt idx="72">
                  <c:v>Ashok Leyland</c:v>
                </c:pt>
                <c:pt idx="73">
                  <c:v>Bharat Electron</c:v>
                </c:pt>
                <c:pt idx="74">
                  <c:v>ICICI Lombard</c:v>
                </c:pt>
                <c:pt idx="75">
                  <c:v>Lupin</c:v>
                </c:pt>
                <c:pt idx="76">
                  <c:v>Petronet LNG</c:v>
                </c:pt>
                <c:pt idx="77">
                  <c:v>Aditya Birla Cap</c:v>
                </c:pt>
                <c:pt idx="78">
                  <c:v>Dr Reddy's Labs</c:v>
                </c:pt>
                <c:pt idx="79">
                  <c:v>Sun TV Network</c:v>
                </c:pt>
                <c:pt idx="80">
                  <c:v>S A I L</c:v>
                </c:pt>
                <c:pt idx="81">
                  <c:v>UPL</c:v>
                </c:pt>
                <c:pt idx="82">
                  <c:v>Oracle Fin.Serv.</c:v>
                </c:pt>
                <c:pt idx="83">
                  <c:v>Bharat Forge</c:v>
                </c:pt>
                <c:pt idx="84">
                  <c:v>Biocon</c:v>
                </c:pt>
                <c:pt idx="85">
                  <c:v>B H E L</c:v>
                </c:pt>
                <c:pt idx="86">
                  <c:v>Aurobindo Pharma</c:v>
                </c:pt>
                <c:pt idx="87">
                  <c:v>Bank of Baroda</c:v>
                </c:pt>
                <c:pt idx="88">
                  <c:v>Idea Cellular</c:v>
                </c:pt>
                <c:pt idx="89">
                  <c:v>A B B</c:v>
                </c:pt>
                <c:pt idx="90">
                  <c:v>Havells India</c:v>
                </c:pt>
                <c:pt idx="91">
                  <c:v>Container Corpn.</c:v>
                </c:pt>
                <c:pt idx="92">
                  <c:v>TVS Motor Co.</c:v>
                </c:pt>
                <c:pt idx="93">
                  <c:v>ACC</c:v>
                </c:pt>
                <c:pt idx="94">
                  <c:v>Bajaj Holdings</c:v>
                </c:pt>
                <c:pt idx="95">
                  <c:v>P &amp; G Hygiene</c:v>
                </c:pt>
                <c:pt idx="96">
                  <c:v>MRF</c:v>
                </c:pt>
                <c:pt idx="97">
                  <c:v>Shriram Trans.</c:v>
                </c:pt>
                <c:pt idx="98">
                  <c:v>L&amp;T Fin.Holdings</c:v>
                </c:pt>
                <c:pt idx="99">
                  <c:v>Punjab Natl.Bank</c:v>
                </c:pt>
                <c:pt idx="100">
                  <c:v>NHPC Ltd</c:v>
                </c:pt>
                <c:pt idx="101">
                  <c:v>Power Fin.Corpn.</c:v>
                </c:pt>
                <c:pt idx="102">
                  <c:v>United Breweries</c:v>
                </c:pt>
                <c:pt idx="103">
                  <c:v>Oil India</c:v>
                </c:pt>
                <c:pt idx="104">
                  <c:v>Rural Elec.Corp.</c:v>
                </c:pt>
                <c:pt idx="105">
                  <c:v>GlaxoSmith C H L</c:v>
                </c:pt>
                <c:pt idx="106">
                  <c:v>M &amp; M Fin. Serv.</c:v>
                </c:pt>
                <c:pt idx="107">
                  <c:v>Divi's Lab.</c:v>
                </c:pt>
                <c:pt idx="108">
                  <c:v>Kansai Nerolac</c:v>
                </c:pt>
                <c:pt idx="109">
                  <c:v>Alkem Lab</c:v>
                </c:pt>
                <c:pt idx="110">
                  <c:v>LIC Housing Fin.</c:v>
                </c:pt>
                <c:pt idx="111">
                  <c:v>Future Retail</c:v>
                </c:pt>
                <c:pt idx="112">
                  <c:v>Page Industries</c:v>
                </c:pt>
                <c:pt idx="113">
                  <c:v>Dalmia Bhar.</c:v>
                </c:pt>
                <c:pt idx="114">
                  <c:v>IIFL Holdings</c:v>
                </c:pt>
                <c:pt idx="115">
                  <c:v>L &amp; T Infotech</c:v>
                </c:pt>
                <c:pt idx="116">
                  <c:v>Aditya Bir. Nuv.</c:v>
                </c:pt>
                <c:pt idx="117">
                  <c:v>Emami</c:v>
                </c:pt>
                <c:pt idx="118">
                  <c:v>Cummins India</c:v>
                </c:pt>
                <c:pt idx="119">
                  <c:v>Berger Paints</c:v>
                </c:pt>
                <c:pt idx="120">
                  <c:v>Rajesh Exports</c:v>
                </c:pt>
                <c:pt idx="121">
                  <c:v>Tata Power Co.</c:v>
                </c:pt>
                <c:pt idx="122">
                  <c:v>3M India</c:v>
                </c:pt>
                <c:pt idx="123">
                  <c:v>Jindal Steel</c:v>
                </c:pt>
                <c:pt idx="124">
                  <c:v>Edelweiss.Fin.</c:v>
                </c:pt>
                <c:pt idx="125">
                  <c:v>Gillette India</c:v>
                </c:pt>
                <c:pt idx="126">
                  <c:v>Adani Enterp.</c:v>
                </c:pt>
                <c:pt idx="127">
                  <c:v>Adani Transmissi</c:v>
                </c:pt>
                <c:pt idx="128">
                  <c:v>Balkrishna Inds</c:v>
                </c:pt>
                <c:pt idx="129">
                  <c:v>Cholaman.Inv.&amp;Fn</c:v>
                </c:pt>
                <c:pt idx="130">
                  <c:v>Indraprastha Gas</c:v>
                </c:pt>
                <c:pt idx="131">
                  <c:v>M R P L</c:v>
                </c:pt>
                <c:pt idx="132">
                  <c:v>Glaxosmi. Pharma</c:v>
                </c:pt>
                <c:pt idx="133">
                  <c:v>PNB Housing</c:v>
                </c:pt>
                <c:pt idx="134">
                  <c:v>RBL Bank</c:v>
                </c:pt>
                <c:pt idx="135">
                  <c:v>Castrol India</c:v>
                </c:pt>
                <c:pt idx="136">
                  <c:v>Canara Bank</c:v>
                </c:pt>
                <c:pt idx="137">
                  <c:v>GRUH Finance</c:v>
                </c:pt>
                <c:pt idx="138">
                  <c:v>KIOCL</c:v>
                </c:pt>
                <c:pt idx="139">
                  <c:v>Voltas</c:v>
                </c:pt>
                <c:pt idx="140">
                  <c:v>Godrej Inds.</c:v>
                </c:pt>
                <c:pt idx="141">
                  <c:v>Whirlpool India</c:v>
                </c:pt>
                <c:pt idx="142">
                  <c:v>Sundaram Finance</c:v>
                </c:pt>
                <c:pt idx="143">
                  <c:v>Federal Bank</c:v>
                </c:pt>
                <c:pt idx="144">
                  <c:v>Tata Comm</c:v>
                </c:pt>
                <c:pt idx="145">
                  <c:v>Tata Chemicals</c:v>
                </c:pt>
                <c:pt idx="146">
                  <c:v>Exide Inds.</c:v>
                </c:pt>
                <c:pt idx="147">
                  <c:v>IDFC Bank</c:v>
                </c:pt>
                <c:pt idx="148">
                  <c:v>NBCC</c:v>
                </c:pt>
                <c:pt idx="149">
                  <c:v>IDBI Bank</c:v>
                </c:pt>
                <c:pt idx="150">
                  <c:v>The Ramco Cement</c:v>
                </c:pt>
                <c:pt idx="151">
                  <c:v>Dewan Hsg. Fin.</c:v>
                </c:pt>
                <c:pt idx="152">
                  <c:v>MphasiS</c:v>
                </c:pt>
                <c:pt idx="153">
                  <c:v>Apollo Hospitals</c:v>
                </c:pt>
                <c:pt idx="154">
                  <c:v>Reliance Nip.Lif</c:v>
                </c:pt>
                <c:pt idx="155">
                  <c:v>Tata Global</c:v>
                </c:pt>
                <c:pt idx="156">
                  <c:v>Godrej Propert.</c:v>
                </c:pt>
                <c:pt idx="157">
                  <c:v>AU Small Finance</c:v>
                </c:pt>
                <c:pt idx="158">
                  <c:v>Indian Hotels</c:v>
                </c:pt>
                <c:pt idx="159">
                  <c:v>Motil.Oswal.Fin.</c:v>
                </c:pt>
                <c:pt idx="160">
                  <c:v>H U D C O</c:v>
                </c:pt>
                <c:pt idx="161">
                  <c:v>Oberoi Realty</c:v>
                </c:pt>
                <c:pt idx="162">
                  <c:v>Indian Bank</c:v>
                </c:pt>
                <c:pt idx="163">
                  <c:v>SJVN</c:v>
                </c:pt>
                <c:pt idx="164">
                  <c:v>Bank of India</c:v>
                </c:pt>
                <c:pt idx="165">
                  <c:v>Supreme Inds.</c:v>
                </c:pt>
                <c:pt idx="166">
                  <c:v>Muthoot Finance</c:v>
                </c:pt>
                <c:pt idx="167">
                  <c:v>NLC India</c:v>
                </c:pt>
                <c:pt idx="168">
                  <c:v>Info Edg.(India)</c:v>
                </c:pt>
                <c:pt idx="169">
                  <c:v>Glenmark Pharma.</c:v>
                </c:pt>
                <c:pt idx="170">
                  <c:v>Jubilant Life</c:v>
                </c:pt>
                <c:pt idx="171">
                  <c:v>Crompton Gr. Con</c:v>
                </c:pt>
                <c:pt idx="172">
                  <c:v>Honeywell Auto</c:v>
                </c:pt>
                <c:pt idx="173">
                  <c:v>Natco Pharma</c:v>
                </c:pt>
                <c:pt idx="174">
                  <c:v>PC Jeweller</c:v>
                </c:pt>
                <c:pt idx="175">
                  <c:v>Quess Corp</c:v>
                </c:pt>
                <c:pt idx="176">
                  <c:v>CRISIL</c:v>
                </c:pt>
                <c:pt idx="177">
                  <c:v>WABCO India</c:v>
                </c:pt>
                <c:pt idx="178">
                  <c:v>Amara Raja Batt.</c:v>
                </c:pt>
                <c:pt idx="179">
                  <c:v>Sterlite Tech.</c:v>
                </c:pt>
                <c:pt idx="180">
                  <c:v>AIA Engg.</c:v>
                </c:pt>
                <c:pt idx="181">
                  <c:v>KRBL</c:v>
                </c:pt>
                <c:pt idx="182">
                  <c:v>Max Financial</c:v>
                </c:pt>
                <c:pt idx="183">
                  <c:v>Indiabulls Vent.</c:v>
                </c:pt>
                <c:pt idx="184">
                  <c:v>Century Textiles</c:v>
                </c:pt>
                <c:pt idx="185">
                  <c:v>Jubilant Food.</c:v>
                </c:pt>
                <c:pt idx="186">
                  <c:v>Bayer Crop Sci.</c:v>
                </c:pt>
                <c:pt idx="187">
                  <c:v>Graphite India</c:v>
                </c:pt>
                <c:pt idx="188">
                  <c:v>JSW Energy</c:v>
                </c:pt>
                <c:pt idx="189">
                  <c:v>Central Bank</c:v>
                </c:pt>
                <c:pt idx="190">
                  <c:v>CESC</c:v>
                </c:pt>
                <c:pt idx="191">
                  <c:v>Shri.City Union.</c:v>
                </c:pt>
                <c:pt idx="192">
                  <c:v>L&amp;T Technology</c:v>
                </c:pt>
                <c:pt idx="193">
                  <c:v>Rain Industries</c:v>
                </c:pt>
                <c:pt idx="194">
                  <c:v>Torrent Power</c:v>
                </c:pt>
                <c:pt idx="195">
                  <c:v>Dilip Buildcon</c:v>
                </c:pt>
                <c:pt idx="196">
                  <c:v>TI Financial</c:v>
                </c:pt>
                <c:pt idx="197">
                  <c:v>JM Financial</c:v>
                </c:pt>
                <c:pt idx="198">
                  <c:v>Adani Power</c:v>
                </c:pt>
                <c:pt idx="199">
                  <c:v>Reliance Power</c:v>
                </c:pt>
                <c:pt idx="200">
                  <c:v>Reliance Capital</c:v>
                </c:pt>
                <c:pt idx="201">
                  <c:v>Syngene Intl.</c:v>
                </c:pt>
                <c:pt idx="202">
                  <c:v>Abbott India</c:v>
                </c:pt>
                <c:pt idx="203">
                  <c:v>Hatsun AgroProd.</c:v>
                </c:pt>
                <c:pt idx="204">
                  <c:v>Symphony</c:v>
                </c:pt>
                <c:pt idx="205">
                  <c:v>Gujarat Gas</c:v>
                </c:pt>
                <c:pt idx="206">
                  <c:v>Reliance Infra.</c:v>
                </c:pt>
                <c:pt idx="207">
                  <c:v>Aditya Bir. Fas.</c:v>
                </c:pt>
                <c:pt idx="208">
                  <c:v>Ajanta Pharma</c:v>
                </c:pt>
                <c:pt idx="209">
                  <c:v>P I Inds.</c:v>
                </c:pt>
                <c:pt idx="210">
                  <c:v>City Union Bank</c:v>
                </c:pt>
                <c:pt idx="211">
                  <c:v>Varun Beverages</c:v>
                </c:pt>
                <c:pt idx="212">
                  <c:v>Mindtree</c:v>
                </c:pt>
                <c:pt idx="213">
                  <c:v>Prestige Estates</c:v>
                </c:pt>
                <c:pt idx="214">
                  <c:v>Future Consumer</c:v>
                </c:pt>
                <c:pt idx="215">
                  <c:v>Sundram Fasten.</c:v>
                </c:pt>
                <c:pt idx="216">
                  <c:v>Sanofi India</c:v>
                </c:pt>
                <c:pt idx="217">
                  <c:v>Guj.St.Petronet</c:v>
                </c:pt>
                <c:pt idx="218">
                  <c:v>Godrej Agrovet</c:v>
                </c:pt>
                <c:pt idx="219">
                  <c:v>Finolex Cables</c:v>
                </c:pt>
                <c:pt idx="220">
                  <c:v>SRF</c:v>
                </c:pt>
                <c:pt idx="221">
                  <c:v>GE T&amp;D India</c:v>
                </c:pt>
                <c:pt idx="222">
                  <c:v>Alembic Pharma</c:v>
                </c:pt>
                <c:pt idx="223">
                  <c:v>SPARC</c:v>
                </c:pt>
                <c:pt idx="224">
                  <c:v>GMR Infra.</c:v>
                </c:pt>
                <c:pt idx="225">
                  <c:v>HEG</c:v>
                </c:pt>
                <c:pt idx="226">
                  <c:v>Trent</c:v>
                </c:pt>
                <c:pt idx="227">
                  <c:v>Engineers India</c:v>
                </c:pt>
                <c:pt idx="228">
                  <c:v>Avanti Feeds</c:v>
                </c:pt>
                <c:pt idx="229">
                  <c:v>Pfizer</c:v>
                </c:pt>
                <c:pt idx="230">
                  <c:v>Escorts</c:v>
                </c:pt>
                <c:pt idx="231">
                  <c:v>Tata Motors-DVR</c:v>
                </c:pt>
                <c:pt idx="232">
                  <c:v>Blue Dart Exp.</c:v>
                </c:pt>
                <c:pt idx="233">
                  <c:v>Indbull.RealEst.</c:v>
                </c:pt>
                <c:pt idx="234">
                  <c:v>ERIS Lifescience</c:v>
                </c:pt>
                <c:pt idx="235">
                  <c:v>Arvind Ltd</c:v>
                </c:pt>
                <c:pt idx="236">
                  <c:v>Sundaram Clayton</c:v>
                </c:pt>
                <c:pt idx="237">
                  <c:v>Hexaware Tech.</c:v>
                </c:pt>
                <c:pt idx="238">
                  <c:v>SKF India</c:v>
                </c:pt>
                <c:pt idx="239">
                  <c:v>Delta Corp</c:v>
                </c:pt>
                <c:pt idx="240">
                  <c:v>Union Bank (I)</c:v>
                </c:pt>
                <c:pt idx="241">
                  <c:v>TV18 Broadcast</c:v>
                </c:pt>
                <c:pt idx="242">
                  <c:v>Minda Inds.</c:v>
                </c:pt>
                <c:pt idx="243">
                  <c:v>Solar Inds.</c:v>
                </c:pt>
                <c:pt idx="244">
                  <c:v>Kajaria Ceramics</c:v>
                </c:pt>
                <c:pt idx="245">
                  <c:v>Astral Poly</c:v>
                </c:pt>
                <c:pt idx="246">
                  <c:v>Bata India</c:v>
                </c:pt>
                <c:pt idx="247">
                  <c:v>Phoenix Mills</c:v>
                </c:pt>
                <c:pt idx="248">
                  <c:v>BASF India</c:v>
                </c:pt>
                <c:pt idx="249">
                  <c:v>DCM Shriram</c:v>
                </c:pt>
                <c:pt idx="250">
                  <c:v>Infibeam Incorp.</c:v>
                </c:pt>
                <c:pt idx="251">
                  <c:v>Aegis Logistics</c:v>
                </c:pt>
                <c:pt idx="252">
                  <c:v>Jet Airways</c:v>
                </c:pt>
                <c:pt idx="253">
                  <c:v>SpiceJet</c:v>
                </c:pt>
                <c:pt idx="254">
                  <c:v>Thomas Cook (I)</c:v>
                </c:pt>
                <c:pt idx="255">
                  <c:v>Guj Fluorochem</c:v>
                </c:pt>
                <c:pt idx="256">
                  <c:v>Wockhardt</c:v>
                </c:pt>
                <c:pt idx="257">
                  <c:v>Akzo Nobel</c:v>
                </c:pt>
                <c:pt idx="258">
                  <c:v>I D F C</c:v>
                </c:pt>
                <c:pt idx="259">
                  <c:v>Security &amp; Intel</c:v>
                </c:pt>
                <c:pt idx="260">
                  <c:v>Asahi India Glas</c:v>
                </c:pt>
                <c:pt idx="261">
                  <c:v>TTK Prestige</c:v>
                </c:pt>
                <c:pt idx="262">
                  <c:v>ITI</c:v>
                </c:pt>
                <c:pt idx="263">
                  <c:v>Karur Vysya Bank</c:v>
                </c:pt>
                <c:pt idx="264">
                  <c:v>Vardhman Textile</c:v>
                </c:pt>
                <c:pt idx="265">
                  <c:v>Fortis Health.</c:v>
                </c:pt>
                <c:pt idx="266">
                  <c:v>Ipca Labs.</c:v>
                </c:pt>
                <c:pt idx="267">
                  <c:v>Sheela Foam</c:v>
                </c:pt>
                <c:pt idx="268">
                  <c:v>IRB Infra.Devl.</c:v>
                </c:pt>
                <c:pt idx="269">
                  <c:v>Atul</c:v>
                </c:pt>
                <c:pt idx="270">
                  <c:v>Finolex Inds.</c:v>
                </c:pt>
                <c:pt idx="271">
                  <c:v>Dish TV</c:v>
                </c:pt>
                <c:pt idx="272">
                  <c:v>Rel. Comm.</c:v>
                </c:pt>
                <c:pt idx="273">
                  <c:v>Dr Lal Pathlabs</c:v>
                </c:pt>
                <c:pt idx="274">
                  <c:v>OCL India</c:v>
                </c:pt>
                <c:pt idx="275">
                  <c:v>NCC</c:v>
                </c:pt>
                <c:pt idx="276">
                  <c:v>Relaxo Footwear</c:v>
                </c:pt>
                <c:pt idx="277">
                  <c:v>J K Cements</c:v>
                </c:pt>
                <c:pt idx="278">
                  <c:v>G N F C</c:v>
                </c:pt>
                <c:pt idx="279">
                  <c:v>Cochin Shipyard</c:v>
                </c:pt>
                <c:pt idx="280">
                  <c:v>Birla Corpn.</c:v>
                </c:pt>
                <c:pt idx="281">
                  <c:v>Future Lifestyle</c:v>
                </c:pt>
                <c:pt idx="282">
                  <c:v>Century Ply.</c:v>
                </c:pt>
                <c:pt idx="283">
                  <c:v>Blue Star</c:v>
                </c:pt>
                <c:pt idx="284">
                  <c:v>Kalpataru Power</c:v>
                </c:pt>
                <c:pt idx="285">
                  <c:v>Suzlon Energy</c:v>
                </c:pt>
                <c:pt idx="286">
                  <c:v>Cyient</c:v>
                </c:pt>
                <c:pt idx="287">
                  <c:v>Hind.Copper</c:v>
                </c:pt>
                <c:pt idx="288">
                  <c:v>Guj Pipavav Port</c:v>
                </c:pt>
                <c:pt idx="289">
                  <c:v>Carborundum Uni.</c:v>
                </c:pt>
                <c:pt idx="290">
                  <c:v>Can Fin Homes</c:v>
                </c:pt>
                <c:pt idx="291">
                  <c:v>Sadbhav Engg.</c:v>
                </c:pt>
                <c:pt idx="292">
                  <c:v>Advanta</c:v>
                </c:pt>
                <c:pt idx="293">
                  <c:v>Capital First</c:v>
                </c:pt>
                <c:pt idx="294">
                  <c:v>Lak. Mach. Works</c:v>
                </c:pt>
                <c:pt idx="295">
                  <c:v>Himadri Specialt</c:v>
                </c:pt>
                <c:pt idx="296">
                  <c:v>Coffee Day Enter</c:v>
                </c:pt>
                <c:pt idx="297">
                  <c:v>PVR</c:v>
                </c:pt>
                <c:pt idx="298">
                  <c:v>Chambal Fert.</c:v>
                </c:pt>
                <c:pt idx="299">
                  <c:v>Vijaya Bank</c:v>
                </c:pt>
                <c:pt idx="300">
                  <c:v>Welspun India</c:v>
                </c:pt>
                <c:pt idx="301">
                  <c:v>CEAT</c:v>
                </c:pt>
                <c:pt idx="302">
                  <c:v>Strides Shasun</c:v>
                </c:pt>
                <c:pt idx="303">
                  <c:v>Narayana Hrudaya</c:v>
                </c:pt>
                <c:pt idx="304">
                  <c:v>Jyothy Lab.</c:v>
                </c:pt>
                <c:pt idx="305">
                  <c:v>Johnson Con. Hit</c:v>
                </c:pt>
                <c:pt idx="306">
                  <c:v>Prism Cement</c:v>
                </c:pt>
                <c:pt idx="307">
                  <c:v>Tata Elxsi</c:v>
                </c:pt>
                <c:pt idx="308">
                  <c:v>Syndicate Bank</c:v>
                </c:pt>
                <c:pt idx="309">
                  <c:v>D B Corp</c:v>
                </c:pt>
                <c:pt idx="310">
                  <c:v>Jain Irrigation</c:v>
                </c:pt>
                <c:pt idx="311">
                  <c:v>Persistent Sys</c:v>
                </c:pt>
                <c:pt idx="312">
                  <c:v>Redington India</c:v>
                </c:pt>
                <c:pt idx="313">
                  <c:v>Sunteck Realty</c:v>
                </c:pt>
                <c:pt idx="314">
                  <c:v>Raymond</c:v>
                </c:pt>
                <c:pt idx="315">
                  <c:v>MOIL</c:v>
                </c:pt>
                <c:pt idx="316">
                  <c:v>Bombay Dyeing</c:v>
                </c:pt>
                <c:pt idx="317">
                  <c:v>GE Shipping Co</c:v>
                </c:pt>
                <c:pt idx="318">
                  <c:v>Grindwell Norton</c:v>
                </c:pt>
                <c:pt idx="319">
                  <c:v>EID Parry</c:v>
                </c:pt>
                <c:pt idx="320">
                  <c:v>I O B</c:v>
                </c:pt>
                <c:pt idx="321">
                  <c:v>Galaxy Surfact.</c:v>
                </c:pt>
                <c:pt idx="322">
                  <c:v>Laurus Labs</c:v>
                </c:pt>
                <c:pt idx="323">
                  <c:v>Guj Alkalies</c:v>
                </c:pt>
                <c:pt idx="324">
                  <c:v>GE Power</c:v>
                </c:pt>
                <c:pt idx="325">
                  <c:v>Timken India</c:v>
                </c:pt>
                <c:pt idx="326">
                  <c:v>C P C L</c:v>
                </c:pt>
                <c:pt idx="327">
                  <c:v>Dishman Carbogen</c:v>
                </c:pt>
                <c:pt idx="328">
                  <c:v>St Bk of Bikaner</c:v>
                </c:pt>
                <c:pt idx="329">
                  <c:v>IFB Inds.</c:v>
                </c:pt>
                <c:pt idx="330">
                  <c:v>eClerx Services</c:v>
                </c:pt>
                <c:pt idx="331">
                  <c:v>Sobha</c:v>
                </c:pt>
                <c:pt idx="332">
                  <c:v>Kirloskar Oil</c:v>
                </c:pt>
                <c:pt idx="333">
                  <c:v>G S F C</c:v>
                </c:pt>
                <c:pt idx="334">
                  <c:v>CG Power &amp; Indu.</c:v>
                </c:pt>
                <c:pt idx="335">
                  <c:v>Westlife Develop</c:v>
                </c:pt>
                <c:pt idx="336">
                  <c:v>K P R Mill Ltd</c:v>
                </c:pt>
                <c:pt idx="337">
                  <c:v>Tube Investments</c:v>
                </c:pt>
                <c:pt idx="338">
                  <c:v>Bajaj Electrical</c:v>
                </c:pt>
                <c:pt idx="339">
                  <c:v>VST Inds.</c:v>
                </c:pt>
                <c:pt idx="340">
                  <c:v>BEML Ltd</c:v>
                </c:pt>
                <c:pt idx="341">
                  <c:v>FDC</c:v>
                </c:pt>
                <c:pt idx="342">
                  <c:v>DCB Bank</c:v>
                </c:pt>
                <c:pt idx="343">
                  <c:v>Star Cement</c:v>
                </c:pt>
                <c:pt idx="344">
                  <c:v>Netwrk.18 Media</c:v>
                </c:pt>
                <c:pt idx="345">
                  <c:v>Gulf Oil Lubric.</c:v>
                </c:pt>
                <c:pt idx="346">
                  <c:v>UCO Bank</c:v>
                </c:pt>
                <c:pt idx="347">
                  <c:v>Jagran Prakashan</c:v>
                </c:pt>
                <c:pt idx="348">
                  <c:v>Elgi Equipment</c:v>
                </c:pt>
                <c:pt idx="349">
                  <c:v>JK Lakshmi Cem.</c:v>
                </c:pt>
                <c:pt idx="350">
                  <c:v>Zydus Wellness</c:v>
                </c:pt>
                <c:pt idx="351">
                  <c:v>Equitas Holdings</c:v>
                </c:pt>
                <c:pt idx="352">
                  <c:v>India Cements</c:v>
                </c:pt>
                <c:pt idx="353">
                  <c:v>Dishman Pharma.</c:v>
                </c:pt>
                <c:pt idx="354">
                  <c:v>South Ind.Bank</c:v>
                </c:pt>
                <c:pt idx="355">
                  <c:v>Polaris Consulta</c:v>
                </c:pt>
                <c:pt idx="356">
                  <c:v>V I P Inds.</c:v>
                </c:pt>
                <c:pt idx="357">
                  <c:v>APL Apollo</c:v>
                </c:pt>
                <c:pt idx="358">
                  <c:v>Sadbhav Infra.</c:v>
                </c:pt>
                <c:pt idx="359">
                  <c:v>Jindal Stain.</c:v>
                </c:pt>
                <c:pt idx="360">
                  <c:v>Swan Energy</c:v>
                </c:pt>
                <c:pt idx="361">
                  <c:v>NIIT Tech.</c:v>
                </c:pt>
                <c:pt idx="362">
                  <c:v>Caplin Point Lab</c:v>
                </c:pt>
                <c:pt idx="363">
                  <c:v>Indian Energy Ex</c:v>
                </c:pt>
                <c:pt idx="364">
                  <c:v>Shoppers St.</c:v>
                </c:pt>
                <c:pt idx="365">
                  <c:v>Godfrey Phillips</c:v>
                </c:pt>
                <c:pt idx="366">
                  <c:v>Jindal Stain .Hi</c:v>
                </c:pt>
                <c:pt idx="367">
                  <c:v>R C F</c:v>
                </c:pt>
                <c:pt idx="368">
                  <c:v>Rallis India</c:v>
                </c:pt>
                <c:pt idx="369">
                  <c:v>G M D C</c:v>
                </c:pt>
                <c:pt idx="370">
                  <c:v>Manpasand Bever.</c:v>
                </c:pt>
                <c:pt idx="371">
                  <c:v>Tata Inv.Corpn.</c:v>
                </c:pt>
                <c:pt idx="372">
                  <c:v>Essel Propack</c:v>
                </c:pt>
                <c:pt idx="373">
                  <c:v>Allcargo Logist.</c:v>
                </c:pt>
                <c:pt idx="374">
                  <c:v>Radico Khaitan</c:v>
                </c:pt>
                <c:pt idx="375">
                  <c:v>Cera Sanitary.</c:v>
                </c:pt>
                <c:pt idx="376">
                  <c:v>Forbes &amp; Co</c:v>
                </c:pt>
                <c:pt idx="377">
                  <c:v>S B T</c:v>
                </c:pt>
                <c:pt idx="378">
                  <c:v>KNR Construct.</c:v>
                </c:pt>
                <c:pt idx="379">
                  <c:v>PNC Infratech</c:v>
                </c:pt>
                <c:pt idx="380">
                  <c:v>Greenply Inds.</c:v>
                </c:pt>
                <c:pt idx="381">
                  <c:v>Ujjivan Fin.Ser.</c:v>
                </c:pt>
                <c:pt idx="382">
                  <c:v>Monsanto India</c:v>
                </c:pt>
                <c:pt idx="383">
                  <c:v>Vinati Organics</c:v>
                </c:pt>
                <c:pt idx="384">
                  <c:v>Lux Industries</c:v>
                </c:pt>
                <c:pt idx="385">
                  <c:v>Ratnamani Metals</c:v>
                </c:pt>
                <c:pt idx="386">
                  <c:v>Cox &amp; Kings</c:v>
                </c:pt>
                <c:pt idx="387">
                  <c:v>Omaxe</c:v>
                </c:pt>
                <c:pt idx="388">
                  <c:v>Ashoka Buildcon</c:v>
                </c:pt>
                <c:pt idx="389">
                  <c:v>Time Technoplast</c:v>
                </c:pt>
                <c:pt idx="390">
                  <c:v>Phillips Carbon</c:v>
                </c:pt>
                <c:pt idx="391">
                  <c:v>Allahabad Bank</c:v>
                </c:pt>
                <c:pt idx="392">
                  <c:v>Welspun Corp</c:v>
                </c:pt>
                <c:pt idx="393">
                  <c:v>NESCO</c:v>
                </c:pt>
                <c:pt idx="394">
                  <c:v>CARE Ratings</c:v>
                </c:pt>
                <c:pt idx="395">
                  <c:v>Andhra Bank</c:v>
                </c:pt>
                <c:pt idx="396">
                  <c:v>Zensar Tech.</c:v>
                </c:pt>
                <c:pt idx="397">
                  <c:v>S H Kelkar &amp; Co.</c:v>
                </c:pt>
                <c:pt idx="398">
                  <c:v>Mahindra Holiday</c:v>
                </c:pt>
                <c:pt idx="399">
                  <c:v>Sintex Plastics</c:v>
                </c:pt>
                <c:pt idx="400">
                  <c:v>SREI Infra. Fin.</c:v>
                </c:pt>
                <c:pt idx="401">
                  <c:v>Techno Elec.</c:v>
                </c:pt>
                <c:pt idx="402">
                  <c:v>Minda Corp</c:v>
                </c:pt>
                <c:pt idx="403">
                  <c:v>KPIT Tech.</c:v>
                </c:pt>
                <c:pt idx="404">
                  <c:v>Triveni Turbine</c:v>
                </c:pt>
                <c:pt idx="405">
                  <c:v>Shankara Build.</c:v>
                </c:pt>
                <c:pt idx="406">
                  <c:v>Multi Comm. Exc.</c:v>
                </c:pt>
                <c:pt idx="407">
                  <c:v>Brigade Enterpr.</c:v>
                </c:pt>
                <c:pt idx="408">
                  <c:v>Magma Fincorp</c:v>
                </c:pt>
                <c:pt idx="409">
                  <c:v>VRL Logistics</c:v>
                </c:pt>
                <c:pt idx="410">
                  <c:v>ICRA</c:v>
                </c:pt>
                <c:pt idx="411">
                  <c:v>Shriram Pistons</c:v>
                </c:pt>
                <c:pt idx="412">
                  <c:v>IFCI</c:v>
                </c:pt>
                <c:pt idx="413">
                  <c:v>Suprajit Engg.</c:v>
                </c:pt>
                <c:pt idx="414">
                  <c:v>J &amp; K Bank</c:v>
                </c:pt>
                <c:pt idx="415">
                  <c:v>Navin Fluo.Intl.</c:v>
                </c:pt>
                <c:pt idx="416">
                  <c:v>Karnataka Bank</c:v>
                </c:pt>
                <c:pt idx="417">
                  <c:v>Shilpa Medicare</c:v>
                </c:pt>
                <c:pt idx="418">
                  <c:v>Kushal</c:v>
                </c:pt>
                <c:pt idx="419">
                  <c:v>Venky's (India)</c:v>
                </c:pt>
                <c:pt idx="420">
                  <c:v>CCL Products</c:v>
                </c:pt>
                <c:pt idx="421">
                  <c:v>Excel Crop Care</c:v>
                </c:pt>
                <c:pt idx="422">
                  <c:v>Trident</c:v>
                </c:pt>
                <c:pt idx="423">
                  <c:v>Corporation Bank</c:v>
                </c:pt>
                <c:pt idx="424">
                  <c:v>Rane Holdings</c:v>
                </c:pt>
                <c:pt idx="425">
                  <c:v>Team Lease Serv.</c:v>
                </c:pt>
                <c:pt idx="426">
                  <c:v>Oriental Bank</c:v>
                </c:pt>
                <c:pt idx="427">
                  <c:v>I T D C</c:v>
                </c:pt>
                <c:pt idx="428">
                  <c:v>JP Power Ven.</c:v>
                </c:pt>
                <c:pt idx="429">
                  <c:v>S C I</c:v>
                </c:pt>
                <c:pt idx="430">
                  <c:v>JK Tyre &amp; Indust</c:v>
                </c:pt>
                <c:pt idx="431">
                  <c:v>Deepak Nitrite</c:v>
                </c:pt>
                <c:pt idx="432">
                  <c:v>Heidelberg Cem.</c:v>
                </c:pt>
                <c:pt idx="433">
                  <c:v>Amber Enterp.</c:v>
                </c:pt>
                <c:pt idx="434">
                  <c:v>Sharda Cropchem</c:v>
                </c:pt>
                <c:pt idx="435">
                  <c:v>Dixon Technolog.</c:v>
                </c:pt>
                <c:pt idx="436">
                  <c:v>Himatsing. Seide</c:v>
                </c:pt>
                <c:pt idx="437">
                  <c:v>La Opala RG</c:v>
                </c:pt>
                <c:pt idx="438">
                  <c:v>H F C L</c:v>
                </c:pt>
                <c:pt idx="439">
                  <c:v>Reliance Home</c:v>
                </c:pt>
                <c:pt idx="440">
                  <c:v>Rupa &amp; Co</c:v>
                </c:pt>
                <c:pt idx="441">
                  <c:v>Ent.Network</c:v>
                </c:pt>
                <c:pt idx="442">
                  <c:v>Supreme Petroch.</c:v>
                </c:pt>
                <c:pt idx="443">
                  <c:v>MAS FINANC SER</c:v>
                </c:pt>
                <c:pt idx="444">
                  <c:v>Thyrocare Tech.</c:v>
                </c:pt>
                <c:pt idx="445">
                  <c:v>Prakash Inds.</c:v>
                </c:pt>
                <c:pt idx="446">
                  <c:v>Repco Home Fin</c:v>
                </c:pt>
                <c:pt idx="447">
                  <c:v>Sonata Software</c:v>
                </c:pt>
                <c:pt idx="448">
                  <c:v>Central Dep. Ser</c:v>
                </c:pt>
                <c:pt idx="449">
                  <c:v>Puravankara</c:v>
                </c:pt>
                <c:pt idx="450">
                  <c:v>Tejas Networks</c:v>
                </c:pt>
                <c:pt idx="451">
                  <c:v>ITD Cem</c:v>
                </c:pt>
                <c:pt idx="452">
                  <c:v>Hathway Cable</c:v>
                </c:pt>
                <c:pt idx="453">
                  <c:v>Dhanuka Agritech</c:v>
                </c:pt>
                <c:pt idx="454">
                  <c:v>Mahindra Logis.</c:v>
                </c:pt>
                <c:pt idx="455">
                  <c:v>Heritage Foods</c:v>
                </c:pt>
                <c:pt idx="456">
                  <c:v>Mah. Seamless</c:v>
                </c:pt>
                <c:pt idx="457">
                  <c:v>Navneet Educat.</c:v>
                </c:pt>
                <c:pt idx="458">
                  <c:v>Firstsour.Solu.</c:v>
                </c:pt>
                <c:pt idx="459">
                  <c:v>Kaveri Seed Co.</c:v>
                </c:pt>
                <c:pt idx="460">
                  <c:v>Star Ferro Cem.</c:v>
                </c:pt>
                <c:pt idx="461">
                  <c:v>Deepak Fert.</c:v>
                </c:pt>
                <c:pt idx="462">
                  <c:v>Va Tech Wabag</c:v>
                </c:pt>
                <c:pt idx="463">
                  <c:v>Prime Focus</c:v>
                </c:pt>
                <c:pt idx="464">
                  <c:v>Lak. Vilas Bank</c:v>
                </c:pt>
                <c:pt idx="465">
                  <c:v>NOCIL</c:v>
                </c:pt>
                <c:pt idx="466">
                  <c:v>Orient Cement</c:v>
                </c:pt>
                <c:pt idx="467">
                  <c:v>Natl.Fertilizer</c:v>
                </c:pt>
              </c:strCache>
            </c:strRef>
          </c:cat>
          <c:val>
            <c:numRef>
              <c:f>'Total Market Cap '!$F$4:$F$471</c:f>
              <c:numCache>
                <c:formatCode>\$\ 0.00,"K"</c:formatCode>
                <c:ptCount val="468"/>
                <c:pt idx="0">
                  <c:v>583436.72</c:v>
                </c:pt>
                <c:pt idx="1">
                  <c:v>563709.84</c:v>
                </c:pt>
                <c:pt idx="2">
                  <c:v>482953.59</c:v>
                </c:pt>
                <c:pt idx="3">
                  <c:v>320985.27</c:v>
                </c:pt>
                <c:pt idx="4">
                  <c:v>289497.37</c:v>
                </c:pt>
                <c:pt idx="5">
                  <c:v>288265.26</c:v>
                </c:pt>
                <c:pt idx="6">
                  <c:v>263493.81</c:v>
                </c:pt>
                <c:pt idx="7">
                  <c:v>248320.35</c:v>
                </c:pt>
                <c:pt idx="8">
                  <c:v>239981.5</c:v>
                </c:pt>
                <c:pt idx="9">
                  <c:v>232763.33</c:v>
                </c:pt>
                <c:pt idx="10">
                  <c:v>203802.35</c:v>
                </c:pt>
                <c:pt idx="11">
                  <c:v>199253.77</c:v>
                </c:pt>
                <c:pt idx="12">
                  <c:v>192677.98</c:v>
                </c:pt>
                <c:pt idx="13">
                  <c:v>180860.74</c:v>
                </c:pt>
                <c:pt idx="14">
                  <c:v>178017.48</c:v>
                </c:pt>
                <c:pt idx="15">
                  <c:v>167131.29</c:v>
                </c:pt>
                <c:pt idx="16">
                  <c:v>136380.76</c:v>
                </c:pt>
                <c:pt idx="17">
                  <c:v>135390.53</c:v>
                </c:pt>
                <c:pt idx="18">
                  <c:v>134241.35999999999</c:v>
                </c:pt>
                <c:pt idx="19">
                  <c:v>133266.56</c:v>
                </c:pt>
                <c:pt idx="20">
                  <c:v>131840.57</c:v>
                </c:pt>
                <c:pt idx="21">
                  <c:v>126335.27</c:v>
                </c:pt>
                <c:pt idx="22">
                  <c:v>122184.17</c:v>
                </c:pt>
                <c:pt idx="23">
                  <c:v>117071.87</c:v>
                </c:pt>
                <c:pt idx="24">
                  <c:v>113692.87</c:v>
                </c:pt>
                <c:pt idx="25">
                  <c:v>108044.04</c:v>
                </c:pt>
                <c:pt idx="26">
                  <c:v>102016.01</c:v>
                </c:pt>
                <c:pt idx="27">
                  <c:v>98278</c:v>
                </c:pt>
                <c:pt idx="28">
                  <c:v>97379.96</c:v>
                </c:pt>
                <c:pt idx="29">
                  <c:v>94476.77</c:v>
                </c:pt>
                <c:pt idx="30">
                  <c:v>88252.6</c:v>
                </c:pt>
                <c:pt idx="31">
                  <c:v>88142.35</c:v>
                </c:pt>
                <c:pt idx="32">
                  <c:v>87358.23</c:v>
                </c:pt>
                <c:pt idx="33">
                  <c:v>81781.89</c:v>
                </c:pt>
                <c:pt idx="34">
                  <c:v>79795.11</c:v>
                </c:pt>
                <c:pt idx="35">
                  <c:v>78670.97</c:v>
                </c:pt>
                <c:pt idx="36">
                  <c:v>74066.350000000006</c:v>
                </c:pt>
                <c:pt idx="37">
                  <c:v>73886</c:v>
                </c:pt>
                <c:pt idx="38">
                  <c:v>73870.259999999995</c:v>
                </c:pt>
                <c:pt idx="39">
                  <c:v>73532.62</c:v>
                </c:pt>
                <c:pt idx="40">
                  <c:v>73376.14</c:v>
                </c:pt>
                <c:pt idx="41">
                  <c:v>73311.41</c:v>
                </c:pt>
                <c:pt idx="42">
                  <c:v>73015.490000000005</c:v>
                </c:pt>
                <c:pt idx="43">
                  <c:v>71859.820000000007</c:v>
                </c:pt>
                <c:pt idx="44">
                  <c:v>71028.13</c:v>
                </c:pt>
                <c:pt idx="45">
                  <c:v>69448.66</c:v>
                </c:pt>
                <c:pt idx="46">
                  <c:v>68590.33</c:v>
                </c:pt>
                <c:pt idx="47">
                  <c:v>67465</c:v>
                </c:pt>
                <c:pt idx="48">
                  <c:v>66316.320000000007</c:v>
                </c:pt>
                <c:pt idx="49">
                  <c:v>60015</c:v>
                </c:pt>
                <c:pt idx="50">
                  <c:v>59204.28</c:v>
                </c:pt>
                <c:pt idx="51">
                  <c:v>58987.08</c:v>
                </c:pt>
                <c:pt idx="52">
                  <c:v>58108.480000000003</c:v>
                </c:pt>
                <c:pt idx="53">
                  <c:v>58034.78</c:v>
                </c:pt>
                <c:pt idx="54">
                  <c:v>57748.98</c:v>
                </c:pt>
                <c:pt idx="55">
                  <c:v>56837.2</c:v>
                </c:pt>
                <c:pt idx="56">
                  <c:v>56244.26</c:v>
                </c:pt>
                <c:pt idx="57">
                  <c:v>55854.68</c:v>
                </c:pt>
                <c:pt idx="58">
                  <c:v>54817.89</c:v>
                </c:pt>
                <c:pt idx="59">
                  <c:v>53528.57</c:v>
                </c:pt>
                <c:pt idx="60">
                  <c:v>52781.67</c:v>
                </c:pt>
                <c:pt idx="61">
                  <c:v>52361.46</c:v>
                </c:pt>
                <c:pt idx="62">
                  <c:v>48621.37</c:v>
                </c:pt>
                <c:pt idx="63">
                  <c:v>48577.43</c:v>
                </c:pt>
                <c:pt idx="64">
                  <c:v>47483.97</c:v>
                </c:pt>
                <c:pt idx="65">
                  <c:v>46725.05</c:v>
                </c:pt>
                <c:pt idx="66">
                  <c:v>45855.5</c:v>
                </c:pt>
                <c:pt idx="67">
                  <c:v>44239.040000000001</c:v>
                </c:pt>
                <c:pt idx="68">
                  <c:v>41876.19</c:v>
                </c:pt>
                <c:pt idx="69">
                  <c:v>41415.33</c:v>
                </c:pt>
                <c:pt idx="70">
                  <c:v>40159.35</c:v>
                </c:pt>
                <c:pt idx="71">
                  <c:v>39813.839999999997</c:v>
                </c:pt>
                <c:pt idx="72">
                  <c:v>39047.57</c:v>
                </c:pt>
                <c:pt idx="73">
                  <c:v>37776.230000000003</c:v>
                </c:pt>
                <c:pt idx="74">
                  <c:v>37219.22</c:v>
                </c:pt>
                <c:pt idx="75">
                  <c:v>36878.85</c:v>
                </c:pt>
                <c:pt idx="76">
                  <c:v>36615</c:v>
                </c:pt>
                <c:pt idx="77">
                  <c:v>36215.919999999998</c:v>
                </c:pt>
                <c:pt idx="78">
                  <c:v>35893.550000000003</c:v>
                </c:pt>
                <c:pt idx="79">
                  <c:v>35824.26</c:v>
                </c:pt>
                <c:pt idx="80">
                  <c:v>35729.040000000001</c:v>
                </c:pt>
                <c:pt idx="81">
                  <c:v>35349.58</c:v>
                </c:pt>
                <c:pt idx="82">
                  <c:v>34620.19</c:v>
                </c:pt>
                <c:pt idx="83">
                  <c:v>34397.69</c:v>
                </c:pt>
                <c:pt idx="84">
                  <c:v>34347</c:v>
                </c:pt>
                <c:pt idx="85">
                  <c:v>34162.379999999997</c:v>
                </c:pt>
                <c:pt idx="86">
                  <c:v>33676.519999999997</c:v>
                </c:pt>
                <c:pt idx="87">
                  <c:v>33364.230000000003</c:v>
                </c:pt>
                <c:pt idx="88">
                  <c:v>33047.33</c:v>
                </c:pt>
                <c:pt idx="89">
                  <c:v>31983.33</c:v>
                </c:pt>
                <c:pt idx="90">
                  <c:v>31798.18</c:v>
                </c:pt>
                <c:pt idx="91">
                  <c:v>31450.560000000001</c:v>
                </c:pt>
                <c:pt idx="92">
                  <c:v>30919.51</c:v>
                </c:pt>
                <c:pt idx="93">
                  <c:v>30803.68</c:v>
                </c:pt>
                <c:pt idx="94">
                  <c:v>30305.94</c:v>
                </c:pt>
                <c:pt idx="95">
                  <c:v>30202.12</c:v>
                </c:pt>
                <c:pt idx="96">
                  <c:v>30030.01</c:v>
                </c:pt>
                <c:pt idx="97">
                  <c:v>29327.64</c:v>
                </c:pt>
                <c:pt idx="98">
                  <c:v>28932.43</c:v>
                </c:pt>
                <c:pt idx="99">
                  <c:v>28270.22</c:v>
                </c:pt>
                <c:pt idx="100">
                  <c:v>28059.24</c:v>
                </c:pt>
                <c:pt idx="101">
                  <c:v>27905.66</c:v>
                </c:pt>
                <c:pt idx="102">
                  <c:v>27797.69</c:v>
                </c:pt>
                <c:pt idx="103">
                  <c:v>27404.15</c:v>
                </c:pt>
                <c:pt idx="104">
                  <c:v>27382.240000000002</c:v>
                </c:pt>
                <c:pt idx="105">
                  <c:v>27340.89</c:v>
                </c:pt>
                <c:pt idx="106">
                  <c:v>26928.37</c:v>
                </c:pt>
                <c:pt idx="107">
                  <c:v>26915.86</c:v>
                </c:pt>
                <c:pt idx="108">
                  <c:v>26409.759999999998</c:v>
                </c:pt>
                <c:pt idx="109">
                  <c:v>25957.56</c:v>
                </c:pt>
                <c:pt idx="110">
                  <c:v>25880.98</c:v>
                </c:pt>
                <c:pt idx="111">
                  <c:v>25859.25</c:v>
                </c:pt>
                <c:pt idx="112">
                  <c:v>25383.03</c:v>
                </c:pt>
                <c:pt idx="113">
                  <c:v>25288.97</c:v>
                </c:pt>
                <c:pt idx="114">
                  <c:v>24788.54</c:v>
                </c:pt>
                <c:pt idx="115">
                  <c:v>24626.1</c:v>
                </c:pt>
                <c:pt idx="116">
                  <c:v>24592.21</c:v>
                </c:pt>
                <c:pt idx="117">
                  <c:v>23720.37</c:v>
                </c:pt>
                <c:pt idx="118">
                  <c:v>23562</c:v>
                </c:pt>
                <c:pt idx="119">
                  <c:v>23537.8</c:v>
                </c:pt>
                <c:pt idx="120">
                  <c:v>23495.54</c:v>
                </c:pt>
                <c:pt idx="121">
                  <c:v>23369.24</c:v>
                </c:pt>
                <c:pt idx="122">
                  <c:v>23101.19</c:v>
                </c:pt>
                <c:pt idx="123">
                  <c:v>23094.39</c:v>
                </c:pt>
                <c:pt idx="124">
                  <c:v>22915.42</c:v>
                </c:pt>
                <c:pt idx="125">
                  <c:v>21976.74</c:v>
                </c:pt>
                <c:pt idx="126">
                  <c:v>21776.04</c:v>
                </c:pt>
                <c:pt idx="127">
                  <c:v>21677.26</c:v>
                </c:pt>
                <c:pt idx="128">
                  <c:v>21372.18</c:v>
                </c:pt>
                <c:pt idx="129">
                  <c:v>20832.400000000001</c:v>
                </c:pt>
                <c:pt idx="130">
                  <c:v>20779.52</c:v>
                </c:pt>
                <c:pt idx="131">
                  <c:v>20750.78</c:v>
                </c:pt>
                <c:pt idx="132">
                  <c:v>20489.349999999999</c:v>
                </c:pt>
                <c:pt idx="133">
                  <c:v>20037.849999999999</c:v>
                </c:pt>
                <c:pt idx="134">
                  <c:v>19748.79</c:v>
                </c:pt>
                <c:pt idx="135">
                  <c:v>18803.22</c:v>
                </c:pt>
                <c:pt idx="136">
                  <c:v>18590.66</c:v>
                </c:pt>
                <c:pt idx="137">
                  <c:v>18535.09</c:v>
                </c:pt>
                <c:pt idx="138">
                  <c:v>18534.150000000001</c:v>
                </c:pt>
                <c:pt idx="139">
                  <c:v>18453.439999999999</c:v>
                </c:pt>
                <c:pt idx="140">
                  <c:v>18298.09</c:v>
                </c:pt>
                <c:pt idx="141">
                  <c:v>18254.060000000001</c:v>
                </c:pt>
                <c:pt idx="142">
                  <c:v>18159.849999999999</c:v>
                </c:pt>
                <c:pt idx="143">
                  <c:v>18086.810000000001</c:v>
                </c:pt>
                <c:pt idx="144">
                  <c:v>17963.55</c:v>
                </c:pt>
                <c:pt idx="145">
                  <c:v>17941.47</c:v>
                </c:pt>
                <c:pt idx="146">
                  <c:v>17930.75</c:v>
                </c:pt>
                <c:pt idx="147">
                  <c:v>17762.77</c:v>
                </c:pt>
                <c:pt idx="148">
                  <c:v>17712</c:v>
                </c:pt>
                <c:pt idx="149">
                  <c:v>17559.349999999999</c:v>
                </c:pt>
                <c:pt idx="150">
                  <c:v>17246.580000000002</c:v>
                </c:pt>
                <c:pt idx="151">
                  <c:v>17097.54</c:v>
                </c:pt>
                <c:pt idx="152">
                  <c:v>16728.78</c:v>
                </c:pt>
                <c:pt idx="153">
                  <c:v>16683.97</c:v>
                </c:pt>
                <c:pt idx="154">
                  <c:v>16655.580000000002</c:v>
                </c:pt>
                <c:pt idx="155">
                  <c:v>16589.240000000002</c:v>
                </c:pt>
                <c:pt idx="156">
                  <c:v>16545.509999999998</c:v>
                </c:pt>
                <c:pt idx="157">
                  <c:v>16453.669999999998</c:v>
                </c:pt>
                <c:pt idx="158">
                  <c:v>16150.13</c:v>
                </c:pt>
                <c:pt idx="159">
                  <c:v>16108.15</c:v>
                </c:pt>
                <c:pt idx="160">
                  <c:v>16065.25</c:v>
                </c:pt>
                <c:pt idx="161">
                  <c:v>16044.51</c:v>
                </c:pt>
                <c:pt idx="162">
                  <c:v>15739.16</c:v>
                </c:pt>
                <c:pt idx="163">
                  <c:v>15512.35</c:v>
                </c:pt>
                <c:pt idx="164">
                  <c:v>15339.87</c:v>
                </c:pt>
                <c:pt idx="165">
                  <c:v>15248.94</c:v>
                </c:pt>
                <c:pt idx="166">
                  <c:v>15226.72</c:v>
                </c:pt>
                <c:pt idx="167">
                  <c:v>15201.61</c:v>
                </c:pt>
                <c:pt idx="168">
                  <c:v>14845.05</c:v>
                </c:pt>
                <c:pt idx="169">
                  <c:v>14785.53</c:v>
                </c:pt>
                <c:pt idx="170">
                  <c:v>14775.08</c:v>
                </c:pt>
                <c:pt idx="171">
                  <c:v>14638.57</c:v>
                </c:pt>
                <c:pt idx="172">
                  <c:v>14526.24</c:v>
                </c:pt>
                <c:pt idx="173">
                  <c:v>14456.9</c:v>
                </c:pt>
                <c:pt idx="174">
                  <c:v>14334.81</c:v>
                </c:pt>
                <c:pt idx="175">
                  <c:v>14330.19</c:v>
                </c:pt>
                <c:pt idx="176">
                  <c:v>14164.81</c:v>
                </c:pt>
                <c:pt idx="177">
                  <c:v>13843.64</c:v>
                </c:pt>
                <c:pt idx="178">
                  <c:v>13774.32</c:v>
                </c:pt>
                <c:pt idx="179">
                  <c:v>13743.95</c:v>
                </c:pt>
                <c:pt idx="180">
                  <c:v>13593.35</c:v>
                </c:pt>
                <c:pt idx="181">
                  <c:v>13492.55</c:v>
                </c:pt>
                <c:pt idx="182">
                  <c:v>13401.76</c:v>
                </c:pt>
                <c:pt idx="183">
                  <c:v>13396.15</c:v>
                </c:pt>
                <c:pt idx="184">
                  <c:v>13369.97</c:v>
                </c:pt>
                <c:pt idx="185">
                  <c:v>13178.43</c:v>
                </c:pt>
                <c:pt idx="186">
                  <c:v>13166.76</c:v>
                </c:pt>
                <c:pt idx="187">
                  <c:v>13129.9</c:v>
                </c:pt>
                <c:pt idx="188">
                  <c:v>13104</c:v>
                </c:pt>
                <c:pt idx="189">
                  <c:v>13046.18</c:v>
                </c:pt>
                <c:pt idx="190">
                  <c:v>12996.56</c:v>
                </c:pt>
                <c:pt idx="191">
                  <c:v>12995.31</c:v>
                </c:pt>
                <c:pt idx="192">
                  <c:v>12942.25</c:v>
                </c:pt>
                <c:pt idx="193">
                  <c:v>12655.17</c:v>
                </c:pt>
                <c:pt idx="194">
                  <c:v>12599.37</c:v>
                </c:pt>
                <c:pt idx="195">
                  <c:v>12526.06</c:v>
                </c:pt>
                <c:pt idx="196">
                  <c:v>12507.91</c:v>
                </c:pt>
                <c:pt idx="197">
                  <c:v>12382.64</c:v>
                </c:pt>
                <c:pt idx="198">
                  <c:v>12091.5</c:v>
                </c:pt>
                <c:pt idx="199">
                  <c:v>12033.99</c:v>
                </c:pt>
                <c:pt idx="200">
                  <c:v>11966.83</c:v>
                </c:pt>
                <c:pt idx="201">
                  <c:v>11950</c:v>
                </c:pt>
                <c:pt idx="202">
                  <c:v>11924.12</c:v>
                </c:pt>
                <c:pt idx="203">
                  <c:v>11896.52</c:v>
                </c:pt>
                <c:pt idx="204">
                  <c:v>11882.55</c:v>
                </c:pt>
                <c:pt idx="205">
                  <c:v>11759.77</c:v>
                </c:pt>
                <c:pt idx="206">
                  <c:v>11737.24</c:v>
                </c:pt>
                <c:pt idx="207">
                  <c:v>11718.17</c:v>
                </c:pt>
                <c:pt idx="208">
                  <c:v>11651.8</c:v>
                </c:pt>
                <c:pt idx="209">
                  <c:v>11564.22</c:v>
                </c:pt>
                <c:pt idx="210">
                  <c:v>11554.4</c:v>
                </c:pt>
                <c:pt idx="211">
                  <c:v>11498.3</c:v>
                </c:pt>
                <c:pt idx="212">
                  <c:v>11438.78</c:v>
                </c:pt>
                <c:pt idx="213">
                  <c:v>11353.13</c:v>
                </c:pt>
                <c:pt idx="214">
                  <c:v>11203.15</c:v>
                </c:pt>
                <c:pt idx="215">
                  <c:v>11202.53</c:v>
                </c:pt>
                <c:pt idx="216">
                  <c:v>11182.45</c:v>
                </c:pt>
                <c:pt idx="217">
                  <c:v>11064.74</c:v>
                </c:pt>
                <c:pt idx="218">
                  <c:v>10918.75</c:v>
                </c:pt>
                <c:pt idx="219">
                  <c:v>10900.75</c:v>
                </c:pt>
                <c:pt idx="220">
                  <c:v>10842.62</c:v>
                </c:pt>
                <c:pt idx="221">
                  <c:v>10778.42</c:v>
                </c:pt>
                <c:pt idx="222">
                  <c:v>10764.29</c:v>
                </c:pt>
                <c:pt idx="223">
                  <c:v>10755.13</c:v>
                </c:pt>
                <c:pt idx="224">
                  <c:v>10653.44</c:v>
                </c:pt>
                <c:pt idx="225">
                  <c:v>10630.76</c:v>
                </c:pt>
                <c:pt idx="226">
                  <c:v>10589.27</c:v>
                </c:pt>
                <c:pt idx="227">
                  <c:v>10565.56</c:v>
                </c:pt>
                <c:pt idx="228">
                  <c:v>10558.13</c:v>
                </c:pt>
                <c:pt idx="229">
                  <c:v>10508.48</c:v>
                </c:pt>
                <c:pt idx="230">
                  <c:v>10450.56</c:v>
                </c:pt>
                <c:pt idx="231">
                  <c:v>10442.09</c:v>
                </c:pt>
                <c:pt idx="232">
                  <c:v>10422.450000000001</c:v>
                </c:pt>
                <c:pt idx="233">
                  <c:v>10338.4</c:v>
                </c:pt>
                <c:pt idx="234">
                  <c:v>10289.81</c:v>
                </c:pt>
                <c:pt idx="235">
                  <c:v>10247.700000000001</c:v>
                </c:pt>
                <c:pt idx="236">
                  <c:v>10074.36</c:v>
                </c:pt>
                <c:pt idx="237">
                  <c:v>9885.0499999999993</c:v>
                </c:pt>
                <c:pt idx="238">
                  <c:v>9569.14</c:v>
                </c:pt>
                <c:pt idx="239">
                  <c:v>9531.57</c:v>
                </c:pt>
                <c:pt idx="240">
                  <c:v>9528.82</c:v>
                </c:pt>
                <c:pt idx="241">
                  <c:v>9463.27</c:v>
                </c:pt>
                <c:pt idx="242">
                  <c:v>9457.0400000000009</c:v>
                </c:pt>
                <c:pt idx="243">
                  <c:v>9317.76</c:v>
                </c:pt>
                <c:pt idx="244">
                  <c:v>9306.5400000000009</c:v>
                </c:pt>
                <c:pt idx="245">
                  <c:v>9162.14</c:v>
                </c:pt>
                <c:pt idx="246">
                  <c:v>9145.3799999999992</c:v>
                </c:pt>
                <c:pt idx="247">
                  <c:v>9097.33</c:v>
                </c:pt>
                <c:pt idx="248">
                  <c:v>8778.35</c:v>
                </c:pt>
                <c:pt idx="249">
                  <c:v>8681.9500000000007</c:v>
                </c:pt>
                <c:pt idx="250">
                  <c:v>8646.5400000000009</c:v>
                </c:pt>
                <c:pt idx="251">
                  <c:v>8613.86</c:v>
                </c:pt>
                <c:pt idx="252">
                  <c:v>8539.8799999999992</c:v>
                </c:pt>
                <c:pt idx="253">
                  <c:v>8458.24</c:v>
                </c:pt>
                <c:pt idx="254">
                  <c:v>8440.65</c:v>
                </c:pt>
                <c:pt idx="255">
                  <c:v>8439.77</c:v>
                </c:pt>
                <c:pt idx="256">
                  <c:v>8428.58</c:v>
                </c:pt>
                <c:pt idx="257">
                  <c:v>8389.4699999999993</c:v>
                </c:pt>
                <c:pt idx="258">
                  <c:v>8380.86</c:v>
                </c:pt>
                <c:pt idx="259">
                  <c:v>8247.08</c:v>
                </c:pt>
                <c:pt idx="260">
                  <c:v>8183.96</c:v>
                </c:pt>
                <c:pt idx="261">
                  <c:v>8153.33</c:v>
                </c:pt>
                <c:pt idx="262">
                  <c:v>8124.6</c:v>
                </c:pt>
                <c:pt idx="263">
                  <c:v>8065.7</c:v>
                </c:pt>
                <c:pt idx="264">
                  <c:v>8023.74</c:v>
                </c:pt>
                <c:pt idx="265">
                  <c:v>7966.43</c:v>
                </c:pt>
                <c:pt idx="266">
                  <c:v>7943.03</c:v>
                </c:pt>
                <c:pt idx="267">
                  <c:v>7815.74</c:v>
                </c:pt>
                <c:pt idx="268">
                  <c:v>7812.73</c:v>
                </c:pt>
                <c:pt idx="269">
                  <c:v>7789.01</c:v>
                </c:pt>
                <c:pt idx="270">
                  <c:v>7784.17</c:v>
                </c:pt>
                <c:pt idx="271">
                  <c:v>7765.91</c:v>
                </c:pt>
                <c:pt idx="272">
                  <c:v>7702.01</c:v>
                </c:pt>
                <c:pt idx="273">
                  <c:v>7550.78</c:v>
                </c:pt>
                <c:pt idx="274">
                  <c:v>7453.05</c:v>
                </c:pt>
                <c:pt idx="275">
                  <c:v>7439.01</c:v>
                </c:pt>
                <c:pt idx="276">
                  <c:v>7251.91</c:v>
                </c:pt>
                <c:pt idx="277">
                  <c:v>7230.76</c:v>
                </c:pt>
                <c:pt idx="278">
                  <c:v>7208.38</c:v>
                </c:pt>
                <c:pt idx="279">
                  <c:v>7154.99</c:v>
                </c:pt>
                <c:pt idx="280">
                  <c:v>7137.67</c:v>
                </c:pt>
                <c:pt idx="281">
                  <c:v>7009.13</c:v>
                </c:pt>
                <c:pt idx="282">
                  <c:v>6966.23</c:v>
                </c:pt>
                <c:pt idx="283">
                  <c:v>6952.99</c:v>
                </c:pt>
                <c:pt idx="284">
                  <c:v>6950.23</c:v>
                </c:pt>
                <c:pt idx="285">
                  <c:v>6942.31</c:v>
                </c:pt>
                <c:pt idx="286">
                  <c:v>6921.97</c:v>
                </c:pt>
                <c:pt idx="287">
                  <c:v>6902.14</c:v>
                </c:pt>
                <c:pt idx="288">
                  <c:v>6864.85</c:v>
                </c:pt>
                <c:pt idx="289">
                  <c:v>6838.18</c:v>
                </c:pt>
                <c:pt idx="290">
                  <c:v>6811.5</c:v>
                </c:pt>
                <c:pt idx="291">
                  <c:v>6795.06</c:v>
                </c:pt>
                <c:pt idx="292">
                  <c:v>6742.41</c:v>
                </c:pt>
                <c:pt idx="293">
                  <c:v>6710.63</c:v>
                </c:pt>
                <c:pt idx="294">
                  <c:v>6654.81</c:v>
                </c:pt>
                <c:pt idx="295">
                  <c:v>6646.41</c:v>
                </c:pt>
                <c:pt idx="296">
                  <c:v>6601.62</c:v>
                </c:pt>
                <c:pt idx="297">
                  <c:v>6591.31</c:v>
                </c:pt>
                <c:pt idx="298">
                  <c:v>6542.79</c:v>
                </c:pt>
                <c:pt idx="299">
                  <c:v>6531.58</c:v>
                </c:pt>
                <c:pt idx="300">
                  <c:v>6520.67</c:v>
                </c:pt>
                <c:pt idx="301">
                  <c:v>6476.26</c:v>
                </c:pt>
                <c:pt idx="302">
                  <c:v>6469.51</c:v>
                </c:pt>
                <c:pt idx="303">
                  <c:v>6379.12</c:v>
                </c:pt>
                <c:pt idx="304">
                  <c:v>6324.62</c:v>
                </c:pt>
                <c:pt idx="305">
                  <c:v>6209.11</c:v>
                </c:pt>
                <c:pt idx="306">
                  <c:v>6176.23</c:v>
                </c:pt>
                <c:pt idx="307">
                  <c:v>6153.54</c:v>
                </c:pt>
                <c:pt idx="308">
                  <c:v>6086.37</c:v>
                </c:pt>
                <c:pt idx="309">
                  <c:v>6059.97</c:v>
                </c:pt>
                <c:pt idx="310">
                  <c:v>6019.89</c:v>
                </c:pt>
                <c:pt idx="311">
                  <c:v>5996.4</c:v>
                </c:pt>
                <c:pt idx="312">
                  <c:v>5896.54</c:v>
                </c:pt>
                <c:pt idx="313">
                  <c:v>5865.04</c:v>
                </c:pt>
                <c:pt idx="314">
                  <c:v>5863.1</c:v>
                </c:pt>
                <c:pt idx="315">
                  <c:v>5840.29</c:v>
                </c:pt>
                <c:pt idx="316">
                  <c:v>5823.25</c:v>
                </c:pt>
                <c:pt idx="317">
                  <c:v>5802.66</c:v>
                </c:pt>
                <c:pt idx="318">
                  <c:v>5706.51</c:v>
                </c:pt>
                <c:pt idx="319">
                  <c:v>5652.33</c:v>
                </c:pt>
                <c:pt idx="320">
                  <c:v>5591.02</c:v>
                </c:pt>
                <c:pt idx="321">
                  <c:v>5567.11</c:v>
                </c:pt>
                <c:pt idx="322">
                  <c:v>5502.94</c:v>
                </c:pt>
                <c:pt idx="323">
                  <c:v>5498.45</c:v>
                </c:pt>
                <c:pt idx="324">
                  <c:v>5497.4</c:v>
                </c:pt>
                <c:pt idx="325">
                  <c:v>5495.76</c:v>
                </c:pt>
                <c:pt idx="326">
                  <c:v>5427.82</c:v>
                </c:pt>
                <c:pt idx="327">
                  <c:v>5416.39</c:v>
                </c:pt>
                <c:pt idx="328">
                  <c:v>5402.95</c:v>
                </c:pt>
                <c:pt idx="329">
                  <c:v>5293.53</c:v>
                </c:pt>
                <c:pt idx="330">
                  <c:v>5259.14</c:v>
                </c:pt>
                <c:pt idx="331">
                  <c:v>5224.1099999999997</c:v>
                </c:pt>
                <c:pt idx="332">
                  <c:v>5207.7700000000004</c:v>
                </c:pt>
                <c:pt idx="333">
                  <c:v>5200.13</c:v>
                </c:pt>
                <c:pt idx="334">
                  <c:v>5151.8500000000004</c:v>
                </c:pt>
                <c:pt idx="335">
                  <c:v>5145.88</c:v>
                </c:pt>
                <c:pt idx="336">
                  <c:v>5145.3599999999997</c:v>
                </c:pt>
                <c:pt idx="337">
                  <c:v>5139.43</c:v>
                </c:pt>
                <c:pt idx="338">
                  <c:v>5127.38</c:v>
                </c:pt>
                <c:pt idx="339">
                  <c:v>5109.25</c:v>
                </c:pt>
                <c:pt idx="340">
                  <c:v>5089.87</c:v>
                </c:pt>
                <c:pt idx="341">
                  <c:v>5084.1899999999996</c:v>
                </c:pt>
                <c:pt idx="342">
                  <c:v>5080.5</c:v>
                </c:pt>
                <c:pt idx="343">
                  <c:v>5072.67</c:v>
                </c:pt>
                <c:pt idx="344">
                  <c:v>5067.2299999999996</c:v>
                </c:pt>
                <c:pt idx="345">
                  <c:v>5020.4399999999996</c:v>
                </c:pt>
                <c:pt idx="346">
                  <c:v>5012.59</c:v>
                </c:pt>
                <c:pt idx="347">
                  <c:v>4995.05</c:v>
                </c:pt>
                <c:pt idx="348">
                  <c:v>4954.08</c:v>
                </c:pt>
                <c:pt idx="349">
                  <c:v>4931.55</c:v>
                </c:pt>
                <c:pt idx="350">
                  <c:v>4921.45</c:v>
                </c:pt>
                <c:pt idx="351">
                  <c:v>4886.09</c:v>
                </c:pt>
                <c:pt idx="352">
                  <c:v>4885.75</c:v>
                </c:pt>
                <c:pt idx="353">
                  <c:v>4861.2</c:v>
                </c:pt>
                <c:pt idx="354">
                  <c:v>4856.71</c:v>
                </c:pt>
                <c:pt idx="355">
                  <c:v>4830.4399999999996</c:v>
                </c:pt>
                <c:pt idx="356">
                  <c:v>4819.63</c:v>
                </c:pt>
                <c:pt idx="357">
                  <c:v>4775.03</c:v>
                </c:pt>
                <c:pt idx="358">
                  <c:v>4735.67</c:v>
                </c:pt>
                <c:pt idx="359">
                  <c:v>4726.91</c:v>
                </c:pt>
                <c:pt idx="360">
                  <c:v>4721.49</c:v>
                </c:pt>
                <c:pt idx="361">
                  <c:v>4658.2</c:v>
                </c:pt>
                <c:pt idx="362">
                  <c:v>4600.7299999999996</c:v>
                </c:pt>
                <c:pt idx="363">
                  <c:v>4595.7</c:v>
                </c:pt>
                <c:pt idx="364">
                  <c:v>4558.0600000000004</c:v>
                </c:pt>
                <c:pt idx="365">
                  <c:v>4512.29</c:v>
                </c:pt>
                <c:pt idx="366">
                  <c:v>4498.09</c:v>
                </c:pt>
                <c:pt idx="367">
                  <c:v>4493.5200000000004</c:v>
                </c:pt>
                <c:pt idx="368">
                  <c:v>4493.2</c:v>
                </c:pt>
                <c:pt idx="369">
                  <c:v>4456.7700000000004</c:v>
                </c:pt>
                <c:pt idx="370">
                  <c:v>4406.8</c:v>
                </c:pt>
                <c:pt idx="371">
                  <c:v>4401.66</c:v>
                </c:pt>
                <c:pt idx="372">
                  <c:v>4371.24</c:v>
                </c:pt>
                <c:pt idx="373">
                  <c:v>4369.6899999999996</c:v>
                </c:pt>
                <c:pt idx="374">
                  <c:v>4358.4799999999996</c:v>
                </c:pt>
                <c:pt idx="375">
                  <c:v>4356.8999999999996</c:v>
                </c:pt>
                <c:pt idx="376">
                  <c:v>4331.82</c:v>
                </c:pt>
                <c:pt idx="377">
                  <c:v>4328.47</c:v>
                </c:pt>
                <c:pt idx="378">
                  <c:v>4325.3900000000003</c:v>
                </c:pt>
                <c:pt idx="379">
                  <c:v>4307.29</c:v>
                </c:pt>
                <c:pt idx="380">
                  <c:v>4295.0200000000004</c:v>
                </c:pt>
                <c:pt idx="381">
                  <c:v>4293.42</c:v>
                </c:pt>
                <c:pt idx="382">
                  <c:v>4291.43</c:v>
                </c:pt>
                <c:pt idx="383">
                  <c:v>4279.07</c:v>
                </c:pt>
                <c:pt idx="384">
                  <c:v>4269.78</c:v>
                </c:pt>
                <c:pt idx="385">
                  <c:v>4194.3100000000004</c:v>
                </c:pt>
                <c:pt idx="386">
                  <c:v>4179.29</c:v>
                </c:pt>
                <c:pt idx="387">
                  <c:v>4168.29</c:v>
                </c:pt>
                <c:pt idx="388">
                  <c:v>4166.87</c:v>
                </c:pt>
                <c:pt idx="389">
                  <c:v>4156.58</c:v>
                </c:pt>
                <c:pt idx="390">
                  <c:v>4149.67</c:v>
                </c:pt>
                <c:pt idx="391">
                  <c:v>4137.1099999999997</c:v>
                </c:pt>
                <c:pt idx="392">
                  <c:v>4103.05</c:v>
                </c:pt>
                <c:pt idx="393">
                  <c:v>4093.02</c:v>
                </c:pt>
                <c:pt idx="394">
                  <c:v>4090.69</c:v>
                </c:pt>
                <c:pt idx="395">
                  <c:v>4067.25</c:v>
                </c:pt>
                <c:pt idx="396">
                  <c:v>4066.42</c:v>
                </c:pt>
                <c:pt idx="397">
                  <c:v>4057.34</c:v>
                </c:pt>
                <c:pt idx="398">
                  <c:v>4030.35</c:v>
                </c:pt>
                <c:pt idx="399">
                  <c:v>4022.02</c:v>
                </c:pt>
                <c:pt idx="400">
                  <c:v>4009.63</c:v>
                </c:pt>
                <c:pt idx="401">
                  <c:v>3975.44</c:v>
                </c:pt>
                <c:pt idx="402">
                  <c:v>3974.83</c:v>
                </c:pt>
                <c:pt idx="403">
                  <c:v>3927.26</c:v>
                </c:pt>
                <c:pt idx="404">
                  <c:v>3910.17</c:v>
                </c:pt>
                <c:pt idx="405">
                  <c:v>3901.07</c:v>
                </c:pt>
                <c:pt idx="406">
                  <c:v>3847.19</c:v>
                </c:pt>
                <c:pt idx="407">
                  <c:v>3846.15</c:v>
                </c:pt>
                <c:pt idx="408">
                  <c:v>3826.83</c:v>
                </c:pt>
                <c:pt idx="409">
                  <c:v>3824.69</c:v>
                </c:pt>
                <c:pt idx="410">
                  <c:v>3809</c:v>
                </c:pt>
                <c:pt idx="411">
                  <c:v>3804.58</c:v>
                </c:pt>
                <c:pt idx="412">
                  <c:v>3789.45</c:v>
                </c:pt>
                <c:pt idx="413">
                  <c:v>3777.26</c:v>
                </c:pt>
                <c:pt idx="414">
                  <c:v>3775.5</c:v>
                </c:pt>
                <c:pt idx="415">
                  <c:v>3769.26</c:v>
                </c:pt>
                <c:pt idx="416">
                  <c:v>3765.74</c:v>
                </c:pt>
                <c:pt idx="417">
                  <c:v>3764.1</c:v>
                </c:pt>
                <c:pt idx="418">
                  <c:v>3761.86</c:v>
                </c:pt>
                <c:pt idx="419">
                  <c:v>3760.61</c:v>
                </c:pt>
                <c:pt idx="420">
                  <c:v>3748.73</c:v>
                </c:pt>
                <c:pt idx="421">
                  <c:v>3734.06</c:v>
                </c:pt>
                <c:pt idx="422">
                  <c:v>3722.6</c:v>
                </c:pt>
                <c:pt idx="423">
                  <c:v>3716.46</c:v>
                </c:pt>
                <c:pt idx="424">
                  <c:v>3711.8</c:v>
                </c:pt>
                <c:pt idx="425">
                  <c:v>3677.34</c:v>
                </c:pt>
                <c:pt idx="426">
                  <c:v>3674.6</c:v>
                </c:pt>
                <c:pt idx="427">
                  <c:v>3619.04</c:v>
                </c:pt>
                <c:pt idx="428">
                  <c:v>3597.6</c:v>
                </c:pt>
                <c:pt idx="429">
                  <c:v>3582</c:v>
                </c:pt>
                <c:pt idx="430">
                  <c:v>3577.98</c:v>
                </c:pt>
                <c:pt idx="431">
                  <c:v>3531.9</c:v>
                </c:pt>
                <c:pt idx="432">
                  <c:v>3531.77</c:v>
                </c:pt>
                <c:pt idx="433">
                  <c:v>3529.87</c:v>
                </c:pt>
                <c:pt idx="434">
                  <c:v>3528.07</c:v>
                </c:pt>
                <c:pt idx="435">
                  <c:v>3526.8</c:v>
                </c:pt>
                <c:pt idx="436">
                  <c:v>3511.08</c:v>
                </c:pt>
                <c:pt idx="437">
                  <c:v>3510.93</c:v>
                </c:pt>
                <c:pt idx="438">
                  <c:v>3482.71</c:v>
                </c:pt>
                <c:pt idx="439">
                  <c:v>3470.6</c:v>
                </c:pt>
                <c:pt idx="440">
                  <c:v>3460.91</c:v>
                </c:pt>
                <c:pt idx="441">
                  <c:v>3380.99</c:v>
                </c:pt>
                <c:pt idx="442">
                  <c:v>3377.57</c:v>
                </c:pt>
                <c:pt idx="443">
                  <c:v>3376.2</c:v>
                </c:pt>
                <c:pt idx="444">
                  <c:v>3374.38</c:v>
                </c:pt>
                <c:pt idx="445">
                  <c:v>3336.05</c:v>
                </c:pt>
                <c:pt idx="446">
                  <c:v>3331.08</c:v>
                </c:pt>
                <c:pt idx="447">
                  <c:v>3329.58</c:v>
                </c:pt>
                <c:pt idx="448">
                  <c:v>3316.31</c:v>
                </c:pt>
                <c:pt idx="449">
                  <c:v>3274.9</c:v>
                </c:pt>
                <c:pt idx="450">
                  <c:v>3209.89</c:v>
                </c:pt>
                <c:pt idx="451">
                  <c:v>3192.67</c:v>
                </c:pt>
                <c:pt idx="452">
                  <c:v>3189.1</c:v>
                </c:pt>
                <c:pt idx="453">
                  <c:v>3188.62</c:v>
                </c:pt>
                <c:pt idx="454">
                  <c:v>3187.51</c:v>
                </c:pt>
                <c:pt idx="455">
                  <c:v>3185.45</c:v>
                </c:pt>
                <c:pt idx="456">
                  <c:v>3164.73</c:v>
                </c:pt>
                <c:pt idx="457">
                  <c:v>3148.36</c:v>
                </c:pt>
                <c:pt idx="458">
                  <c:v>3139.94</c:v>
                </c:pt>
                <c:pt idx="459">
                  <c:v>3125.83</c:v>
                </c:pt>
                <c:pt idx="460">
                  <c:v>3115.98</c:v>
                </c:pt>
                <c:pt idx="461">
                  <c:v>3079.06</c:v>
                </c:pt>
                <c:pt idx="462">
                  <c:v>3041.93</c:v>
                </c:pt>
                <c:pt idx="463">
                  <c:v>3031.5</c:v>
                </c:pt>
                <c:pt idx="464">
                  <c:v>3029.57</c:v>
                </c:pt>
                <c:pt idx="465">
                  <c:v>3026.26</c:v>
                </c:pt>
                <c:pt idx="466">
                  <c:v>3024.32</c:v>
                </c:pt>
                <c:pt idx="467">
                  <c:v>3017.07</c:v>
                </c:pt>
              </c:numCache>
            </c:numRef>
          </c:val>
          <c:extLst>
            <c:ext xmlns:c16="http://schemas.microsoft.com/office/drawing/2014/chart" uri="{C3380CC4-5D6E-409C-BE32-E72D297353CC}">
              <c16:uniqueId val="{00000000-4607-4B30-9954-1A380FA456E6}"/>
            </c:ext>
          </c:extLst>
        </c:ser>
        <c:dLbls>
          <c:showLegendKey val="0"/>
          <c:showVal val="0"/>
          <c:showCatName val="0"/>
          <c:showSerName val="0"/>
          <c:showPercent val="0"/>
          <c:showBubbleSize val="0"/>
        </c:dLbls>
        <c:gapWidth val="360"/>
        <c:overlap val="10"/>
        <c:axId val="224180032"/>
        <c:axId val="224180864"/>
      </c:barChart>
      <c:catAx>
        <c:axId val="224180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180864"/>
        <c:crosses val="autoZero"/>
        <c:auto val="1"/>
        <c:lblAlgn val="ctr"/>
        <c:lblOffset val="100"/>
        <c:noMultiLvlLbl val="0"/>
      </c:catAx>
      <c:valAx>
        <c:axId val="224180864"/>
        <c:scaling>
          <c:orientation val="minMax"/>
        </c:scaling>
        <c:delete val="0"/>
        <c:axPos val="l"/>
        <c:numFmt formatCode="\$\ 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180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[Finacial Analysis.xlsx]Analyzing by Sector !PivotTable3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76181102362204"/>
          <c:y val="9.8366162519019862E-2"/>
          <c:w val="0.79190485564304458"/>
          <c:h val="0.80812345658482232"/>
        </c:manualLayout>
      </c:layout>
      <c:barChart>
        <c:barDir val="bar"/>
        <c:grouping val="clustered"/>
        <c:varyColors val="0"/>
        <c:ser>
          <c:idx val="0"/>
          <c:order val="0"/>
          <c:tx>
            <c:strRef>
              <c:f>'Analyzing by Sector '!$B$3</c:f>
              <c:strCache>
                <c:ptCount val="1"/>
                <c:pt idx="0">
                  <c:v>Sum of Mar Cap - Crore</c:v>
                </c:pt>
              </c:strCache>
            </c:strRef>
          </c:tx>
          <c:spPr>
            <a:solidFill>
              <a:schemeClr val="accent1"/>
            </a:solidFill>
            <a:ln>
              <a:noFill/>
            </a:ln>
            <a:effectLst/>
          </c:spPr>
          <c:invertIfNegative val="0"/>
          <c:cat>
            <c:strRef>
              <c:f>'Analyzing by Sector '!$A$4:$A$7</c:f>
              <c:strCache>
                <c:ptCount val="3"/>
                <c:pt idx="0">
                  <c:v>Large Cap</c:v>
                </c:pt>
                <c:pt idx="1">
                  <c:v>Mid Cap</c:v>
                </c:pt>
                <c:pt idx="2">
                  <c:v>Small Cap</c:v>
                </c:pt>
              </c:strCache>
            </c:strRef>
          </c:cat>
          <c:val>
            <c:numRef>
              <c:f>'Analyzing by Sector '!$B$4:$B$7</c:f>
              <c:numCache>
                <c:formatCode>\$\ 0.00,"K"</c:formatCode>
                <c:ptCount val="3"/>
                <c:pt idx="0">
                  <c:v>10285517.15</c:v>
                </c:pt>
                <c:pt idx="1">
                  <c:v>2578565.2799999998</c:v>
                </c:pt>
                <c:pt idx="2">
                  <c:v>454096.5199999999</c:v>
                </c:pt>
              </c:numCache>
            </c:numRef>
          </c:val>
          <c:extLst>
            <c:ext xmlns:c16="http://schemas.microsoft.com/office/drawing/2014/chart" uri="{C3380CC4-5D6E-409C-BE32-E72D297353CC}">
              <c16:uniqueId val="{00000000-8363-46CB-B5F8-EB04CACB727F}"/>
            </c:ext>
          </c:extLst>
        </c:ser>
        <c:ser>
          <c:idx val="1"/>
          <c:order val="1"/>
          <c:tx>
            <c:strRef>
              <c:f>'Analyzing by Sector '!$C$3</c:f>
              <c:strCache>
                <c:ptCount val="1"/>
                <c:pt idx="0">
                  <c:v>Sum of Sales Qtr - Crore</c:v>
                </c:pt>
              </c:strCache>
            </c:strRef>
          </c:tx>
          <c:spPr>
            <a:solidFill>
              <a:schemeClr val="accent2"/>
            </a:solidFill>
            <a:ln>
              <a:noFill/>
            </a:ln>
            <a:effectLst/>
          </c:spPr>
          <c:invertIfNegative val="0"/>
          <c:cat>
            <c:strRef>
              <c:f>'Analyzing by Sector '!$A$4:$A$7</c:f>
              <c:strCache>
                <c:ptCount val="3"/>
                <c:pt idx="0">
                  <c:v>Large Cap</c:v>
                </c:pt>
                <c:pt idx="1">
                  <c:v>Mid Cap</c:v>
                </c:pt>
                <c:pt idx="2">
                  <c:v>Small Cap</c:v>
                </c:pt>
              </c:strCache>
            </c:strRef>
          </c:cat>
          <c:val>
            <c:numRef>
              <c:f>'Analyzing by Sector '!$C$4:$C$7</c:f>
              <c:numCache>
                <c:formatCode>\$\ 0.00,"K"</c:formatCode>
                <c:ptCount val="3"/>
                <c:pt idx="0">
                  <c:v>1250557.1100000003</c:v>
                </c:pt>
                <c:pt idx="1">
                  <c:v>431329.57</c:v>
                </c:pt>
                <c:pt idx="2">
                  <c:v>95055.86000000003</c:v>
                </c:pt>
              </c:numCache>
            </c:numRef>
          </c:val>
          <c:extLst>
            <c:ext xmlns:c16="http://schemas.microsoft.com/office/drawing/2014/chart" uri="{C3380CC4-5D6E-409C-BE32-E72D297353CC}">
              <c16:uniqueId val="{00000003-8363-46CB-B5F8-EB04CACB727F}"/>
            </c:ext>
          </c:extLst>
        </c:ser>
        <c:dLbls>
          <c:showLegendKey val="0"/>
          <c:showVal val="0"/>
          <c:showCatName val="0"/>
          <c:showSerName val="0"/>
          <c:showPercent val="0"/>
          <c:showBubbleSize val="0"/>
        </c:dLbls>
        <c:gapWidth val="182"/>
        <c:axId val="1947510592"/>
        <c:axId val="1947499776"/>
      </c:barChart>
      <c:catAx>
        <c:axId val="1947510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499776"/>
        <c:crosses val="autoZero"/>
        <c:auto val="1"/>
        <c:lblAlgn val="ctr"/>
        <c:lblOffset val="100"/>
        <c:noMultiLvlLbl val="0"/>
      </c:catAx>
      <c:valAx>
        <c:axId val="1947499776"/>
        <c:scaling>
          <c:orientation val="minMax"/>
        </c:scaling>
        <c:delete val="0"/>
        <c:axPos val="b"/>
        <c:numFmt formatCode="\$\ 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510592"/>
        <c:crosses val="autoZero"/>
        <c:crossBetween val="between"/>
      </c:valAx>
      <c:spPr>
        <a:noFill/>
        <a:ln>
          <a:noFill/>
        </a:ln>
        <a:effectLst/>
      </c:spPr>
    </c:plotArea>
    <c:legend>
      <c:legendPos val="r"/>
      <c:layout>
        <c:manualLayout>
          <c:xMode val="edge"/>
          <c:yMode val="edge"/>
          <c:x val="0.15615444173374432"/>
          <c:y val="5.7815689705453398E-4"/>
          <c:w val="0.84384555826625562"/>
          <c:h val="8.680664916885387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[Finacial Analysis.xlsx]Analyzing by Sector !PivotTable3</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96096471936343"/>
          <c:y val="6.5193135047256203E-3"/>
          <c:w val="0.8334390397170941"/>
          <c:h val="0.89187365307527466"/>
        </c:manualLayout>
      </c:layout>
      <c:barChart>
        <c:barDir val="bar"/>
        <c:grouping val="clustered"/>
        <c:varyColors val="0"/>
        <c:ser>
          <c:idx val="0"/>
          <c:order val="0"/>
          <c:tx>
            <c:strRef>
              <c:f>'Analyzing by Sector '!$B$3</c:f>
              <c:strCache>
                <c:ptCount val="1"/>
                <c:pt idx="0">
                  <c:v>Sum of Mar Cap - Crore</c:v>
                </c:pt>
              </c:strCache>
            </c:strRef>
          </c:tx>
          <c:spPr>
            <a:solidFill>
              <a:schemeClr val="accent1"/>
            </a:solidFill>
            <a:ln>
              <a:noFill/>
            </a:ln>
            <a:effectLst/>
          </c:spPr>
          <c:invertIfNegative val="0"/>
          <c:cat>
            <c:strRef>
              <c:f>'Analyzing by Sector '!$A$4:$A$7</c:f>
              <c:strCache>
                <c:ptCount val="3"/>
                <c:pt idx="0">
                  <c:v>Large Cap</c:v>
                </c:pt>
                <c:pt idx="1">
                  <c:v>Mid Cap</c:v>
                </c:pt>
                <c:pt idx="2">
                  <c:v>Small Cap</c:v>
                </c:pt>
              </c:strCache>
            </c:strRef>
          </c:cat>
          <c:val>
            <c:numRef>
              <c:f>'Analyzing by Sector '!$B$4:$B$7</c:f>
              <c:numCache>
                <c:formatCode>\$\ 0.00,"K"</c:formatCode>
                <c:ptCount val="3"/>
                <c:pt idx="0">
                  <c:v>10285517.15</c:v>
                </c:pt>
                <c:pt idx="1">
                  <c:v>2578565.2799999998</c:v>
                </c:pt>
                <c:pt idx="2">
                  <c:v>454096.5199999999</c:v>
                </c:pt>
              </c:numCache>
            </c:numRef>
          </c:val>
          <c:extLst>
            <c:ext xmlns:c16="http://schemas.microsoft.com/office/drawing/2014/chart" uri="{C3380CC4-5D6E-409C-BE32-E72D297353CC}">
              <c16:uniqueId val="{00000000-07D1-425E-B4EA-0EE72543D97E}"/>
            </c:ext>
          </c:extLst>
        </c:ser>
        <c:ser>
          <c:idx val="1"/>
          <c:order val="1"/>
          <c:tx>
            <c:strRef>
              <c:f>'Analyzing by Sector '!$C$3</c:f>
              <c:strCache>
                <c:ptCount val="1"/>
                <c:pt idx="0">
                  <c:v>Sum of Sales Qtr - Crore</c:v>
                </c:pt>
              </c:strCache>
            </c:strRef>
          </c:tx>
          <c:spPr>
            <a:solidFill>
              <a:schemeClr val="accent2"/>
            </a:solidFill>
            <a:ln>
              <a:noFill/>
            </a:ln>
            <a:effectLst/>
          </c:spPr>
          <c:invertIfNegative val="0"/>
          <c:cat>
            <c:strRef>
              <c:f>'Analyzing by Sector '!$A$4:$A$7</c:f>
              <c:strCache>
                <c:ptCount val="3"/>
                <c:pt idx="0">
                  <c:v>Large Cap</c:v>
                </c:pt>
                <c:pt idx="1">
                  <c:v>Mid Cap</c:v>
                </c:pt>
                <c:pt idx="2">
                  <c:v>Small Cap</c:v>
                </c:pt>
              </c:strCache>
            </c:strRef>
          </c:cat>
          <c:val>
            <c:numRef>
              <c:f>'Analyzing by Sector '!$C$4:$C$7</c:f>
              <c:numCache>
                <c:formatCode>\$\ 0.00,"K"</c:formatCode>
                <c:ptCount val="3"/>
                <c:pt idx="0">
                  <c:v>1250557.1100000003</c:v>
                </c:pt>
                <c:pt idx="1">
                  <c:v>431329.57</c:v>
                </c:pt>
                <c:pt idx="2">
                  <c:v>95055.86000000003</c:v>
                </c:pt>
              </c:numCache>
            </c:numRef>
          </c:val>
          <c:extLst>
            <c:ext xmlns:c16="http://schemas.microsoft.com/office/drawing/2014/chart" uri="{C3380CC4-5D6E-409C-BE32-E72D297353CC}">
              <c16:uniqueId val="{00000001-07D1-425E-B4EA-0EE72543D97E}"/>
            </c:ext>
          </c:extLst>
        </c:ser>
        <c:dLbls>
          <c:showLegendKey val="0"/>
          <c:showVal val="0"/>
          <c:showCatName val="0"/>
          <c:showSerName val="0"/>
          <c:showPercent val="0"/>
          <c:showBubbleSize val="0"/>
        </c:dLbls>
        <c:gapWidth val="182"/>
        <c:axId val="1947510592"/>
        <c:axId val="1947499776"/>
      </c:barChart>
      <c:catAx>
        <c:axId val="1947510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lumMod val="95000"/>
                  </a:schemeClr>
                </a:solidFill>
                <a:latin typeface="+mn-lt"/>
                <a:ea typeface="+mn-ea"/>
                <a:cs typeface="+mn-cs"/>
              </a:defRPr>
            </a:pPr>
            <a:endParaRPr lang="en-US"/>
          </a:p>
        </c:txPr>
        <c:crossAx val="1947499776"/>
        <c:crosses val="autoZero"/>
        <c:auto val="1"/>
        <c:lblAlgn val="ctr"/>
        <c:lblOffset val="100"/>
        <c:noMultiLvlLbl val="0"/>
      </c:catAx>
      <c:valAx>
        <c:axId val="1947499776"/>
        <c:scaling>
          <c:orientation val="minMax"/>
        </c:scaling>
        <c:delete val="0"/>
        <c:axPos val="b"/>
        <c:numFmt formatCode="\$\ 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lumMod val="95000"/>
                  </a:schemeClr>
                </a:solidFill>
                <a:latin typeface="+mn-lt"/>
                <a:ea typeface="+mn-ea"/>
                <a:cs typeface="+mn-cs"/>
              </a:defRPr>
            </a:pPr>
            <a:endParaRPr lang="en-US"/>
          </a:p>
        </c:txPr>
        <c:crossAx val="1947510592"/>
        <c:crosses val="autoZero"/>
        <c:crossBetween val="between"/>
      </c:valAx>
      <c:spPr>
        <a:noFill/>
        <a:ln>
          <a:noFill/>
        </a:ln>
        <a:effectLst/>
      </c:spPr>
    </c:plotArea>
    <c:legend>
      <c:legendPos val="r"/>
      <c:layout>
        <c:manualLayout>
          <c:xMode val="edge"/>
          <c:yMode val="edge"/>
          <c:x val="0.77261526284133009"/>
          <c:y val="3.4872982243900626E-2"/>
          <c:w val="0.21310089663260598"/>
          <c:h val="0.633269115929259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lumMod val="9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214211499544714"/>
          <c:y val="6.7695648564247424E-2"/>
          <c:w val="0.8359465790866154"/>
          <c:h val="0.74075769776294498"/>
        </c:manualLayout>
      </c:layout>
      <c:barChart>
        <c:barDir val="col"/>
        <c:grouping val="clustered"/>
        <c:varyColors val="0"/>
        <c:ser>
          <c:idx val="0"/>
          <c:order val="0"/>
          <c:tx>
            <c:strRef>
              <c:f>'Total Market Cap '!$F$3</c:f>
              <c:strCache>
                <c:ptCount val="1"/>
                <c:pt idx="0">
                  <c:v>market cap</c:v>
                </c:pt>
              </c:strCache>
            </c:strRef>
          </c:tx>
          <c:spPr>
            <a:solidFill>
              <a:schemeClr val="accent1"/>
            </a:solidFill>
            <a:ln>
              <a:noFill/>
            </a:ln>
            <a:effectLst/>
          </c:spPr>
          <c:invertIfNegative val="0"/>
          <c:cat>
            <c:strRef>
              <c:f>'Total Market Cap '!$E$4:$E$471</c:f>
              <c:strCache>
                <c:ptCount val="468"/>
                <c:pt idx="0">
                  <c:v>Reliance Inds.</c:v>
                </c:pt>
                <c:pt idx="1">
                  <c:v>TCS</c:v>
                </c:pt>
                <c:pt idx="2">
                  <c:v>HDFC Bank</c:v>
                </c:pt>
                <c:pt idx="3">
                  <c:v>ITC</c:v>
                </c:pt>
                <c:pt idx="4">
                  <c:v>H D F C</c:v>
                </c:pt>
                <c:pt idx="5">
                  <c:v>Hind. Unilever</c:v>
                </c:pt>
                <c:pt idx="6">
                  <c:v>Maruti Suzuki</c:v>
                </c:pt>
                <c:pt idx="7">
                  <c:v>Infosys</c:v>
                </c:pt>
                <c:pt idx="8">
                  <c:v>O N G C</c:v>
                </c:pt>
                <c:pt idx="9">
                  <c:v>St Bk of India</c:v>
                </c:pt>
                <c:pt idx="10">
                  <c:v>ICICI Bank</c:v>
                </c:pt>
                <c:pt idx="11">
                  <c:v>Kotak Mah. Bank</c:v>
                </c:pt>
                <c:pt idx="12">
                  <c:v>Coal India</c:v>
                </c:pt>
                <c:pt idx="13">
                  <c:v>Larsen &amp; Toubro</c:v>
                </c:pt>
                <c:pt idx="14">
                  <c:v>I O C L</c:v>
                </c:pt>
                <c:pt idx="15">
                  <c:v>Bharti Airtel</c:v>
                </c:pt>
                <c:pt idx="16">
                  <c:v>Axis Bank</c:v>
                </c:pt>
                <c:pt idx="17">
                  <c:v>NTPC</c:v>
                </c:pt>
                <c:pt idx="18">
                  <c:v>Sun Pharma.Inds.</c:v>
                </c:pt>
                <c:pt idx="19">
                  <c:v>Hind.Zinc</c:v>
                </c:pt>
                <c:pt idx="20">
                  <c:v>Wipro</c:v>
                </c:pt>
                <c:pt idx="21">
                  <c:v>HCL Technologies</c:v>
                </c:pt>
                <c:pt idx="22">
                  <c:v>Vedanta</c:v>
                </c:pt>
                <c:pt idx="23">
                  <c:v>Tata Motors</c:v>
                </c:pt>
                <c:pt idx="24">
                  <c:v>UltraTech Cem.</c:v>
                </c:pt>
                <c:pt idx="25">
                  <c:v>Asian Paints</c:v>
                </c:pt>
                <c:pt idx="26">
                  <c:v>Power Grid Corpn</c:v>
                </c:pt>
                <c:pt idx="27">
                  <c:v>B P C L</c:v>
                </c:pt>
                <c:pt idx="28">
                  <c:v>IndusInd Bank</c:v>
                </c:pt>
                <c:pt idx="29">
                  <c:v>Bajaj Fin.</c:v>
                </c:pt>
                <c:pt idx="30">
                  <c:v>Bajaj Auto</c:v>
                </c:pt>
                <c:pt idx="31">
                  <c:v>M &amp; M</c:v>
                </c:pt>
                <c:pt idx="32">
                  <c:v>HDFC Stand. Life</c:v>
                </c:pt>
                <c:pt idx="33">
                  <c:v>Adani Ports</c:v>
                </c:pt>
                <c:pt idx="34">
                  <c:v>Bajaj Finserv</c:v>
                </c:pt>
                <c:pt idx="35">
                  <c:v>GAIL (India)</c:v>
                </c:pt>
                <c:pt idx="36">
                  <c:v>Avenue Super.</c:v>
                </c:pt>
                <c:pt idx="37">
                  <c:v>Titan Company</c:v>
                </c:pt>
                <c:pt idx="38">
                  <c:v>JSW Steel</c:v>
                </c:pt>
                <c:pt idx="39">
                  <c:v>Grasim Inds</c:v>
                </c:pt>
                <c:pt idx="40">
                  <c:v>Tata Steel</c:v>
                </c:pt>
                <c:pt idx="41">
                  <c:v>Eicher Motors</c:v>
                </c:pt>
                <c:pt idx="42">
                  <c:v>Nestle India</c:v>
                </c:pt>
                <c:pt idx="43">
                  <c:v>Godrej Consumer</c:v>
                </c:pt>
                <c:pt idx="44">
                  <c:v>Yes Bank</c:v>
                </c:pt>
                <c:pt idx="45">
                  <c:v>Hero Motocorp</c:v>
                </c:pt>
                <c:pt idx="46">
                  <c:v>Motherson Sumi</c:v>
                </c:pt>
                <c:pt idx="47">
                  <c:v>SBI Life Insuran</c:v>
                </c:pt>
                <c:pt idx="48">
                  <c:v>General Insuranc</c:v>
                </c:pt>
                <c:pt idx="49">
                  <c:v>Dabur India</c:v>
                </c:pt>
                <c:pt idx="50">
                  <c:v>Bosch</c:v>
                </c:pt>
                <c:pt idx="51">
                  <c:v>Shree Cement</c:v>
                </c:pt>
                <c:pt idx="52">
                  <c:v>New India Assura</c:v>
                </c:pt>
                <c:pt idx="53">
                  <c:v>H P C L</c:v>
                </c:pt>
                <c:pt idx="54">
                  <c:v>ICICI Pru Life</c:v>
                </c:pt>
                <c:pt idx="55">
                  <c:v>Britannia Inds.</c:v>
                </c:pt>
                <c:pt idx="56">
                  <c:v>Tech Mahindra</c:v>
                </c:pt>
                <c:pt idx="57">
                  <c:v>Hindalco Inds.</c:v>
                </c:pt>
                <c:pt idx="58">
                  <c:v>Zee Entertainmen</c:v>
                </c:pt>
                <c:pt idx="59">
                  <c:v>Cairn India</c:v>
                </c:pt>
                <c:pt idx="60">
                  <c:v>Indiabulls Hous.</c:v>
                </c:pt>
                <c:pt idx="61">
                  <c:v>Ambuja Cem.</c:v>
                </c:pt>
                <c:pt idx="62">
                  <c:v>Interglobe Aviat</c:v>
                </c:pt>
                <c:pt idx="63">
                  <c:v>Cipla</c:v>
                </c:pt>
                <c:pt idx="64">
                  <c:v>Piramal Enterp.</c:v>
                </c:pt>
                <c:pt idx="65">
                  <c:v>United Spirits</c:v>
                </c:pt>
                <c:pt idx="66">
                  <c:v>Pidilite Inds.</c:v>
                </c:pt>
                <c:pt idx="67">
                  <c:v>Siemens</c:v>
                </c:pt>
                <c:pt idx="68">
                  <c:v>Cadila Health.</c:v>
                </c:pt>
                <c:pt idx="69">
                  <c:v>NMDC</c:v>
                </c:pt>
                <c:pt idx="70">
                  <c:v>DLF</c:v>
                </c:pt>
                <c:pt idx="71">
                  <c:v>Marico</c:v>
                </c:pt>
                <c:pt idx="72">
                  <c:v>Ashok Leyland</c:v>
                </c:pt>
                <c:pt idx="73">
                  <c:v>Bharat Electron</c:v>
                </c:pt>
                <c:pt idx="74">
                  <c:v>ICICI Lombard</c:v>
                </c:pt>
                <c:pt idx="75">
                  <c:v>Lupin</c:v>
                </c:pt>
                <c:pt idx="76">
                  <c:v>Petronet LNG</c:v>
                </c:pt>
                <c:pt idx="77">
                  <c:v>Aditya Birla Cap</c:v>
                </c:pt>
                <c:pt idx="78">
                  <c:v>Dr Reddy's Labs</c:v>
                </c:pt>
                <c:pt idx="79">
                  <c:v>Sun TV Network</c:v>
                </c:pt>
                <c:pt idx="80">
                  <c:v>S A I L</c:v>
                </c:pt>
                <c:pt idx="81">
                  <c:v>UPL</c:v>
                </c:pt>
                <c:pt idx="82">
                  <c:v>Oracle Fin.Serv.</c:v>
                </c:pt>
                <c:pt idx="83">
                  <c:v>Bharat Forge</c:v>
                </c:pt>
                <c:pt idx="84">
                  <c:v>Biocon</c:v>
                </c:pt>
                <c:pt idx="85">
                  <c:v>B H E L</c:v>
                </c:pt>
                <c:pt idx="86">
                  <c:v>Aurobindo Pharma</c:v>
                </c:pt>
                <c:pt idx="87">
                  <c:v>Bank of Baroda</c:v>
                </c:pt>
                <c:pt idx="88">
                  <c:v>Idea Cellular</c:v>
                </c:pt>
                <c:pt idx="89">
                  <c:v>A B B</c:v>
                </c:pt>
                <c:pt idx="90">
                  <c:v>Havells India</c:v>
                </c:pt>
                <c:pt idx="91">
                  <c:v>Container Corpn.</c:v>
                </c:pt>
                <c:pt idx="92">
                  <c:v>TVS Motor Co.</c:v>
                </c:pt>
                <c:pt idx="93">
                  <c:v>ACC</c:v>
                </c:pt>
                <c:pt idx="94">
                  <c:v>Bajaj Holdings</c:v>
                </c:pt>
                <c:pt idx="95">
                  <c:v>P &amp; G Hygiene</c:v>
                </c:pt>
                <c:pt idx="96">
                  <c:v>MRF</c:v>
                </c:pt>
                <c:pt idx="97">
                  <c:v>Shriram Trans.</c:v>
                </c:pt>
                <c:pt idx="98">
                  <c:v>L&amp;T Fin.Holdings</c:v>
                </c:pt>
                <c:pt idx="99">
                  <c:v>Punjab Natl.Bank</c:v>
                </c:pt>
                <c:pt idx="100">
                  <c:v>NHPC Ltd</c:v>
                </c:pt>
                <c:pt idx="101">
                  <c:v>Power Fin.Corpn.</c:v>
                </c:pt>
                <c:pt idx="102">
                  <c:v>United Breweries</c:v>
                </c:pt>
                <c:pt idx="103">
                  <c:v>Oil India</c:v>
                </c:pt>
                <c:pt idx="104">
                  <c:v>Rural Elec.Corp.</c:v>
                </c:pt>
                <c:pt idx="105">
                  <c:v>GlaxoSmith C H L</c:v>
                </c:pt>
                <c:pt idx="106">
                  <c:v>M &amp; M Fin. Serv.</c:v>
                </c:pt>
                <c:pt idx="107">
                  <c:v>Divi's Lab.</c:v>
                </c:pt>
                <c:pt idx="108">
                  <c:v>Kansai Nerolac</c:v>
                </c:pt>
                <c:pt idx="109">
                  <c:v>Alkem Lab</c:v>
                </c:pt>
                <c:pt idx="110">
                  <c:v>LIC Housing Fin.</c:v>
                </c:pt>
                <c:pt idx="111">
                  <c:v>Future Retail</c:v>
                </c:pt>
                <c:pt idx="112">
                  <c:v>Page Industries</c:v>
                </c:pt>
                <c:pt idx="113">
                  <c:v>Dalmia Bhar.</c:v>
                </c:pt>
                <c:pt idx="114">
                  <c:v>IIFL Holdings</c:v>
                </c:pt>
                <c:pt idx="115">
                  <c:v>L &amp; T Infotech</c:v>
                </c:pt>
                <c:pt idx="116">
                  <c:v>Aditya Bir. Nuv.</c:v>
                </c:pt>
                <c:pt idx="117">
                  <c:v>Emami</c:v>
                </c:pt>
                <c:pt idx="118">
                  <c:v>Cummins India</c:v>
                </c:pt>
                <c:pt idx="119">
                  <c:v>Berger Paints</c:v>
                </c:pt>
                <c:pt idx="120">
                  <c:v>Rajesh Exports</c:v>
                </c:pt>
                <c:pt idx="121">
                  <c:v>Tata Power Co.</c:v>
                </c:pt>
                <c:pt idx="122">
                  <c:v>3M India</c:v>
                </c:pt>
                <c:pt idx="123">
                  <c:v>Jindal Steel</c:v>
                </c:pt>
                <c:pt idx="124">
                  <c:v>Edelweiss.Fin.</c:v>
                </c:pt>
                <c:pt idx="125">
                  <c:v>Gillette India</c:v>
                </c:pt>
                <c:pt idx="126">
                  <c:v>Adani Enterp.</c:v>
                </c:pt>
                <c:pt idx="127">
                  <c:v>Adani Transmissi</c:v>
                </c:pt>
                <c:pt idx="128">
                  <c:v>Balkrishna Inds</c:v>
                </c:pt>
                <c:pt idx="129">
                  <c:v>Cholaman.Inv.&amp;Fn</c:v>
                </c:pt>
                <c:pt idx="130">
                  <c:v>Indraprastha Gas</c:v>
                </c:pt>
                <c:pt idx="131">
                  <c:v>M R P L</c:v>
                </c:pt>
                <c:pt idx="132">
                  <c:v>Glaxosmi. Pharma</c:v>
                </c:pt>
                <c:pt idx="133">
                  <c:v>PNB Housing</c:v>
                </c:pt>
                <c:pt idx="134">
                  <c:v>RBL Bank</c:v>
                </c:pt>
                <c:pt idx="135">
                  <c:v>Castrol India</c:v>
                </c:pt>
                <c:pt idx="136">
                  <c:v>Canara Bank</c:v>
                </c:pt>
                <c:pt idx="137">
                  <c:v>GRUH Finance</c:v>
                </c:pt>
                <c:pt idx="138">
                  <c:v>KIOCL</c:v>
                </c:pt>
                <c:pt idx="139">
                  <c:v>Voltas</c:v>
                </c:pt>
                <c:pt idx="140">
                  <c:v>Godrej Inds.</c:v>
                </c:pt>
                <c:pt idx="141">
                  <c:v>Whirlpool India</c:v>
                </c:pt>
                <c:pt idx="142">
                  <c:v>Sundaram Finance</c:v>
                </c:pt>
                <c:pt idx="143">
                  <c:v>Federal Bank</c:v>
                </c:pt>
                <c:pt idx="144">
                  <c:v>Tata Comm</c:v>
                </c:pt>
                <c:pt idx="145">
                  <c:v>Tata Chemicals</c:v>
                </c:pt>
                <c:pt idx="146">
                  <c:v>Exide Inds.</c:v>
                </c:pt>
                <c:pt idx="147">
                  <c:v>IDFC Bank</c:v>
                </c:pt>
                <c:pt idx="148">
                  <c:v>NBCC</c:v>
                </c:pt>
                <c:pt idx="149">
                  <c:v>IDBI Bank</c:v>
                </c:pt>
                <c:pt idx="150">
                  <c:v>The Ramco Cement</c:v>
                </c:pt>
                <c:pt idx="151">
                  <c:v>Dewan Hsg. Fin.</c:v>
                </c:pt>
                <c:pt idx="152">
                  <c:v>MphasiS</c:v>
                </c:pt>
                <c:pt idx="153">
                  <c:v>Apollo Hospitals</c:v>
                </c:pt>
                <c:pt idx="154">
                  <c:v>Reliance Nip.Lif</c:v>
                </c:pt>
                <c:pt idx="155">
                  <c:v>Tata Global</c:v>
                </c:pt>
                <c:pt idx="156">
                  <c:v>Godrej Propert.</c:v>
                </c:pt>
                <c:pt idx="157">
                  <c:v>AU Small Finance</c:v>
                </c:pt>
                <c:pt idx="158">
                  <c:v>Indian Hotels</c:v>
                </c:pt>
                <c:pt idx="159">
                  <c:v>Motil.Oswal.Fin.</c:v>
                </c:pt>
                <c:pt idx="160">
                  <c:v>H U D C O</c:v>
                </c:pt>
                <c:pt idx="161">
                  <c:v>Oberoi Realty</c:v>
                </c:pt>
                <c:pt idx="162">
                  <c:v>Indian Bank</c:v>
                </c:pt>
                <c:pt idx="163">
                  <c:v>SJVN</c:v>
                </c:pt>
                <c:pt idx="164">
                  <c:v>Bank of India</c:v>
                </c:pt>
                <c:pt idx="165">
                  <c:v>Supreme Inds.</c:v>
                </c:pt>
                <c:pt idx="166">
                  <c:v>Muthoot Finance</c:v>
                </c:pt>
                <c:pt idx="167">
                  <c:v>NLC India</c:v>
                </c:pt>
                <c:pt idx="168">
                  <c:v>Info Edg.(India)</c:v>
                </c:pt>
                <c:pt idx="169">
                  <c:v>Glenmark Pharma.</c:v>
                </c:pt>
                <c:pt idx="170">
                  <c:v>Jubilant Life</c:v>
                </c:pt>
                <c:pt idx="171">
                  <c:v>Crompton Gr. Con</c:v>
                </c:pt>
                <c:pt idx="172">
                  <c:v>Honeywell Auto</c:v>
                </c:pt>
                <c:pt idx="173">
                  <c:v>Natco Pharma</c:v>
                </c:pt>
                <c:pt idx="174">
                  <c:v>PC Jeweller</c:v>
                </c:pt>
                <c:pt idx="175">
                  <c:v>Quess Corp</c:v>
                </c:pt>
                <c:pt idx="176">
                  <c:v>CRISIL</c:v>
                </c:pt>
                <c:pt idx="177">
                  <c:v>WABCO India</c:v>
                </c:pt>
                <c:pt idx="178">
                  <c:v>Amara Raja Batt.</c:v>
                </c:pt>
                <c:pt idx="179">
                  <c:v>Sterlite Tech.</c:v>
                </c:pt>
                <c:pt idx="180">
                  <c:v>AIA Engg.</c:v>
                </c:pt>
                <c:pt idx="181">
                  <c:v>KRBL</c:v>
                </c:pt>
                <c:pt idx="182">
                  <c:v>Max Financial</c:v>
                </c:pt>
                <c:pt idx="183">
                  <c:v>Indiabulls Vent.</c:v>
                </c:pt>
                <c:pt idx="184">
                  <c:v>Century Textiles</c:v>
                </c:pt>
                <c:pt idx="185">
                  <c:v>Jubilant Food.</c:v>
                </c:pt>
                <c:pt idx="186">
                  <c:v>Bayer Crop Sci.</c:v>
                </c:pt>
                <c:pt idx="187">
                  <c:v>Graphite India</c:v>
                </c:pt>
                <c:pt idx="188">
                  <c:v>JSW Energy</c:v>
                </c:pt>
                <c:pt idx="189">
                  <c:v>Central Bank</c:v>
                </c:pt>
                <c:pt idx="190">
                  <c:v>CESC</c:v>
                </c:pt>
                <c:pt idx="191">
                  <c:v>Shri.City Union.</c:v>
                </c:pt>
                <c:pt idx="192">
                  <c:v>L&amp;T Technology</c:v>
                </c:pt>
                <c:pt idx="193">
                  <c:v>Rain Industries</c:v>
                </c:pt>
                <c:pt idx="194">
                  <c:v>Torrent Power</c:v>
                </c:pt>
                <c:pt idx="195">
                  <c:v>Dilip Buildcon</c:v>
                </c:pt>
                <c:pt idx="196">
                  <c:v>TI Financial</c:v>
                </c:pt>
                <c:pt idx="197">
                  <c:v>JM Financial</c:v>
                </c:pt>
                <c:pt idx="198">
                  <c:v>Adani Power</c:v>
                </c:pt>
                <c:pt idx="199">
                  <c:v>Reliance Power</c:v>
                </c:pt>
                <c:pt idx="200">
                  <c:v>Reliance Capital</c:v>
                </c:pt>
                <c:pt idx="201">
                  <c:v>Syngene Intl.</c:v>
                </c:pt>
                <c:pt idx="202">
                  <c:v>Abbott India</c:v>
                </c:pt>
                <c:pt idx="203">
                  <c:v>Hatsun AgroProd.</c:v>
                </c:pt>
                <c:pt idx="204">
                  <c:v>Symphony</c:v>
                </c:pt>
                <c:pt idx="205">
                  <c:v>Gujarat Gas</c:v>
                </c:pt>
                <c:pt idx="206">
                  <c:v>Reliance Infra.</c:v>
                </c:pt>
                <c:pt idx="207">
                  <c:v>Aditya Bir. Fas.</c:v>
                </c:pt>
                <c:pt idx="208">
                  <c:v>Ajanta Pharma</c:v>
                </c:pt>
                <c:pt idx="209">
                  <c:v>P I Inds.</c:v>
                </c:pt>
                <c:pt idx="210">
                  <c:v>City Union Bank</c:v>
                </c:pt>
                <c:pt idx="211">
                  <c:v>Varun Beverages</c:v>
                </c:pt>
                <c:pt idx="212">
                  <c:v>Mindtree</c:v>
                </c:pt>
                <c:pt idx="213">
                  <c:v>Prestige Estates</c:v>
                </c:pt>
                <c:pt idx="214">
                  <c:v>Future Consumer</c:v>
                </c:pt>
                <c:pt idx="215">
                  <c:v>Sundram Fasten.</c:v>
                </c:pt>
                <c:pt idx="216">
                  <c:v>Sanofi India</c:v>
                </c:pt>
                <c:pt idx="217">
                  <c:v>Guj.St.Petronet</c:v>
                </c:pt>
                <c:pt idx="218">
                  <c:v>Godrej Agrovet</c:v>
                </c:pt>
                <c:pt idx="219">
                  <c:v>Finolex Cables</c:v>
                </c:pt>
                <c:pt idx="220">
                  <c:v>SRF</c:v>
                </c:pt>
                <c:pt idx="221">
                  <c:v>GE T&amp;D India</c:v>
                </c:pt>
                <c:pt idx="222">
                  <c:v>Alembic Pharma</c:v>
                </c:pt>
                <c:pt idx="223">
                  <c:v>SPARC</c:v>
                </c:pt>
                <c:pt idx="224">
                  <c:v>GMR Infra.</c:v>
                </c:pt>
                <c:pt idx="225">
                  <c:v>HEG</c:v>
                </c:pt>
                <c:pt idx="226">
                  <c:v>Trent</c:v>
                </c:pt>
                <c:pt idx="227">
                  <c:v>Engineers India</c:v>
                </c:pt>
                <c:pt idx="228">
                  <c:v>Avanti Feeds</c:v>
                </c:pt>
                <c:pt idx="229">
                  <c:v>Pfizer</c:v>
                </c:pt>
                <c:pt idx="230">
                  <c:v>Escorts</c:v>
                </c:pt>
                <c:pt idx="231">
                  <c:v>Tata Motors-DVR</c:v>
                </c:pt>
                <c:pt idx="232">
                  <c:v>Blue Dart Exp.</c:v>
                </c:pt>
                <c:pt idx="233">
                  <c:v>Indbull.RealEst.</c:v>
                </c:pt>
                <c:pt idx="234">
                  <c:v>ERIS Lifescience</c:v>
                </c:pt>
                <c:pt idx="235">
                  <c:v>Arvind Ltd</c:v>
                </c:pt>
                <c:pt idx="236">
                  <c:v>Sundaram Clayton</c:v>
                </c:pt>
                <c:pt idx="237">
                  <c:v>Hexaware Tech.</c:v>
                </c:pt>
                <c:pt idx="238">
                  <c:v>SKF India</c:v>
                </c:pt>
                <c:pt idx="239">
                  <c:v>Delta Corp</c:v>
                </c:pt>
                <c:pt idx="240">
                  <c:v>Union Bank (I)</c:v>
                </c:pt>
                <c:pt idx="241">
                  <c:v>TV18 Broadcast</c:v>
                </c:pt>
                <c:pt idx="242">
                  <c:v>Minda Inds.</c:v>
                </c:pt>
                <c:pt idx="243">
                  <c:v>Solar Inds.</c:v>
                </c:pt>
                <c:pt idx="244">
                  <c:v>Kajaria Ceramics</c:v>
                </c:pt>
                <c:pt idx="245">
                  <c:v>Astral Poly</c:v>
                </c:pt>
                <c:pt idx="246">
                  <c:v>Bata India</c:v>
                </c:pt>
                <c:pt idx="247">
                  <c:v>Phoenix Mills</c:v>
                </c:pt>
                <c:pt idx="248">
                  <c:v>BASF India</c:v>
                </c:pt>
                <c:pt idx="249">
                  <c:v>DCM Shriram</c:v>
                </c:pt>
                <c:pt idx="250">
                  <c:v>Infibeam Incorp.</c:v>
                </c:pt>
                <c:pt idx="251">
                  <c:v>Aegis Logistics</c:v>
                </c:pt>
                <c:pt idx="252">
                  <c:v>Jet Airways</c:v>
                </c:pt>
                <c:pt idx="253">
                  <c:v>SpiceJet</c:v>
                </c:pt>
                <c:pt idx="254">
                  <c:v>Thomas Cook (I)</c:v>
                </c:pt>
                <c:pt idx="255">
                  <c:v>Guj Fluorochem</c:v>
                </c:pt>
                <c:pt idx="256">
                  <c:v>Wockhardt</c:v>
                </c:pt>
                <c:pt idx="257">
                  <c:v>Akzo Nobel</c:v>
                </c:pt>
                <c:pt idx="258">
                  <c:v>I D F C</c:v>
                </c:pt>
                <c:pt idx="259">
                  <c:v>Security &amp; Intel</c:v>
                </c:pt>
                <c:pt idx="260">
                  <c:v>Asahi India Glas</c:v>
                </c:pt>
                <c:pt idx="261">
                  <c:v>TTK Prestige</c:v>
                </c:pt>
                <c:pt idx="262">
                  <c:v>ITI</c:v>
                </c:pt>
                <c:pt idx="263">
                  <c:v>Karur Vysya Bank</c:v>
                </c:pt>
                <c:pt idx="264">
                  <c:v>Vardhman Textile</c:v>
                </c:pt>
                <c:pt idx="265">
                  <c:v>Fortis Health.</c:v>
                </c:pt>
                <c:pt idx="266">
                  <c:v>Ipca Labs.</c:v>
                </c:pt>
                <c:pt idx="267">
                  <c:v>Sheela Foam</c:v>
                </c:pt>
                <c:pt idx="268">
                  <c:v>IRB Infra.Devl.</c:v>
                </c:pt>
                <c:pt idx="269">
                  <c:v>Atul</c:v>
                </c:pt>
                <c:pt idx="270">
                  <c:v>Finolex Inds.</c:v>
                </c:pt>
                <c:pt idx="271">
                  <c:v>Dish TV</c:v>
                </c:pt>
                <c:pt idx="272">
                  <c:v>Rel. Comm.</c:v>
                </c:pt>
                <c:pt idx="273">
                  <c:v>Dr Lal Pathlabs</c:v>
                </c:pt>
                <c:pt idx="274">
                  <c:v>OCL India</c:v>
                </c:pt>
                <c:pt idx="275">
                  <c:v>NCC</c:v>
                </c:pt>
                <c:pt idx="276">
                  <c:v>Relaxo Footwear</c:v>
                </c:pt>
                <c:pt idx="277">
                  <c:v>J K Cements</c:v>
                </c:pt>
                <c:pt idx="278">
                  <c:v>G N F C</c:v>
                </c:pt>
                <c:pt idx="279">
                  <c:v>Cochin Shipyard</c:v>
                </c:pt>
                <c:pt idx="280">
                  <c:v>Birla Corpn.</c:v>
                </c:pt>
                <c:pt idx="281">
                  <c:v>Future Lifestyle</c:v>
                </c:pt>
                <c:pt idx="282">
                  <c:v>Century Ply.</c:v>
                </c:pt>
                <c:pt idx="283">
                  <c:v>Blue Star</c:v>
                </c:pt>
                <c:pt idx="284">
                  <c:v>Kalpataru Power</c:v>
                </c:pt>
                <c:pt idx="285">
                  <c:v>Suzlon Energy</c:v>
                </c:pt>
                <c:pt idx="286">
                  <c:v>Cyient</c:v>
                </c:pt>
                <c:pt idx="287">
                  <c:v>Hind.Copper</c:v>
                </c:pt>
                <c:pt idx="288">
                  <c:v>Guj Pipavav Port</c:v>
                </c:pt>
                <c:pt idx="289">
                  <c:v>Carborundum Uni.</c:v>
                </c:pt>
                <c:pt idx="290">
                  <c:v>Can Fin Homes</c:v>
                </c:pt>
                <c:pt idx="291">
                  <c:v>Sadbhav Engg.</c:v>
                </c:pt>
                <c:pt idx="292">
                  <c:v>Advanta</c:v>
                </c:pt>
                <c:pt idx="293">
                  <c:v>Capital First</c:v>
                </c:pt>
                <c:pt idx="294">
                  <c:v>Lak. Mach. Works</c:v>
                </c:pt>
                <c:pt idx="295">
                  <c:v>Himadri Specialt</c:v>
                </c:pt>
                <c:pt idx="296">
                  <c:v>Coffee Day Enter</c:v>
                </c:pt>
                <c:pt idx="297">
                  <c:v>PVR</c:v>
                </c:pt>
                <c:pt idx="298">
                  <c:v>Chambal Fert.</c:v>
                </c:pt>
                <c:pt idx="299">
                  <c:v>Vijaya Bank</c:v>
                </c:pt>
                <c:pt idx="300">
                  <c:v>Welspun India</c:v>
                </c:pt>
                <c:pt idx="301">
                  <c:v>CEAT</c:v>
                </c:pt>
                <c:pt idx="302">
                  <c:v>Strides Shasun</c:v>
                </c:pt>
                <c:pt idx="303">
                  <c:v>Narayana Hrudaya</c:v>
                </c:pt>
                <c:pt idx="304">
                  <c:v>Jyothy Lab.</c:v>
                </c:pt>
                <c:pt idx="305">
                  <c:v>Johnson Con. Hit</c:v>
                </c:pt>
                <c:pt idx="306">
                  <c:v>Prism Cement</c:v>
                </c:pt>
                <c:pt idx="307">
                  <c:v>Tata Elxsi</c:v>
                </c:pt>
                <c:pt idx="308">
                  <c:v>Syndicate Bank</c:v>
                </c:pt>
                <c:pt idx="309">
                  <c:v>D B Corp</c:v>
                </c:pt>
                <c:pt idx="310">
                  <c:v>Jain Irrigation</c:v>
                </c:pt>
                <c:pt idx="311">
                  <c:v>Persistent Sys</c:v>
                </c:pt>
                <c:pt idx="312">
                  <c:v>Redington India</c:v>
                </c:pt>
                <c:pt idx="313">
                  <c:v>Sunteck Realty</c:v>
                </c:pt>
                <c:pt idx="314">
                  <c:v>Raymond</c:v>
                </c:pt>
                <c:pt idx="315">
                  <c:v>MOIL</c:v>
                </c:pt>
                <c:pt idx="316">
                  <c:v>Bombay Dyeing</c:v>
                </c:pt>
                <c:pt idx="317">
                  <c:v>GE Shipping Co</c:v>
                </c:pt>
                <c:pt idx="318">
                  <c:v>Grindwell Norton</c:v>
                </c:pt>
                <c:pt idx="319">
                  <c:v>EID Parry</c:v>
                </c:pt>
                <c:pt idx="320">
                  <c:v>I O B</c:v>
                </c:pt>
                <c:pt idx="321">
                  <c:v>Galaxy Surfact.</c:v>
                </c:pt>
                <c:pt idx="322">
                  <c:v>Laurus Labs</c:v>
                </c:pt>
                <c:pt idx="323">
                  <c:v>Guj Alkalies</c:v>
                </c:pt>
                <c:pt idx="324">
                  <c:v>GE Power</c:v>
                </c:pt>
                <c:pt idx="325">
                  <c:v>Timken India</c:v>
                </c:pt>
                <c:pt idx="326">
                  <c:v>C P C L</c:v>
                </c:pt>
                <c:pt idx="327">
                  <c:v>Dishman Carbogen</c:v>
                </c:pt>
                <c:pt idx="328">
                  <c:v>St Bk of Bikaner</c:v>
                </c:pt>
                <c:pt idx="329">
                  <c:v>IFB Inds.</c:v>
                </c:pt>
                <c:pt idx="330">
                  <c:v>eClerx Services</c:v>
                </c:pt>
                <c:pt idx="331">
                  <c:v>Sobha</c:v>
                </c:pt>
                <c:pt idx="332">
                  <c:v>Kirloskar Oil</c:v>
                </c:pt>
                <c:pt idx="333">
                  <c:v>G S F C</c:v>
                </c:pt>
                <c:pt idx="334">
                  <c:v>CG Power &amp; Indu.</c:v>
                </c:pt>
                <c:pt idx="335">
                  <c:v>Westlife Develop</c:v>
                </c:pt>
                <c:pt idx="336">
                  <c:v>K P R Mill Ltd</c:v>
                </c:pt>
                <c:pt idx="337">
                  <c:v>Tube Investments</c:v>
                </c:pt>
                <c:pt idx="338">
                  <c:v>Bajaj Electrical</c:v>
                </c:pt>
                <c:pt idx="339">
                  <c:v>VST Inds.</c:v>
                </c:pt>
                <c:pt idx="340">
                  <c:v>BEML Ltd</c:v>
                </c:pt>
                <c:pt idx="341">
                  <c:v>FDC</c:v>
                </c:pt>
                <c:pt idx="342">
                  <c:v>DCB Bank</c:v>
                </c:pt>
                <c:pt idx="343">
                  <c:v>Star Cement</c:v>
                </c:pt>
                <c:pt idx="344">
                  <c:v>Netwrk.18 Media</c:v>
                </c:pt>
                <c:pt idx="345">
                  <c:v>Gulf Oil Lubric.</c:v>
                </c:pt>
                <c:pt idx="346">
                  <c:v>UCO Bank</c:v>
                </c:pt>
                <c:pt idx="347">
                  <c:v>Jagran Prakashan</c:v>
                </c:pt>
                <c:pt idx="348">
                  <c:v>Elgi Equipment</c:v>
                </c:pt>
                <c:pt idx="349">
                  <c:v>JK Lakshmi Cem.</c:v>
                </c:pt>
                <c:pt idx="350">
                  <c:v>Zydus Wellness</c:v>
                </c:pt>
                <c:pt idx="351">
                  <c:v>Equitas Holdings</c:v>
                </c:pt>
                <c:pt idx="352">
                  <c:v>India Cements</c:v>
                </c:pt>
                <c:pt idx="353">
                  <c:v>Dishman Pharma.</c:v>
                </c:pt>
                <c:pt idx="354">
                  <c:v>South Ind.Bank</c:v>
                </c:pt>
                <c:pt idx="355">
                  <c:v>Polaris Consulta</c:v>
                </c:pt>
                <c:pt idx="356">
                  <c:v>V I P Inds.</c:v>
                </c:pt>
                <c:pt idx="357">
                  <c:v>APL Apollo</c:v>
                </c:pt>
                <c:pt idx="358">
                  <c:v>Sadbhav Infra.</c:v>
                </c:pt>
                <c:pt idx="359">
                  <c:v>Jindal Stain.</c:v>
                </c:pt>
                <c:pt idx="360">
                  <c:v>Swan Energy</c:v>
                </c:pt>
                <c:pt idx="361">
                  <c:v>NIIT Tech.</c:v>
                </c:pt>
                <c:pt idx="362">
                  <c:v>Caplin Point Lab</c:v>
                </c:pt>
                <c:pt idx="363">
                  <c:v>Indian Energy Ex</c:v>
                </c:pt>
                <c:pt idx="364">
                  <c:v>Shoppers St.</c:v>
                </c:pt>
                <c:pt idx="365">
                  <c:v>Godfrey Phillips</c:v>
                </c:pt>
                <c:pt idx="366">
                  <c:v>Jindal Stain .Hi</c:v>
                </c:pt>
                <c:pt idx="367">
                  <c:v>R C F</c:v>
                </c:pt>
                <c:pt idx="368">
                  <c:v>Rallis India</c:v>
                </c:pt>
                <c:pt idx="369">
                  <c:v>G M D C</c:v>
                </c:pt>
                <c:pt idx="370">
                  <c:v>Manpasand Bever.</c:v>
                </c:pt>
                <c:pt idx="371">
                  <c:v>Tata Inv.Corpn.</c:v>
                </c:pt>
                <c:pt idx="372">
                  <c:v>Essel Propack</c:v>
                </c:pt>
                <c:pt idx="373">
                  <c:v>Allcargo Logist.</c:v>
                </c:pt>
                <c:pt idx="374">
                  <c:v>Radico Khaitan</c:v>
                </c:pt>
                <c:pt idx="375">
                  <c:v>Cera Sanitary.</c:v>
                </c:pt>
                <c:pt idx="376">
                  <c:v>Forbes &amp; Co</c:v>
                </c:pt>
                <c:pt idx="377">
                  <c:v>S B T</c:v>
                </c:pt>
                <c:pt idx="378">
                  <c:v>KNR Construct.</c:v>
                </c:pt>
                <c:pt idx="379">
                  <c:v>PNC Infratech</c:v>
                </c:pt>
                <c:pt idx="380">
                  <c:v>Greenply Inds.</c:v>
                </c:pt>
                <c:pt idx="381">
                  <c:v>Ujjivan Fin.Ser.</c:v>
                </c:pt>
                <c:pt idx="382">
                  <c:v>Monsanto India</c:v>
                </c:pt>
                <c:pt idx="383">
                  <c:v>Vinati Organics</c:v>
                </c:pt>
                <c:pt idx="384">
                  <c:v>Lux Industries</c:v>
                </c:pt>
                <c:pt idx="385">
                  <c:v>Ratnamani Metals</c:v>
                </c:pt>
                <c:pt idx="386">
                  <c:v>Cox &amp; Kings</c:v>
                </c:pt>
                <c:pt idx="387">
                  <c:v>Omaxe</c:v>
                </c:pt>
                <c:pt idx="388">
                  <c:v>Ashoka Buildcon</c:v>
                </c:pt>
                <c:pt idx="389">
                  <c:v>Time Technoplast</c:v>
                </c:pt>
                <c:pt idx="390">
                  <c:v>Phillips Carbon</c:v>
                </c:pt>
                <c:pt idx="391">
                  <c:v>Allahabad Bank</c:v>
                </c:pt>
                <c:pt idx="392">
                  <c:v>Welspun Corp</c:v>
                </c:pt>
                <c:pt idx="393">
                  <c:v>NESCO</c:v>
                </c:pt>
                <c:pt idx="394">
                  <c:v>CARE Ratings</c:v>
                </c:pt>
                <c:pt idx="395">
                  <c:v>Andhra Bank</c:v>
                </c:pt>
                <c:pt idx="396">
                  <c:v>Zensar Tech.</c:v>
                </c:pt>
                <c:pt idx="397">
                  <c:v>S H Kelkar &amp; Co.</c:v>
                </c:pt>
                <c:pt idx="398">
                  <c:v>Mahindra Holiday</c:v>
                </c:pt>
                <c:pt idx="399">
                  <c:v>Sintex Plastics</c:v>
                </c:pt>
                <c:pt idx="400">
                  <c:v>SREI Infra. Fin.</c:v>
                </c:pt>
                <c:pt idx="401">
                  <c:v>Techno Elec.</c:v>
                </c:pt>
                <c:pt idx="402">
                  <c:v>Minda Corp</c:v>
                </c:pt>
                <c:pt idx="403">
                  <c:v>KPIT Tech.</c:v>
                </c:pt>
                <c:pt idx="404">
                  <c:v>Triveni Turbine</c:v>
                </c:pt>
                <c:pt idx="405">
                  <c:v>Shankara Build.</c:v>
                </c:pt>
                <c:pt idx="406">
                  <c:v>Multi Comm. Exc.</c:v>
                </c:pt>
                <c:pt idx="407">
                  <c:v>Brigade Enterpr.</c:v>
                </c:pt>
                <c:pt idx="408">
                  <c:v>Magma Fincorp</c:v>
                </c:pt>
                <c:pt idx="409">
                  <c:v>VRL Logistics</c:v>
                </c:pt>
                <c:pt idx="410">
                  <c:v>ICRA</c:v>
                </c:pt>
                <c:pt idx="411">
                  <c:v>Shriram Pistons</c:v>
                </c:pt>
                <c:pt idx="412">
                  <c:v>IFCI</c:v>
                </c:pt>
                <c:pt idx="413">
                  <c:v>Suprajit Engg.</c:v>
                </c:pt>
                <c:pt idx="414">
                  <c:v>J &amp; K Bank</c:v>
                </c:pt>
                <c:pt idx="415">
                  <c:v>Navin Fluo.Intl.</c:v>
                </c:pt>
                <c:pt idx="416">
                  <c:v>Karnataka Bank</c:v>
                </c:pt>
                <c:pt idx="417">
                  <c:v>Shilpa Medicare</c:v>
                </c:pt>
                <c:pt idx="418">
                  <c:v>Kushal</c:v>
                </c:pt>
                <c:pt idx="419">
                  <c:v>Venky's (India)</c:v>
                </c:pt>
                <c:pt idx="420">
                  <c:v>CCL Products</c:v>
                </c:pt>
                <c:pt idx="421">
                  <c:v>Excel Crop Care</c:v>
                </c:pt>
                <c:pt idx="422">
                  <c:v>Trident</c:v>
                </c:pt>
                <c:pt idx="423">
                  <c:v>Corporation Bank</c:v>
                </c:pt>
                <c:pt idx="424">
                  <c:v>Rane Holdings</c:v>
                </c:pt>
                <c:pt idx="425">
                  <c:v>Team Lease Serv.</c:v>
                </c:pt>
                <c:pt idx="426">
                  <c:v>Oriental Bank</c:v>
                </c:pt>
                <c:pt idx="427">
                  <c:v>I T D C</c:v>
                </c:pt>
                <c:pt idx="428">
                  <c:v>JP Power Ven.</c:v>
                </c:pt>
                <c:pt idx="429">
                  <c:v>S C I</c:v>
                </c:pt>
                <c:pt idx="430">
                  <c:v>JK Tyre &amp; Indust</c:v>
                </c:pt>
                <c:pt idx="431">
                  <c:v>Deepak Nitrite</c:v>
                </c:pt>
                <c:pt idx="432">
                  <c:v>Heidelberg Cem.</c:v>
                </c:pt>
                <c:pt idx="433">
                  <c:v>Amber Enterp.</c:v>
                </c:pt>
                <c:pt idx="434">
                  <c:v>Sharda Cropchem</c:v>
                </c:pt>
                <c:pt idx="435">
                  <c:v>Dixon Technolog.</c:v>
                </c:pt>
                <c:pt idx="436">
                  <c:v>Himatsing. Seide</c:v>
                </c:pt>
                <c:pt idx="437">
                  <c:v>La Opala RG</c:v>
                </c:pt>
                <c:pt idx="438">
                  <c:v>H F C L</c:v>
                </c:pt>
                <c:pt idx="439">
                  <c:v>Reliance Home</c:v>
                </c:pt>
                <c:pt idx="440">
                  <c:v>Rupa &amp; Co</c:v>
                </c:pt>
                <c:pt idx="441">
                  <c:v>Ent.Network</c:v>
                </c:pt>
                <c:pt idx="442">
                  <c:v>Supreme Petroch.</c:v>
                </c:pt>
                <c:pt idx="443">
                  <c:v>MAS FINANC SER</c:v>
                </c:pt>
                <c:pt idx="444">
                  <c:v>Thyrocare Tech.</c:v>
                </c:pt>
                <c:pt idx="445">
                  <c:v>Prakash Inds.</c:v>
                </c:pt>
                <c:pt idx="446">
                  <c:v>Repco Home Fin</c:v>
                </c:pt>
                <c:pt idx="447">
                  <c:v>Sonata Software</c:v>
                </c:pt>
                <c:pt idx="448">
                  <c:v>Central Dep. Ser</c:v>
                </c:pt>
                <c:pt idx="449">
                  <c:v>Puravankara</c:v>
                </c:pt>
                <c:pt idx="450">
                  <c:v>Tejas Networks</c:v>
                </c:pt>
                <c:pt idx="451">
                  <c:v>ITD Cem</c:v>
                </c:pt>
                <c:pt idx="452">
                  <c:v>Hathway Cable</c:v>
                </c:pt>
                <c:pt idx="453">
                  <c:v>Dhanuka Agritech</c:v>
                </c:pt>
                <c:pt idx="454">
                  <c:v>Mahindra Logis.</c:v>
                </c:pt>
                <c:pt idx="455">
                  <c:v>Heritage Foods</c:v>
                </c:pt>
                <c:pt idx="456">
                  <c:v>Mah. Seamless</c:v>
                </c:pt>
                <c:pt idx="457">
                  <c:v>Navneet Educat.</c:v>
                </c:pt>
                <c:pt idx="458">
                  <c:v>Firstsour.Solu.</c:v>
                </c:pt>
                <c:pt idx="459">
                  <c:v>Kaveri Seed Co.</c:v>
                </c:pt>
                <c:pt idx="460">
                  <c:v>Star Ferro Cem.</c:v>
                </c:pt>
                <c:pt idx="461">
                  <c:v>Deepak Fert.</c:v>
                </c:pt>
                <c:pt idx="462">
                  <c:v>Va Tech Wabag</c:v>
                </c:pt>
                <c:pt idx="463">
                  <c:v>Prime Focus</c:v>
                </c:pt>
                <c:pt idx="464">
                  <c:v>Lak. Vilas Bank</c:v>
                </c:pt>
                <c:pt idx="465">
                  <c:v>NOCIL</c:v>
                </c:pt>
                <c:pt idx="466">
                  <c:v>Orient Cement</c:v>
                </c:pt>
                <c:pt idx="467">
                  <c:v>Natl.Fertilizer</c:v>
                </c:pt>
              </c:strCache>
            </c:strRef>
          </c:cat>
          <c:val>
            <c:numRef>
              <c:f>'Total Market Cap '!$F$4:$F$471</c:f>
              <c:numCache>
                <c:formatCode>\$\ 0.00,"K"</c:formatCode>
                <c:ptCount val="468"/>
                <c:pt idx="0">
                  <c:v>583436.72</c:v>
                </c:pt>
                <c:pt idx="1">
                  <c:v>563709.84</c:v>
                </c:pt>
                <c:pt idx="2">
                  <c:v>482953.59</c:v>
                </c:pt>
                <c:pt idx="3">
                  <c:v>320985.27</c:v>
                </c:pt>
                <c:pt idx="4">
                  <c:v>289497.37</c:v>
                </c:pt>
                <c:pt idx="5">
                  <c:v>288265.26</c:v>
                </c:pt>
                <c:pt idx="6">
                  <c:v>263493.81</c:v>
                </c:pt>
                <c:pt idx="7">
                  <c:v>248320.35</c:v>
                </c:pt>
                <c:pt idx="8">
                  <c:v>239981.5</c:v>
                </c:pt>
                <c:pt idx="9">
                  <c:v>232763.33</c:v>
                </c:pt>
                <c:pt idx="10">
                  <c:v>203802.35</c:v>
                </c:pt>
                <c:pt idx="11">
                  <c:v>199253.77</c:v>
                </c:pt>
                <c:pt idx="12">
                  <c:v>192677.98</c:v>
                </c:pt>
                <c:pt idx="13">
                  <c:v>180860.74</c:v>
                </c:pt>
                <c:pt idx="14">
                  <c:v>178017.48</c:v>
                </c:pt>
                <c:pt idx="15">
                  <c:v>167131.29</c:v>
                </c:pt>
                <c:pt idx="16">
                  <c:v>136380.76</c:v>
                </c:pt>
                <c:pt idx="17">
                  <c:v>135390.53</c:v>
                </c:pt>
                <c:pt idx="18">
                  <c:v>134241.35999999999</c:v>
                </c:pt>
                <c:pt idx="19">
                  <c:v>133266.56</c:v>
                </c:pt>
                <c:pt idx="20">
                  <c:v>131840.57</c:v>
                </c:pt>
                <c:pt idx="21">
                  <c:v>126335.27</c:v>
                </c:pt>
                <c:pt idx="22">
                  <c:v>122184.17</c:v>
                </c:pt>
                <c:pt idx="23">
                  <c:v>117071.87</c:v>
                </c:pt>
                <c:pt idx="24">
                  <c:v>113692.87</c:v>
                </c:pt>
                <c:pt idx="25">
                  <c:v>108044.04</c:v>
                </c:pt>
                <c:pt idx="26">
                  <c:v>102016.01</c:v>
                </c:pt>
                <c:pt idx="27">
                  <c:v>98278</c:v>
                </c:pt>
                <c:pt idx="28">
                  <c:v>97379.96</c:v>
                </c:pt>
                <c:pt idx="29">
                  <c:v>94476.77</c:v>
                </c:pt>
                <c:pt idx="30">
                  <c:v>88252.6</c:v>
                </c:pt>
                <c:pt idx="31">
                  <c:v>88142.35</c:v>
                </c:pt>
                <c:pt idx="32">
                  <c:v>87358.23</c:v>
                </c:pt>
                <c:pt idx="33">
                  <c:v>81781.89</c:v>
                </c:pt>
                <c:pt idx="34">
                  <c:v>79795.11</c:v>
                </c:pt>
                <c:pt idx="35">
                  <c:v>78670.97</c:v>
                </c:pt>
                <c:pt idx="36">
                  <c:v>74066.350000000006</c:v>
                </c:pt>
                <c:pt idx="37">
                  <c:v>73886</c:v>
                </c:pt>
                <c:pt idx="38">
                  <c:v>73870.259999999995</c:v>
                </c:pt>
                <c:pt idx="39">
                  <c:v>73532.62</c:v>
                </c:pt>
                <c:pt idx="40">
                  <c:v>73376.14</c:v>
                </c:pt>
                <c:pt idx="41">
                  <c:v>73311.41</c:v>
                </c:pt>
                <c:pt idx="42">
                  <c:v>73015.490000000005</c:v>
                </c:pt>
                <c:pt idx="43">
                  <c:v>71859.820000000007</c:v>
                </c:pt>
                <c:pt idx="44">
                  <c:v>71028.13</c:v>
                </c:pt>
                <c:pt idx="45">
                  <c:v>69448.66</c:v>
                </c:pt>
                <c:pt idx="46">
                  <c:v>68590.33</c:v>
                </c:pt>
                <c:pt idx="47">
                  <c:v>67465</c:v>
                </c:pt>
                <c:pt idx="48">
                  <c:v>66316.320000000007</c:v>
                </c:pt>
                <c:pt idx="49">
                  <c:v>60015</c:v>
                </c:pt>
                <c:pt idx="50">
                  <c:v>59204.28</c:v>
                </c:pt>
                <c:pt idx="51">
                  <c:v>58987.08</c:v>
                </c:pt>
                <c:pt idx="52">
                  <c:v>58108.480000000003</c:v>
                </c:pt>
                <c:pt idx="53">
                  <c:v>58034.78</c:v>
                </c:pt>
                <c:pt idx="54">
                  <c:v>57748.98</c:v>
                </c:pt>
                <c:pt idx="55">
                  <c:v>56837.2</c:v>
                </c:pt>
                <c:pt idx="56">
                  <c:v>56244.26</c:v>
                </c:pt>
                <c:pt idx="57">
                  <c:v>55854.68</c:v>
                </c:pt>
                <c:pt idx="58">
                  <c:v>54817.89</c:v>
                </c:pt>
                <c:pt idx="59">
                  <c:v>53528.57</c:v>
                </c:pt>
                <c:pt idx="60">
                  <c:v>52781.67</c:v>
                </c:pt>
                <c:pt idx="61">
                  <c:v>52361.46</c:v>
                </c:pt>
                <c:pt idx="62">
                  <c:v>48621.37</c:v>
                </c:pt>
                <c:pt idx="63">
                  <c:v>48577.43</c:v>
                </c:pt>
                <c:pt idx="64">
                  <c:v>47483.97</c:v>
                </c:pt>
                <c:pt idx="65">
                  <c:v>46725.05</c:v>
                </c:pt>
                <c:pt idx="66">
                  <c:v>45855.5</c:v>
                </c:pt>
                <c:pt idx="67">
                  <c:v>44239.040000000001</c:v>
                </c:pt>
                <c:pt idx="68">
                  <c:v>41876.19</c:v>
                </c:pt>
                <c:pt idx="69">
                  <c:v>41415.33</c:v>
                </c:pt>
                <c:pt idx="70">
                  <c:v>40159.35</c:v>
                </c:pt>
                <c:pt idx="71">
                  <c:v>39813.839999999997</c:v>
                </c:pt>
                <c:pt idx="72">
                  <c:v>39047.57</c:v>
                </c:pt>
                <c:pt idx="73">
                  <c:v>37776.230000000003</c:v>
                </c:pt>
                <c:pt idx="74">
                  <c:v>37219.22</c:v>
                </c:pt>
                <c:pt idx="75">
                  <c:v>36878.85</c:v>
                </c:pt>
                <c:pt idx="76">
                  <c:v>36615</c:v>
                </c:pt>
                <c:pt idx="77">
                  <c:v>36215.919999999998</c:v>
                </c:pt>
                <c:pt idx="78">
                  <c:v>35893.550000000003</c:v>
                </c:pt>
                <c:pt idx="79">
                  <c:v>35824.26</c:v>
                </c:pt>
                <c:pt idx="80">
                  <c:v>35729.040000000001</c:v>
                </c:pt>
                <c:pt idx="81">
                  <c:v>35349.58</c:v>
                </c:pt>
                <c:pt idx="82">
                  <c:v>34620.19</c:v>
                </c:pt>
                <c:pt idx="83">
                  <c:v>34397.69</c:v>
                </c:pt>
                <c:pt idx="84">
                  <c:v>34347</c:v>
                </c:pt>
                <c:pt idx="85">
                  <c:v>34162.379999999997</c:v>
                </c:pt>
                <c:pt idx="86">
                  <c:v>33676.519999999997</c:v>
                </c:pt>
                <c:pt idx="87">
                  <c:v>33364.230000000003</c:v>
                </c:pt>
                <c:pt idx="88">
                  <c:v>33047.33</c:v>
                </c:pt>
                <c:pt idx="89">
                  <c:v>31983.33</c:v>
                </c:pt>
                <c:pt idx="90">
                  <c:v>31798.18</c:v>
                </c:pt>
                <c:pt idx="91">
                  <c:v>31450.560000000001</c:v>
                </c:pt>
                <c:pt idx="92">
                  <c:v>30919.51</c:v>
                </c:pt>
                <c:pt idx="93">
                  <c:v>30803.68</c:v>
                </c:pt>
                <c:pt idx="94">
                  <c:v>30305.94</c:v>
                </c:pt>
                <c:pt idx="95">
                  <c:v>30202.12</c:v>
                </c:pt>
                <c:pt idx="96">
                  <c:v>30030.01</c:v>
                </c:pt>
                <c:pt idx="97">
                  <c:v>29327.64</c:v>
                </c:pt>
                <c:pt idx="98">
                  <c:v>28932.43</c:v>
                </c:pt>
                <c:pt idx="99">
                  <c:v>28270.22</c:v>
                </c:pt>
                <c:pt idx="100">
                  <c:v>28059.24</c:v>
                </c:pt>
                <c:pt idx="101">
                  <c:v>27905.66</c:v>
                </c:pt>
                <c:pt idx="102">
                  <c:v>27797.69</c:v>
                </c:pt>
                <c:pt idx="103">
                  <c:v>27404.15</c:v>
                </c:pt>
                <c:pt idx="104">
                  <c:v>27382.240000000002</c:v>
                </c:pt>
                <c:pt idx="105">
                  <c:v>27340.89</c:v>
                </c:pt>
                <c:pt idx="106">
                  <c:v>26928.37</c:v>
                </c:pt>
                <c:pt idx="107">
                  <c:v>26915.86</c:v>
                </c:pt>
                <c:pt idx="108">
                  <c:v>26409.759999999998</c:v>
                </c:pt>
                <c:pt idx="109">
                  <c:v>25957.56</c:v>
                </c:pt>
                <c:pt idx="110">
                  <c:v>25880.98</c:v>
                </c:pt>
                <c:pt idx="111">
                  <c:v>25859.25</c:v>
                </c:pt>
                <c:pt idx="112">
                  <c:v>25383.03</c:v>
                </c:pt>
                <c:pt idx="113">
                  <c:v>25288.97</c:v>
                </c:pt>
                <c:pt idx="114">
                  <c:v>24788.54</c:v>
                </c:pt>
                <c:pt idx="115">
                  <c:v>24626.1</c:v>
                </c:pt>
                <c:pt idx="116">
                  <c:v>24592.21</c:v>
                </c:pt>
                <c:pt idx="117">
                  <c:v>23720.37</c:v>
                </c:pt>
                <c:pt idx="118">
                  <c:v>23562</c:v>
                </c:pt>
                <c:pt idx="119">
                  <c:v>23537.8</c:v>
                </c:pt>
                <c:pt idx="120">
                  <c:v>23495.54</c:v>
                </c:pt>
                <c:pt idx="121">
                  <c:v>23369.24</c:v>
                </c:pt>
                <c:pt idx="122">
                  <c:v>23101.19</c:v>
                </c:pt>
                <c:pt idx="123">
                  <c:v>23094.39</c:v>
                </c:pt>
                <c:pt idx="124">
                  <c:v>22915.42</c:v>
                </c:pt>
                <c:pt idx="125">
                  <c:v>21976.74</c:v>
                </c:pt>
                <c:pt idx="126">
                  <c:v>21776.04</c:v>
                </c:pt>
                <c:pt idx="127">
                  <c:v>21677.26</c:v>
                </c:pt>
                <c:pt idx="128">
                  <c:v>21372.18</c:v>
                </c:pt>
                <c:pt idx="129">
                  <c:v>20832.400000000001</c:v>
                </c:pt>
                <c:pt idx="130">
                  <c:v>20779.52</c:v>
                </c:pt>
                <c:pt idx="131">
                  <c:v>20750.78</c:v>
                </c:pt>
                <c:pt idx="132">
                  <c:v>20489.349999999999</c:v>
                </c:pt>
                <c:pt idx="133">
                  <c:v>20037.849999999999</c:v>
                </c:pt>
                <c:pt idx="134">
                  <c:v>19748.79</c:v>
                </c:pt>
                <c:pt idx="135">
                  <c:v>18803.22</c:v>
                </c:pt>
                <c:pt idx="136">
                  <c:v>18590.66</c:v>
                </c:pt>
                <c:pt idx="137">
                  <c:v>18535.09</c:v>
                </c:pt>
                <c:pt idx="138">
                  <c:v>18534.150000000001</c:v>
                </c:pt>
                <c:pt idx="139">
                  <c:v>18453.439999999999</c:v>
                </c:pt>
                <c:pt idx="140">
                  <c:v>18298.09</c:v>
                </c:pt>
                <c:pt idx="141">
                  <c:v>18254.060000000001</c:v>
                </c:pt>
                <c:pt idx="142">
                  <c:v>18159.849999999999</c:v>
                </c:pt>
                <c:pt idx="143">
                  <c:v>18086.810000000001</c:v>
                </c:pt>
                <c:pt idx="144">
                  <c:v>17963.55</c:v>
                </c:pt>
                <c:pt idx="145">
                  <c:v>17941.47</c:v>
                </c:pt>
                <c:pt idx="146">
                  <c:v>17930.75</c:v>
                </c:pt>
                <c:pt idx="147">
                  <c:v>17762.77</c:v>
                </c:pt>
                <c:pt idx="148">
                  <c:v>17712</c:v>
                </c:pt>
                <c:pt idx="149">
                  <c:v>17559.349999999999</c:v>
                </c:pt>
                <c:pt idx="150">
                  <c:v>17246.580000000002</c:v>
                </c:pt>
                <c:pt idx="151">
                  <c:v>17097.54</c:v>
                </c:pt>
                <c:pt idx="152">
                  <c:v>16728.78</c:v>
                </c:pt>
                <c:pt idx="153">
                  <c:v>16683.97</c:v>
                </c:pt>
                <c:pt idx="154">
                  <c:v>16655.580000000002</c:v>
                </c:pt>
                <c:pt idx="155">
                  <c:v>16589.240000000002</c:v>
                </c:pt>
                <c:pt idx="156">
                  <c:v>16545.509999999998</c:v>
                </c:pt>
                <c:pt idx="157">
                  <c:v>16453.669999999998</c:v>
                </c:pt>
                <c:pt idx="158">
                  <c:v>16150.13</c:v>
                </c:pt>
                <c:pt idx="159">
                  <c:v>16108.15</c:v>
                </c:pt>
                <c:pt idx="160">
                  <c:v>16065.25</c:v>
                </c:pt>
                <c:pt idx="161">
                  <c:v>16044.51</c:v>
                </c:pt>
                <c:pt idx="162">
                  <c:v>15739.16</c:v>
                </c:pt>
                <c:pt idx="163">
                  <c:v>15512.35</c:v>
                </c:pt>
                <c:pt idx="164">
                  <c:v>15339.87</c:v>
                </c:pt>
                <c:pt idx="165">
                  <c:v>15248.94</c:v>
                </c:pt>
                <c:pt idx="166">
                  <c:v>15226.72</c:v>
                </c:pt>
                <c:pt idx="167">
                  <c:v>15201.61</c:v>
                </c:pt>
                <c:pt idx="168">
                  <c:v>14845.05</c:v>
                </c:pt>
                <c:pt idx="169">
                  <c:v>14785.53</c:v>
                </c:pt>
                <c:pt idx="170">
                  <c:v>14775.08</c:v>
                </c:pt>
                <c:pt idx="171">
                  <c:v>14638.57</c:v>
                </c:pt>
                <c:pt idx="172">
                  <c:v>14526.24</c:v>
                </c:pt>
                <c:pt idx="173">
                  <c:v>14456.9</c:v>
                </c:pt>
                <c:pt idx="174">
                  <c:v>14334.81</c:v>
                </c:pt>
                <c:pt idx="175">
                  <c:v>14330.19</c:v>
                </c:pt>
                <c:pt idx="176">
                  <c:v>14164.81</c:v>
                </c:pt>
                <c:pt idx="177">
                  <c:v>13843.64</c:v>
                </c:pt>
                <c:pt idx="178">
                  <c:v>13774.32</c:v>
                </c:pt>
                <c:pt idx="179">
                  <c:v>13743.95</c:v>
                </c:pt>
                <c:pt idx="180">
                  <c:v>13593.35</c:v>
                </c:pt>
                <c:pt idx="181">
                  <c:v>13492.55</c:v>
                </c:pt>
                <c:pt idx="182">
                  <c:v>13401.76</c:v>
                </c:pt>
                <c:pt idx="183">
                  <c:v>13396.15</c:v>
                </c:pt>
                <c:pt idx="184">
                  <c:v>13369.97</c:v>
                </c:pt>
                <c:pt idx="185">
                  <c:v>13178.43</c:v>
                </c:pt>
                <c:pt idx="186">
                  <c:v>13166.76</c:v>
                </c:pt>
                <c:pt idx="187">
                  <c:v>13129.9</c:v>
                </c:pt>
                <c:pt idx="188">
                  <c:v>13104</c:v>
                </c:pt>
                <c:pt idx="189">
                  <c:v>13046.18</c:v>
                </c:pt>
                <c:pt idx="190">
                  <c:v>12996.56</c:v>
                </c:pt>
                <c:pt idx="191">
                  <c:v>12995.31</c:v>
                </c:pt>
                <c:pt idx="192">
                  <c:v>12942.25</c:v>
                </c:pt>
                <c:pt idx="193">
                  <c:v>12655.17</c:v>
                </c:pt>
                <c:pt idx="194">
                  <c:v>12599.37</c:v>
                </c:pt>
                <c:pt idx="195">
                  <c:v>12526.06</c:v>
                </c:pt>
                <c:pt idx="196">
                  <c:v>12507.91</c:v>
                </c:pt>
                <c:pt idx="197">
                  <c:v>12382.64</c:v>
                </c:pt>
                <c:pt idx="198">
                  <c:v>12091.5</c:v>
                </c:pt>
                <c:pt idx="199">
                  <c:v>12033.99</c:v>
                </c:pt>
                <c:pt idx="200">
                  <c:v>11966.83</c:v>
                </c:pt>
                <c:pt idx="201">
                  <c:v>11950</c:v>
                </c:pt>
                <c:pt idx="202">
                  <c:v>11924.12</c:v>
                </c:pt>
                <c:pt idx="203">
                  <c:v>11896.52</c:v>
                </c:pt>
                <c:pt idx="204">
                  <c:v>11882.55</c:v>
                </c:pt>
                <c:pt idx="205">
                  <c:v>11759.77</c:v>
                </c:pt>
                <c:pt idx="206">
                  <c:v>11737.24</c:v>
                </c:pt>
                <c:pt idx="207">
                  <c:v>11718.17</c:v>
                </c:pt>
                <c:pt idx="208">
                  <c:v>11651.8</c:v>
                </c:pt>
                <c:pt idx="209">
                  <c:v>11564.22</c:v>
                </c:pt>
                <c:pt idx="210">
                  <c:v>11554.4</c:v>
                </c:pt>
                <c:pt idx="211">
                  <c:v>11498.3</c:v>
                </c:pt>
                <c:pt idx="212">
                  <c:v>11438.78</c:v>
                </c:pt>
                <c:pt idx="213">
                  <c:v>11353.13</c:v>
                </c:pt>
                <c:pt idx="214">
                  <c:v>11203.15</c:v>
                </c:pt>
                <c:pt idx="215">
                  <c:v>11202.53</c:v>
                </c:pt>
                <c:pt idx="216">
                  <c:v>11182.45</c:v>
                </c:pt>
                <c:pt idx="217">
                  <c:v>11064.74</c:v>
                </c:pt>
                <c:pt idx="218">
                  <c:v>10918.75</c:v>
                </c:pt>
                <c:pt idx="219">
                  <c:v>10900.75</c:v>
                </c:pt>
                <c:pt idx="220">
                  <c:v>10842.62</c:v>
                </c:pt>
                <c:pt idx="221">
                  <c:v>10778.42</c:v>
                </c:pt>
                <c:pt idx="222">
                  <c:v>10764.29</c:v>
                </c:pt>
                <c:pt idx="223">
                  <c:v>10755.13</c:v>
                </c:pt>
                <c:pt idx="224">
                  <c:v>10653.44</c:v>
                </c:pt>
                <c:pt idx="225">
                  <c:v>10630.76</c:v>
                </c:pt>
                <c:pt idx="226">
                  <c:v>10589.27</c:v>
                </c:pt>
                <c:pt idx="227">
                  <c:v>10565.56</c:v>
                </c:pt>
                <c:pt idx="228">
                  <c:v>10558.13</c:v>
                </c:pt>
                <c:pt idx="229">
                  <c:v>10508.48</c:v>
                </c:pt>
                <c:pt idx="230">
                  <c:v>10450.56</c:v>
                </c:pt>
                <c:pt idx="231">
                  <c:v>10442.09</c:v>
                </c:pt>
                <c:pt idx="232">
                  <c:v>10422.450000000001</c:v>
                </c:pt>
                <c:pt idx="233">
                  <c:v>10338.4</c:v>
                </c:pt>
                <c:pt idx="234">
                  <c:v>10289.81</c:v>
                </c:pt>
                <c:pt idx="235">
                  <c:v>10247.700000000001</c:v>
                </c:pt>
                <c:pt idx="236">
                  <c:v>10074.36</c:v>
                </c:pt>
                <c:pt idx="237">
                  <c:v>9885.0499999999993</c:v>
                </c:pt>
                <c:pt idx="238">
                  <c:v>9569.14</c:v>
                </c:pt>
                <c:pt idx="239">
                  <c:v>9531.57</c:v>
                </c:pt>
                <c:pt idx="240">
                  <c:v>9528.82</c:v>
                </c:pt>
                <c:pt idx="241">
                  <c:v>9463.27</c:v>
                </c:pt>
                <c:pt idx="242">
                  <c:v>9457.0400000000009</c:v>
                </c:pt>
                <c:pt idx="243">
                  <c:v>9317.76</c:v>
                </c:pt>
                <c:pt idx="244">
                  <c:v>9306.5400000000009</c:v>
                </c:pt>
                <c:pt idx="245">
                  <c:v>9162.14</c:v>
                </c:pt>
                <c:pt idx="246">
                  <c:v>9145.3799999999992</c:v>
                </c:pt>
                <c:pt idx="247">
                  <c:v>9097.33</c:v>
                </c:pt>
                <c:pt idx="248">
                  <c:v>8778.35</c:v>
                </c:pt>
                <c:pt idx="249">
                  <c:v>8681.9500000000007</c:v>
                </c:pt>
                <c:pt idx="250">
                  <c:v>8646.5400000000009</c:v>
                </c:pt>
                <c:pt idx="251">
                  <c:v>8613.86</c:v>
                </c:pt>
                <c:pt idx="252">
                  <c:v>8539.8799999999992</c:v>
                </c:pt>
                <c:pt idx="253">
                  <c:v>8458.24</c:v>
                </c:pt>
                <c:pt idx="254">
                  <c:v>8440.65</c:v>
                </c:pt>
                <c:pt idx="255">
                  <c:v>8439.77</c:v>
                </c:pt>
                <c:pt idx="256">
                  <c:v>8428.58</c:v>
                </c:pt>
                <c:pt idx="257">
                  <c:v>8389.4699999999993</c:v>
                </c:pt>
                <c:pt idx="258">
                  <c:v>8380.86</c:v>
                </c:pt>
                <c:pt idx="259">
                  <c:v>8247.08</c:v>
                </c:pt>
                <c:pt idx="260">
                  <c:v>8183.96</c:v>
                </c:pt>
                <c:pt idx="261">
                  <c:v>8153.33</c:v>
                </c:pt>
                <c:pt idx="262">
                  <c:v>8124.6</c:v>
                </c:pt>
                <c:pt idx="263">
                  <c:v>8065.7</c:v>
                </c:pt>
                <c:pt idx="264">
                  <c:v>8023.74</c:v>
                </c:pt>
                <c:pt idx="265">
                  <c:v>7966.43</c:v>
                </c:pt>
                <c:pt idx="266">
                  <c:v>7943.03</c:v>
                </c:pt>
                <c:pt idx="267">
                  <c:v>7815.74</c:v>
                </c:pt>
                <c:pt idx="268">
                  <c:v>7812.73</c:v>
                </c:pt>
                <c:pt idx="269">
                  <c:v>7789.01</c:v>
                </c:pt>
                <c:pt idx="270">
                  <c:v>7784.17</c:v>
                </c:pt>
                <c:pt idx="271">
                  <c:v>7765.91</c:v>
                </c:pt>
                <c:pt idx="272">
                  <c:v>7702.01</c:v>
                </c:pt>
                <c:pt idx="273">
                  <c:v>7550.78</c:v>
                </c:pt>
                <c:pt idx="274">
                  <c:v>7453.05</c:v>
                </c:pt>
                <c:pt idx="275">
                  <c:v>7439.01</c:v>
                </c:pt>
                <c:pt idx="276">
                  <c:v>7251.91</c:v>
                </c:pt>
                <c:pt idx="277">
                  <c:v>7230.76</c:v>
                </c:pt>
                <c:pt idx="278">
                  <c:v>7208.38</c:v>
                </c:pt>
                <c:pt idx="279">
                  <c:v>7154.99</c:v>
                </c:pt>
                <c:pt idx="280">
                  <c:v>7137.67</c:v>
                </c:pt>
                <c:pt idx="281">
                  <c:v>7009.13</c:v>
                </c:pt>
                <c:pt idx="282">
                  <c:v>6966.23</c:v>
                </c:pt>
                <c:pt idx="283">
                  <c:v>6952.99</c:v>
                </c:pt>
                <c:pt idx="284">
                  <c:v>6950.23</c:v>
                </c:pt>
                <c:pt idx="285">
                  <c:v>6942.31</c:v>
                </c:pt>
                <c:pt idx="286">
                  <c:v>6921.97</c:v>
                </c:pt>
                <c:pt idx="287">
                  <c:v>6902.14</c:v>
                </c:pt>
                <c:pt idx="288">
                  <c:v>6864.85</c:v>
                </c:pt>
                <c:pt idx="289">
                  <c:v>6838.18</c:v>
                </c:pt>
                <c:pt idx="290">
                  <c:v>6811.5</c:v>
                </c:pt>
                <c:pt idx="291">
                  <c:v>6795.06</c:v>
                </c:pt>
                <c:pt idx="292">
                  <c:v>6742.41</c:v>
                </c:pt>
                <c:pt idx="293">
                  <c:v>6710.63</c:v>
                </c:pt>
                <c:pt idx="294">
                  <c:v>6654.81</c:v>
                </c:pt>
                <c:pt idx="295">
                  <c:v>6646.41</c:v>
                </c:pt>
                <c:pt idx="296">
                  <c:v>6601.62</c:v>
                </c:pt>
                <c:pt idx="297">
                  <c:v>6591.31</c:v>
                </c:pt>
                <c:pt idx="298">
                  <c:v>6542.79</c:v>
                </c:pt>
                <c:pt idx="299">
                  <c:v>6531.58</c:v>
                </c:pt>
                <c:pt idx="300">
                  <c:v>6520.67</c:v>
                </c:pt>
                <c:pt idx="301">
                  <c:v>6476.26</c:v>
                </c:pt>
                <c:pt idx="302">
                  <c:v>6469.51</c:v>
                </c:pt>
                <c:pt idx="303">
                  <c:v>6379.12</c:v>
                </c:pt>
                <c:pt idx="304">
                  <c:v>6324.62</c:v>
                </c:pt>
                <c:pt idx="305">
                  <c:v>6209.11</c:v>
                </c:pt>
                <c:pt idx="306">
                  <c:v>6176.23</c:v>
                </c:pt>
                <c:pt idx="307">
                  <c:v>6153.54</c:v>
                </c:pt>
                <c:pt idx="308">
                  <c:v>6086.37</c:v>
                </c:pt>
                <c:pt idx="309">
                  <c:v>6059.97</c:v>
                </c:pt>
                <c:pt idx="310">
                  <c:v>6019.89</c:v>
                </c:pt>
                <c:pt idx="311">
                  <c:v>5996.4</c:v>
                </c:pt>
                <c:pt idx="312">
                  <c:v>5896.54</c:v>
                </c:pt>
                <c:pt idx="313">
                  <c:v>5865.04</c:v>
                </c:pt>
                <c:pt idx="314">
                  <c:v>5863.1</c:v>
                </c:pt>
                <c:pt idx="315">
                  <c:v>5840.29</c:v>
                </c:pt>
                <c:pt idx="316">
                  <c:v>5823.25</c:v>
                </c:pt>
                <c:pt idx="317">
                  <c:v>5802.66</c:v>
                </c:pt>
                <c:pt idx="318">
                  <c:v>5706.51</c:v>
                </c:pt>
                <c:pt idx="319">
                  <c:v>5652.33</c:v>
                </c:pt>
                <c:pt idx="320">
                  <c:v>5591.02</c:v>
                </c:pt>
                <c:pt idx="321">
                  <c:v>5567.11</c:v>
                </c:pt>
                <c:pt idx="322">
                  <c:v>5502.94</c:v>
                </c:pt>
                <c:pt idx="323">
                  <c:v>5498.45</c:v>
                </c:pt>
                <c:pt idx="324">
                  <c:v>5497.4</c:v>
                </c:pt>
                <c:pt idx="325">
                  <c:v>5495.76</c:v>
                </c:pt>
                <c:pt idx="326">
                  <c:v>5427.82</c:v>
                </c:pt>
                <c:pt idx="327">
                  <c:v>5416.39</c:v>
                </c:pt>
                <c:pt idx="328">
                  <c:v>5402.95</c:v>
                </c:pt>
                <c:pt idx="329">
                  <c:v>5293.53</c:v>
                </c:pt>
                <c:pt idx="330">
                  <c:v>5259.14</c:v>
                </c:pt>
                <c:pt idx="331">
                  <c:v>5224.1099999999997</c:v>
                </c:pt>
                <c:pt idx="332">
                  <c:v>5207.7700000000004</c:v>
                </c:pt>
                <c:pt idx="333">
                  <c:v>5200.13</c:v>
                </c:pt>
                <c:pt idx="334">
                  <c:v>5151.8500000000004</c:v>
                </c:pt>
                <c:pt idx="335">
                  <c:v>5145.88</c:v>
                </c:pt>
                <c:pt idx="336">
                  <c:v>5145.3599999999997</c:v>
                </c:pt>
                <c:pt idx="337">
                  <c:v>5139.43</c:v>
                </c:pt>
                <c:pt idx="338">
                  <c:v>5127.38</c:v>
                </c:pt>
                <c:pt idx="339">
                  <c:v>5109.25</c:v>
                </c:pt>
                <c:pt idx="340">
                  <c:v>5089.87</c:v>
                </c:pt>
                <c:pt idx="341">
                  <c:v>5084.1899999999996</c:v>
                </c:pt>
                <c:pt idx="342">
                  <c:v>5080.5</c:v>
                </c:pt>
                <c:pt idx="343">
                  <c:v>5072.67</c:v>
                </c:pt>
                <c:pt idx="344">
                  <c:v>5067.2299999999996</c:v>
                </c:pt>
                <c:pt idx="345">
                  <c:v>5020.4399999999996</c:v>
                </c:pt>
                <c:pt idx="346">
                  <c:v>5012.59</c:v>
                </c:pt>
                <c:pt idx="347">
                  <c:v>4995.05</c:v>
                </c:pt>
                <c:pt idx="348">
                  <c:v>4954.08</c:v>
                </c:pt>
                <c:pt idx="349">
                  <c:v>4931.55</c:v>
                </c:pt>
                <c:pt idx="350">
                  <c:v>4921.45</c:v>
                </c:pt>
                <c:pt idx="351">
                  <c:v>4886.09</c:v>
                </c:pt>
                <c:pt idx="352">
                  <c:v>4885.75</c:v>
                </c:pt>
                <c:pt idx="353">
                  <c:v>4861.2</c:v>
                </c:pt>
                <c:pt idx="354">
                  <c:v>4856.71</c:v>
                </c:pt>
                <c:pt idx="355">
                  <c:v>4830.4399999999996</c:v>
                </c:pt>
                <c:pt idx="356">
                  <c:v>4819.63</c:v>
                </c:pt>
                <c:pt idx="357">
                  <c:v>4775.03</c:v>
                </c:pt>
                <c:pt idx="358">
                  <c:v>4735.67</c:v>
                </c:pt>
                <c:pt idx="359">
                  <c:v>4726.91</c:v>
                </c:pt>
                <c:pt idx="360">
                  <c:v>4721.49</c:v>
                </c:pt>
                <c:pt idx="361">
                  <c:v>4658.2</c:v>
                </c:pt>
                <c:pt idx="362">
                  <c:v>4600.7299999999996</c:v>
                </c:pt>
                <c:pt idx="363">
                  <c:v>4595.7</c:v>
                </c:pt>
                <c:pt idx="364">
                  <c:v>4558.0600000000004</c:v>
                </c:pt>
                <c:pt idx="365">
                  <c:v>4512.29</c:v>
                </c:pt>
                <c:pt idx="366">
                  <c:v>4498.09</c:v>
                </c:pt>
                <c:pt idx="367">
                  <c:v>4493.5200000000004</c:v>
                </c:pt>
                <c:pt idx="368">
                  <c:v>4493.2</c:v>
                </c:pt>
                <c:pt idx="369">
                  <c:v>4456.7700000000004</c:v>
                </c:pt>
                <c:pt idx="370">
                  <c:v>4406.8</c:v>
                </c:pt>
                <c:pt idx="371">
                  <c:v>4401.66</c:v>
                </c:pt>
                <c:pt idx="372">
                  <c:v>4371.24</c:v>
                </c:pt>
                <c:pt idx="373">
                  <c:v>4369.6899999999996</c:v>
                </c:pt>
                <c:pt idx="374">
                  <c:v>4358.4799999999996</c:v>
                </c:pt>
                <c:pt idx="375">
                  <c:v>4356.8999999999996</c:v>
                </c:pt>
                <c:pt idx="376">
                  <c:v>4331.82</c:v>
                </c:pt>
                <c:pt idx="377">
                  <c:v>4328.47</c:v>
                </c:pt>
                <c:pt idx="378">
                  <c:v>4325.3900000000003</c:v>
                </c:pt>
                <c:pt idx="379">
                  <c:v>4307.29</c:v>
                </c:pt>
                <c:pt idx="380">
                  <c:v>4295.0200000000004</c:v>
                </c:pt>
                <c:pt idx="381">
                  <c:v>4293.42</c:v>
                </c:pt>
                <c:pt idx="382">
                  <c:v>4291.43</c:v>
                </c:pt>
                <c:pt idx="383">
                  <c:v>4279.07</c:v>
                </c:pt>
                <c:pt idx="384">
                  <c:v>4269.78</c:v>
                </c:pt>
                <c:pt idx="385">
                  <c:v>4194.3100000000004</c:v>
                </c:pt>
                <c:pt idx="386">
                  <c:v>4179.29</c:v>
                </c:pt>
                <c:pt idx="387">
                  <c:v>4168.29</c:v>
                </c:pt>
                <c:pt idx="388">
                  <c:v>4166.87</c:v>
                </c:pt>
                <c:pt idx="389">
                  <c:v>4156.58</c:v>
                </c:pt>
                <c:pt idx="390">
                  <c:v>4149.67</c:v>
                </c:pt>
                <c:pt idx="391">
                  <c:v>4137.1099999999997</c:v>
                </c:pt>
                <c:pt idx="392">
                  <c:v>4103.05</c:v>
                </c:pt>
                <c:pt idx="393">
                  <c:v>4093.02</c:v>
                </c:pt>
                <c:pt idx="394">
                  <c:v>4090.69</c:v>
                </c:pt>
                <c:pt idx="395">
                  <c:v>4067.25</c:v>
                </c:pt>
                <c:pt idx="396">
                  <c:v>4066.42</c:v>
                </c:pt>
                <c:pt idx="397">
                  <c:v>4057.34</c:v>
                </c:pt>
                <c:pt idx="398">
                  <c:v>4030.35</c:v>
                </c:pt>
                <c:pt idx="399">
                  <c:v>4022.02</c:v>
                </c:pt>
                <c:pt idx="400">
                  <c:v>4009.63</c:v>
                </c:pt>
                <c:pt idx="401">
                  <c:v>3975.44</c:v>
                </c:pt>
                <c:pt idx="402">
                  <c:v>3974.83</c:v>
                </c:pt>
                <c:pt idx="403">
                  <c:v>3927.26</c:v>
                </c:pt>
                <c:pt idx="404">
                  <c:v>3910.17</c:v>
                </c:pt>
                <c:pt idx="405">
                  <c:v>3901.07</c:v>
                </c:pt>
                <c:pt idx="406">
                  <c:v>3847.19</c:v>
                </c:pt>
                <c:pt idx="407">
                  <c:v>3846.15</c:v>
                </c:pt>
                <c:pt idx="408">
                  <c:v>3826.83</c:v>
                </c:pt>
                <c:pt idx="409">
                  <c:v>3824.69</c:v>
                </c:pt>
                <c:pt idx="410">
                  <c:v>3809</c:v>
                </c:pt>
                <c:pt idx="411">
                  <c:v>3804.58</c:v>
                </c:pt>
                <c:pt idx="412">
                  <c:v>3789.45</c:v>
                </c:pt>
                <c:pt idx="413">
                  <c:v>3777.26</c:v>
                </c:pt>
                <c:pt idx="414">
                  <c:v>3775.5</c:v>
                </c:pt>
                <c:pt idx="415">
                  <c:v>3769.26</c:v>
                </c:pt>
                <c:pt idx="416">
                  <c:v>3765.74</c:v>
                </c:pt>
                <c:pt idx="417">
                  <c:v>3764.1</c:v>
                </c:pt>
                <c:pt idx="418">
                  <c:v>3761.86</c:v>
                </c:pt>
                <c:pt idx="419">
                  <c:v>3760.61</c:v>
                </c:pt>
                <c:pt idx="420">
                  <c:v>3748.73</c:v>
                </c:pt>
                <c:pt idx="421">
                  <c:v>3734.06</c:v>
                </c:pt>
                <c:pt idx="422">
                  <c:v>3722.6</c:v>
                </c:pt>
                <c:pt idx="423">
                  <c:v>3716.46</c:v>
                </c:pt>
                <c:pt idx="424">
                  <c:v>3711.8</c:v>
                </c:pt>
                <c:pt idx="425">
                  <c:v>3677.34</c:v>
                </c:pt>
                <c:pt idx="426">
                  <c:v>3674.6</c:v>
                </c:pt>
                <c:pt idx="427">
                  <c:v>3619.04</c:v>
                </c:pt>
                <c:pt idx="428">
                  <c:v>3597.6</c:v>
                </c:pt>
                <c:pt idx="429">
                  <c:v>3582</c:v>
                </c:pt>
                <c:pt idx="430">
                  <c:v>3577.98</c:v>
                </c:pt>
                <c:pt idx="431">
                  <c:v>3531.9</c:v>
                </c:pt>
                <c:pt idx="432">
                  <c:v>3531.77</c:v>
                </c:pt>
                <c:pt idx="433">
                  <c:v>3529.87</c:v>
                </c:pt>
                <c:pt idx="434">
                  <c:v>3528.07</c:v>
                </c:pt>
                <c:pt idx="435">
                  <c:v>3526.8</c:v>
                </c:pt>
                <c:pt idx="436">
                  <c:v>3511.08</c:v>
                </c:pt>
                <c:pt idx="437">
                  <c:v>3510.93</c:v>
                </c:pt>
                <c:pt idx="438">
                  <c:v>3482.71</c:v>
                </c:pt>
                <c:pt idx="439">
                  <c:v>3470.6</c:v>
                </c:pt>
                <c:pt idx="440">
                  <c:v>3460.91</c:v>
                </c:pt>
                <c:pt idx="441">
                  <c:v>3380.99</c:v>
                </c:pt>
                <c:pt idx="442">
                  <c:v>3377.57</c:v>
                </c:pt>
                <c:pt idx="443">
                  <c:v>3376.2</c:v>
                </c:pt>
                <c:pt idx="444">
                  <c:v>3374.38</c:v>
                </c:pt>
                <c:pt idx="445">
                  <c:v>3336.05</c:v>
                </c:pt>
                <c:pt idx="446">
                  <c:v>3331.08</c:v>
                </c:pt>
                <c:pt idx="447">
                  <c:v>3329.58</c:v>
                </c:pt>
                <c:pt idx="448">
                  <c:v>3316.31</c:v>
                </c:pt>
                <c:pt idx="449">
                  <c:v>3274.9</c:v>
                </c:pt>
                <c:pt idx="450">
                  <c:v>3209.89</c:v>
                </c:pt>
                <c:pt idx="451">
                  <c:v>3192.67</c:v>
                </c:pt>
                <c:pt idx="452">
                  <c:v>3189.1</c:v>
                </c:pt>
                <c:pt idx="453">
                  <c:v>3188.62</c:v>
                </c:pt>
                <c:pt idx="454">
                  <c:v>3187.51</c:v>
                </c:pt>
                <c:pt idx="455">
                  <c:v>3185.45</c:v>
                </c:pt>
                <c:pt idx="456">
                  <c:v>3164.73</c:v>
                </c:pt>
                <c:pt idx="457">
                  <c:v>3148.36</c:v>
                </c:pt>
                <c:pt idx="458">
                  <c:v>3139.94</c:v>
                </c:pt>
                <c:pt idx="459">
                  <c:v>3125.83</c:v>
                </c:pt>
                <c:pt idx="460">
                  <c:v>3115.98</c:v>
                </c:pt>
                <c:pt idx="461">
                  <c:v>3079.06</c:v>
                </c:pt>
                <c:pt idx="462">
                  <c:v>3041.93</c:v>
                </c:pt>
                <c:pt idx="463">
                  <c:v>3031.5</c:v>
                </c:pt>
                <c:pt idx="464">
                  <c:v>3029.57</c:v>
                </c:pt>
                <c:pt idx="465">
                  <c:v>3026.26</c:v>
                </c:pt>
                <c:pt idx="466">
                  <c:v>3024.32</c:v>
                </c:pt>
                <c:pt idx="467">
                  <c:v>3017.07</c:v>
                </c:pt>
              </c:numCache>
            </c:numRef>
          </c:val>
          <c:extLst>
            <c:ext xmlns:c16="http://schemas.microsoft.com/office/drawing/2014/chart" uri="{C3380CC4-5D6E-409C-BE32-E72D297353CC}">
              <c16:uniqueId val="{00000000-9289-481E-875E-53C294612144}"/>
            </c:ext>
          </c:extLst>
        </c:ser>
        <c:dLbls>
          <c:showLegendKey val="0"/>
          <c:showVal val="0"/>
          <c:showCatName val="0"/>
          <c:showSerName val="0"/>
          <c:showPercent val="0"/>
          <c:showBubbleSize val="0"/>
        </c:dLbls>
        <c:gapWidth val="500"/>
        <c:axId val="224180032"/>
        <c:axId val="224180864"/>
      </c:barChart>
      <c:catAx>
        <c:axId val="224180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lumMod val="95000"/>
                  </a:schemeClr>
                </a:solidFill>
                <a:latin typeface="+mn-lt"/>
                <a:ea typeface="+mn-ea"/>
                <a:cs typeface="+mn-cs"/>
              </a:defRPr>
            </a:pPr>
            <a:endParaRPr lang="en-US"/>
          </a:p>
        </c:txPr>
        <c:crossAx val="224180864"/>
        <c:crosses val="autoZero"/>
        <c:auto val="1"/>
        <c:lblAlgn val="ctr"/>
        <c:lblOffset val="100"/>
        <c:noMultiLvlLbl val="0"/>
      </c:catAx>
      <c:valAx>
        <c:axId val="224180864"/>
        <c:scaling>
          <c:orientation val="minMax"/>
        </c:scaling>
        <c:delete val="0"/>
        <c:axPos val="l"/>
        <c:numFmt formatCode="\$\ 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lumMod val="95000"/>
                  </a:schemeClr>
                </a:solidFill>
                <a:latin typeface="+mn-lt"/>
                <a:ea typeface="+mn-ea"/>
                <a:cs typeface="+mn-cs"/>
              </a:defRPr>
            </a:pPr>
            <a:endParaRPr lang="en-US"/>
          </a:p>
        </c:txPr>
        <c:crossAx val="224180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[Finacial Analysis.xlsx]Total sales qtr!Company wise Market Cap</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83284383319506"/>
          <c:y val="5.76148068513649E-2"/>
          <c:w val="0.86765586363086555"/>
          <c:h val="0.46853116796062311"/>
        </c:manualLayout>
      </c:layout>
      <c:barChart>
        <c:barDir val="col"/>
        <c:grouping val="clustered"/>
        <c:varyColors val="0"/>
        <c:ser>
          <c:idx val="0"/>
          <c:order val="0"/>
          <c:tx>
            <c:strRef>
              <c:f>'Total sales qtr'!$B$3</c:f>
              <c:strCache>
                <c:ptCount val="1"/>
                <c:pt idx="0">
                  <c:v>Total</c:v>
                </c:pt>
              </c:strCache>
            </c:strRef>
          </c:tx>
          <c:spPr>
            <a:solidFill>
              <a:schemeClr val="accent1"/>
            </a:solidFill>
            <a:ln>
              <a:noFill/>
            </a:ln>
            <a:effectLst/>
          </c:spPr>
          <c:invertIfNegative val="0"/>
          <c:cat>
            <c:strRef>
              <c:f>'Total sales qtr'!$A$4:$A$472</c:f>
              <c:strCache>
                <c:ptCount val="468"/>
                <c:pt idx="0">
                  <c:v>I O C L</c:v>
                </c:pt>
                <c:pt idx="1">
                  <c:v>Reliance Inds.</c:v>
                </c:pt>
                <c:pt idx="2">
                  <c:v>Tata Motors</c:v>
                </c:pt>
                <c:pt idx="3">
                  <c:v>B P C L</c:v>
                </c:pt>
                <c:pt idx="4">
                  <c:v>H P C L</c:v>
                </c:pt>
                <c:pt idx="5">
                  <c:v>St Bk of India</c:v>
                </c:pt>
                <c:pt idx="6">
                  <c:v>Rajesh Exports</c:v>
                </c:pt>
                <c:pt idx="7">
                  <c:v>Tata Steel</c:v>
                </c:pt>
                <c:pt idx="8">
                  <c:v>TCS</c:v>
                </c:pt>
                <c:pt idx="9">
                  <c:v>Larsen &amp; Toubro</c:v>
                </c:pt>
                <c:pt idx="10">
                  <c:v>Vedanta</c:v>
                </c:pt>
                <c:pt idx="11">
                  <c:v>O N G C</c:v>
                </c:pt>
                <c:pt idx="12">
                  <c:v>Coal India</c:v>
                </c:pt>
                <c:pt idx="13">
                  <c:v>NTPC</c:v>
                </c:pt>
                <c:pt idx="14">
                  <c:v>HDFC Bank</c:v>
                </c:pt>
                <c:pt idx="15">
                  <c:v>Bharti Airtel</c:v>
                </c:pt>
                <c:pt idx="16">
                  <c:v>Maruti Suzuki</c:v>
                </c:pt>
                <c:pt idx="17">
                  <c:v>JSW Steel</c:v>
                </c:pt>
                <c:pt idx="18">
                  <c:v>Infosys</c:v>
                </c:pt>
                <c:pt idx="19">
                  <c:v>H D F C</c:v>
                </c:pt>
                <c:pt idx="20">
                  <c:v>S A I L</c:v>
                </c:pt>
                <c:pt idx="21">
                  <c:v>Grasim Inds</c:v>
                </c:pt>
                <c:pt idx="22">
                  <c:v>GAIL (India)</c:v>
                </c:pt>
                <c:pt idx="23">
                  <c:v>Motherson Sumi</c:v>
                </c:pt>
                <c:pt idx="24">
                  <c:v>M R P L</c:v>
                </c:pt>
                <c:pt idx="25">
                  <c:v>Wipro</c:v>
                </c:pt>
                <c:pt idx="26">
                  <c:v>ICICI Bank</c:v>
                </c:pt>
                <c:pt idx="27">
                  <c:v>ICICI Pru Life</c:v>
                </c:pt>
                <c:pt idx="28">
                  <c:v>HCL Technologies</c:v>
                </c:pt>
                <c:pt idx="29">
                  <c:v>Punjab Natl.Bank</c:v>
                </c:pt>
                <c:pt idx="30">
                  <c:v>Redington India</c:v>
                </c:pt>
                <c:pt idx="31">
                  <c:v>Axis Bank</c:v>
                </c:pt>
                <c:pt idx="32">
                  <c:v>M &amp; M</c:v>
                </c:pt>
                <c:pt idx="33">
                  <c:v>Bank of Baroda</c:v>
                </c:pt>
                <c:pt idx="34">
                  <c:v>Hindalco Inds.</c:v>
                </c:pt>
                <c:pt idx="35">
                  <c:v>Canara Bank</c:v>
                </c:pt>
                <c:pt idx="36">
                  <c:v>Adani Enterp.</c:v>
                </c:pt>
                <c:pt idx="37">
                  <c:v>Sundaram Clayton</c:v>
                </c:pt>
                <c:pt idx="38">
                  <c:v>Prism Cement</c:v>
                </c:pt>
                <c:pt idx="39">
                  <c:v>ITC</c:v>
                </c:pt>
                <c:pt idx="40">
                  <c:v>HDFC Stand. Life</c:v>
                </c:pt>
                <c:pt idx="41">
                  <c:v>SBI Life Insuran</c:v>
                </c:pt>
                <c:pt idx="42">
                  <c:v>Bank of India</c:v>
                </c:pt>
                <c:pt idx="43">
                  <c:v>Hind. Unilever</c:v>
                </c:pt>
                <c:pt idx="44">
                  <c:v>C P C L</c:v>
                </c:pt>
                <c:pt idx="45">
                  <c:v>General Insuranc</c:v>
                </c:pt>
                <c:pt idx="46">
                  <c:v>Union Bank (I)</c:v>
                </c:pt>
                <c:pt idx="47">
                  <c:v>UltraTech Cem.</c:v>
                </c:pt>
                <c:pt idx="48">
                  <c:v>Tech Mahindra</c:v>
                </c:pt>
                <c:pt idx="49">
                  <c:v>Tata Motors-DVR</c:v>
                </c:pt>
                <c:pt idx="50">
                  <c:v>Petronet LNG</c:v>
                </c:pt>
                <c:pt idx="51">
                  <c:v>Bajaj Finserv</c:v>
                </c:pt>
                <c:pt idx="52">
                  <c:v>Power Grid Corpn</c:v>
                </c:pt>
                <c:pt idx="53">
                  <c:v>Hero Motocorp</c:v>
                </c:pt>
                <c:pt idx="54">
                  <c:v>Ashok Leyland</c:v>
                </c:pt>
                <c:pt idx="55">
                  <c:v>Jindal Steel</c:v>
                </c:pt>
                <c:pt idx="56">
                  <c:v>Tata Power Co.</c:v>
                </c:pt>
                <c:pt idx="57">
                  <c:v>Sun Pharma.Inds.</c:v>
                </c:pt>
                <c:pt idx="58">
                  <c:v>B H E L</c:v>
                </c:pt>
                <c:pt idx="59">
                  <c:v>Idea Cellular</c:v>
                </c:pt>
                <c:pt idx="60">
                  <c:v>Kotak Mah. Bank</c:v>
                </c:pt>
                <c:pt idx="61">
                  <c:v>Bajaj Auto</c:v>
                </c:pt>
                <c:pt idx="62">
                  <c:v>Power Fin.Corpn.</c:v>
                </c:pt>
                <c:pt idx="63">
                  <c:v>Interglobe Aviat</c:v>
                </c:pt>
                <c:pt idx="64">
                  <c:v>Ambuja Cem.</c:v>
                </c:pt>
                <c:pt idx="65">
                  <c:v>Jet Airways</c:v>
                </c:pt>
                <c:pt idx="66">
                  <c:v>Central Bank</c:v>
                </c:pt>
                <c:pt idx="67">
                  <c:v>Hind.Zinc</c:v>
                </c:pt>
                <c:pt idx="68">
                  <c:v>Reliance Infra.</c:v>
                </c:pt>
                <c:pt idx="69">
                  <c:v>IDBI Bank</c:v>
                </c:pt>
                <c:pt idx="70">
                  <c:v>Rural Elec.Corp.</c:v>
                </c:pt>
                <c:pt idx="71">
                  <c:v>Syndicate Bank</c:v>
                </c:pt>
                <c:pt idx="72">
                  <c:v>New India Assura</c:v>
                </c:pt>
                <c:pt idx="73">
                  <c:v>Yes Bank</c:v>
                </c:pt>
                <c:pt idx="74">
                  <c:v>Adani Power</c:v>
                </c:pt>
                <c:pt idx="75">
                  <c:v>Reliance Capital</c:v>
                </c:pt>
                <c:pt idx="76">
                  <c:v>Future Retail</c:v>
                </c:pt>
                <c:pt idx="77">
                  <c:v>Andhra Bank</c:v>
                </c:pt>
                <c:pt idx="78">
                  <c:v>Corporation Bank</c:v>
                </c:pt>
                <c:pt idx="79">
                  <c:v>Indian Bank</c:v>
                </c:pt>
                <c:pt idx="80">
                  <c:v>Aurobindo Pharma</c:v>
                </c:pt>
                <c:pt idx="81">
                  <c:v>Aditya Bir. Nuv.</c:v>
                </c:pt>
                <c:pt idx="82">
                  <c:v>IndusInd Bank</c:v>
                </c:pt>
                <c:pt idx="83">
                  <c:v>Titan Company</c:v>
                </c:pt>
                <c:pt idx="84">
                  <c:v>Oriental Bank</c:v>
                </c:pt>
                <c:pt idx="85">
                  <c:v>Asian Paints</c:v>
                </c:pt>
                <c:pt idx="86">
                  <c:v>I O B</c:v>
                </c:pt>
                <c:pt idx="87">
                  <c:v>Allahabad Bank</c:v>
                </c:pt>
                <c:pt idx="88">
                  <c:v>UPL</c:v>
                </c:pt>
                <c:pt idx="89">
                  <c:v>Tata Comm</c:v>
                </c:pt>
                <c:pt idx="90">
                  <c:v>Avenue Super.</c:v>
                </c:pt>
                <c:pt idx="91">
                  <c:v>Lupin</c:v>
                </c:pt>
                <c:pt idx="92">
                  <c:v>Cipla</c:v>
                </c:pt>
                <c:pt idx="93">
                  <c:v>Dr Reddy's Labs</c:v>
                </c:pt>
                <c:pt idx="94">
                  <c:v>MRF</c:v>
                </c:pt>
                <c:pt idx="95">
                  <c:v>LIC Housing Fin.</c:v>
                </c:pt>
                <c:pt idx="96">
                  <c:v>TVS Motor Co.</c:v>
                </c:pt>
                <c:pt idx="97">
                  <c:v>EID Parry</c:v>
                </c:pt>
                <c:pt idx="98">
                  <c:v>Bajaj Fin.</c:v>
                </c:pt>
                <c:pt idx="99">
                  <c:v>ACC</c:v>
                </c:pt>
                <c:pt idx="100">
                  <c:v>UCO Bank</c:v>
                </c:pt>
                <c:pt idx="101">
                  <c:v>Swan Energy</c:v>
                </c:pt>
                <c:pt idx="102">
                  <c:v>Aditya Birla Cap</c:v>
                </c:pt>
                <c:pt idx="103">
                  <c:v>Cadila Health.</c:v>
                </c:pt>
                <c:pt idx="104">
                  <c:v>Vijaya Bank</c:v>
                </c:pt>
                <c:pt idx="105">
                  <c:v>Indiabulls Hous.</c:v>
                </c:pt>
                <c:pt idx="106">
                  <c:v>Shriram Trans.</c:v>
                </c:pt>
                <c:pt idx="107">
                  <c:v>Bosch</c:v>
                </c:pt>
                <c:pt idx="108">
                  <c:v>Rain Industries</c:v>
                </c:pt>
                <c:pt idx="109">
                  <c:v>Thomas Cook (I)</c:v>
                </c:pt>
                <c:pt idx="110">
                  <c:v>Jindal Stain.</c:v>
                </c:pt>
                <c:pt idx="111">
                  <c:v>Piramal Enterp.</c:v>
                </c:pt>
                <c:pt idx="112">
                  <c:v>Oil India</c:v>
                </c:pt>
                <c:pt idx="113">
                  <c:v>Natl.Fertilizer</c:v>
                </c:pt>
                <c:pt idx="114">
                  <c:v>I D F C</c:v>
                </c:pt>
                <c:pt idx="115">
                  <c:v>NCC</c:v>
                </c:pt>
                <c:pt idx="116">
                  <c:v>A B B</c:v>
                </c:pt>
                <c:pt idx="117">
                  <c:v>Torrent Power</c:v>
                </c:pt>
                <c:pt idx="118">
                  <c:v>Arvind Ltd</c:v>
                </c:pt>
                <c:pt idx="119">
                  <c:v>Adani Ports</c:v>
                </c:pt>
                <c:pt idx="120">
                  <c:v>PC Jeweller</c:v>
                </c:pt>
                <c:pt idx="121">
                  <c:v>Dewan Hsg. Fin.</c:v>
                </c:pt>
                <c:pt idx="122">
                  <c:v>Godrej Consumer</c:v>
                </c:pt>
                <c:pt idx="123">
                  <c:v>L&amp;T Fin.Holdings</c:v>
                </c:pt>
                <c:pt idx="124">
                  <c:v>Nestle India</c:v>
                </c:pt>
                <c:pt idx="125">
                  <c:v>Tata Chemicals</c:v>
                </c:pt>
                <c:pt idx="126">
                  <c:v>Britannia Inds.</c:v>
                </c:pt>
                <c:pt idx="127">
                  <c:v>Bharat Electron</c:v>
                </c:pt>
                <c:pt idx="128">
                  <c:v>Federal Bank</c:v>
                </c:pt>
                <c:pt idx="129">
                  <c:v>Reliance Power</c:v>
                </c:pt>
                <c:pt idx="130">
                  <c:v>NMDC</c:v>
                </c:pt>
                <c:pt idx="131">
                  <c:v>Godrej Inds.</c:v>
                </c:pt>
                <c:pt idx="132">
                  <c:v>Jindal Stain .Hi</c:v>
                </c:pt>
                <c:pt idx="133">
                  <c:v>Siemens</c:v>
                </c:pt>
                <c:pt idx="134">
                  <c:v>S B T</c:v>
                </c:pt>
                <c:pt idx="135">
                  <c:v>Shoppers St.</c:v>
                </c:pt>
                <c:pt idx="136">
                  <c:v>Chambal Fert.</c:v>
                </c:pt>
                <c:pt idx="137">
                  <c:v>Welspun Corp</c:v>
                </c:pt>
                <c:pt idx="138">
                  <c:v>Shree Cement</c:v>
                </c:pt>
                <c:pt idx="139">
                  <c:v>IDFC Bank</c:v>
                </c:pt>
                <c:pt idx="140">
                  <c:v>Exide Inds.</c:v>
                </c:pt>
                <c:pt idx="141">
                  <c:v>Eicher Motors</c:v>
                </c:pt>
                <c:pt idx="142">
                  <c:v>United Spirits</c:v>
                </c:pt>
                <c:pt idx="143">
                  <c:v>St Bk of Bikaner</c:v>
                </c:pt>
                <c:pt idx="144">
                  <c:v>Glenmark Pharma.</c:v>
                </c:pt>
                <c:pt idx="145">
                  <c:v>M &amp; M Fin. Serv.</c:v>
                </c:pt>
                <c:pt idx="146">
                  <c:v>Sadbhav Engg.</c:v>
                </c:pt>
                <c:pt idx="147">
                  <c:v>Cairn India</c:v>
                </c:pt>
                <c:pt idx="148">
                  <c:v>JK Tyre &amp; Indust</c:v>
                </c:pt>
                <c:pt idx="149">
                  <c:v>ICICI Lombard</c:v>
                </c:pt>
                <c:pt idx="150">
                  <c:v>Indbull.RealEst.</c:v>
                </c:pt>
                <c:pt idx="151">
                  <c:v>Dalmia Bhar.</c:v>
                </c:pt>
                <c:pt idx="152">
                  <c:v>SpiceJet</c:v>
                </c:pt>
                <c:pt idx="153">
                  <c:v>GMR Infra.</c:v>
                </c:pt>
                <c:pt idx="154">
                  <c:v>Edelweiss.Fin.</c:v>
                </c:pt>
                <c:pt idx="155">
                  <c:v>Century Textiles</c:v>
                </c:pt>
                <c:pt idx="156">
                  <c:v>Jubilant Life</c:v>
                </c:pt>
                <c:pt idx="157">
                  <c:v>JSW Energy</c:v>
                </c:pt>
                <c:pt idx="158">
                  <c:v>R C F</c:v>
                </c:pt>
                <c:pt idx="159">
                  <c:v>Dabur India</c:v>
                </c:pt>
                <c:pt idx="160">
                  <c:v>Havells India</c:v>
                </c:pt>
                <c:pt idx="161">
                  <c:v>Dilip Buildcon</c:v>
                </c:pt>
                <c:pt idx="162">
                  <c:v>Apollo Hospitals</c:v>
                </c:pt>
                <c:pt idx="163">
                  <c:v>Jain Irrigation</c:v>
                </c:pt>
                <c:pt idx="164">
                  <c:v>L &amp; T Infotech</c:v>
                </c:pt>
                <c:pt idx="165">
                  <c:v>Aditya Bir. Fas.</c:v>
                </c:pt>
                <c:pt idx="166">
                  <c:v>Zee Entertainmen</c:v>
                </c:pt>
                <c:pt idx="167">
                  <c:v>DCM Shriram</c:v>
                </c:pt>
                <c:pt idx="168">
                  <c:v>Adani Transmissi</c:v>
                </c:pt>
                <c:pt idx="169">
                  <c:v>Tata Global</c:v>
                </c:pt>
                <c:pt idx="170">
                  <c:v>NLC India</c:v>
                </c:pt>
                <c:pt idx="171">
                  <c:v>CESC</c:v>
                </c:pt>
                <c:pt idx="172">
                  <c:v>DLF</c:v>
                </c:pt>
                <c:pt idx="173">
                  <c:v>J &amp; K Bank</c:v>
                </c:pt>
                <c:pt idx="174">
                  <c:v>MphasiS</c:v>
                </c:pt>
                <c:pt idx="175">
                  <c:v>Vardhman Textile</c:v>
                </c:pt>
                <c:pt idx="176">
                  <c:v>Deepak Fert.</c:v>
                </c:pt>
                <c:pt idx="177">
                  <c:v>Container Corpn.</c:v>
                </c:pt>
                <c:pt idx="178">
                  <c:v>IIFL Holdings</c:v>
                </c:pt>
                <c:pt idx="179">
                  <c:v>G N F C</c:v>
                </c:pt>
                <c:pt idx="180">
                  <c:v>Quess Corp</c:v>
                </c:pt>
                <c:pt idx="181">
                  <c:v>South Ind.Bank</c:v>
                </c:pt>
                <c:pt idx="182">
                  <c:v>CEAT</c:v>
                </c:pt>
                <c:pt idx="183">
                  <c:v>Gujarat Gas</c:v>
                </c:pt>
                <c:pt idx="184">
                  <c:v>Muthoot Finance</c:v>
                </c:pt>
                <c:pt idx="185">
                  <c:v>Amara Raja Batt.</c:v>
                </c:pt>
                <c:pt idx="186">
                  <c:v>Pidilite Inds.</c:v>
                </c:pt>
                <c:pt idx="187">
                  <c:v>Security &amp; Intel</c:v>
                </c:pt>
                <c:pt idx="188">
                  <c:v>G S F C</c:v>
                </c:pt>
                <c:pt idx="189">
                  <c:v>CG Power &amp; Indu.</c:v>
                </c:pt>
                <c:pt idx="190">
                  <c:v>NHPC Ltd</c:v>
                </c:pt>
                <c:pt idx="191">
                  <c:v>Raymond</c:v>
                </c:pt>
                <c:pt idx="192">
                  <c:v>Allcargo Logist.</c:v>
                </c:pt>
                <c:pt idx="193">
                  <c:v>Aegis Logistics</c:v>
                </c:pt>
                <c:pt idx="194">
                  <c:v>GE T&amp;D India</c:v>
                </c:pt>
                <c:pt idx="195">
                  <c:v>PNB Housing</c:v>
                </c:pt>
                <c:pt idx="196">
                  <c:v>Alkem Lab</c:v>
                </c:pt>
                <c:pt idx="197">
                  <c:v>Karur Vysya Bank</c:v>
                </c:pt>
                <c:pt idx="198">
                  <c:v>Kalpataru Power</c:v>
                </c:pt>
                <c:pt idx="199">
                  <c:v>SREI Infra. Fin.</c:v>
                </c:pt>
                <c:pt idx="200">
                  <c:v>Cholaman.Inv.&amp;Fn</c:v>
                </c:pt>
                <c:pt idx="201">
                  <c:v>Welspun India</c:v>
                </c:pt>
                <c:pt idx="202">
                  <c:v>SRF</c:v>
                </c:pt>
                <c:pt idx="203">
                  <c:v>Bharat Forge</c:v>
                </c:pt>
                <c:pt idx="204">
                  <c:v>Birla Corpn.</c:v>
                </c:pt>
                <c:pt idx="205">
                  <c:v>Mindtree</c:v>
                </c:pt>
                <c:pt idx="206">
                  <c:v>Voltas</c:v>
                </c:pt>
                <c:pt idx="207">
                  <c:v>Cox &amp; Kings</c:v>
                </c:pt>
                <c:pt idx="208">
                  <c:v>Cummins India</c:v>
                </c:pt>
                <c:pt idx="209">
                  <c:v>Berger Paints</c:v>
                </c:pt>
                <c:pt idx="210">
                  <c:v>Shri.City Union.</c:v>
                </c:pt>
                <c:pt idx="211">
                  <c:v>Marico</c:v>
                </c:pt>
                <c:pt idx="212">
                  <c:v>Sintex Plastics</c:v>
                </c:pt>
                <c:pt idx="213">
                  <c:v>Karnataka Bank</c:v>
                </c:pt>
                <c:pt idx="214">
                  <c:v>NBCC</c:v>
                </c:pt>
                <c:pt idx="215">
                  <c:v>APL Apollo</c:v>
                </c:pt>
                <c:pt idx="216">
                  <c:v>IRB Infra.Devl.</c:v>
                </c:pt>
                <c:pt idx="217">
                  <c:v>BASF India</c:v>
                </c:pt>
                <c:pt idx="218">
                  <c:v>Supreme Inds.</c:v>
                </c:pt>
                <c:pt idx="219">
                  <c:v>Tube Investments</c:v>
                </c:pt>
                <c:pt idx="220">
                  <c:v>Prestige Estates</c:v>
                </c:pt>
                <c:pt idx="221">
                  <c:v>India Cements</c:v>
                </c:pt>
                <c:pt idx="222">
                  <c:v>Escorts</c:v>
                </c:pt>
                <c:pt idx="223">
                  <c:v>Indian Hotels</c:v>
                </c:pt>
                <c:pt idx="224">
                  <c:v>United Breweries</c:v>
                </c:pt>
                <c:pt idx="225">
                  <c:v>Suzlon Energy</c:v>
                </c:pt>
                <c:pt idx="226">
                  <c:v>Future Lifestyle</c:v>
                </c:pt>
                <c:pt idx="227">
                  <c:v>Indraprastha Gas</c:v>
                </c:pt>
                <c:pt idx="228">
                  <c:v>Fortis Health.</c:v>
                </c:pt>
                <c:pt idx="229">
                  <c:v>RBL Bank</c:v>
                </c:pt>
                <c:pt idx="230">
                  <c:v>Bajaj Electrical</c:v>
                </c:pt>
                <c:pt idx="231">
                  <c:v>Kansai Nerolac</c:v>
                </c:pt>
                <c:pt idx="232">
                  <c:v>Rel. Comm.</c:v>
                </c:pt>
                <c:pt idx="233">
                  <c:v>Trident</c:v>
                </c:pt>
                <c:pt idx="234">
                  <c:v>J K Cements</c:v>
                </c:pt>
                <c:pt idx="235">
                  <c:v>Balkrishna Inds</c:v>
                </c:pt>
                <c:pt idx="236">
                  <c:v>H U D C O</c:v>
                </c:pt>
                <c:pt idx="237">
                  <c:v>Oracle Fin.Serv.</c:v>
                </c:pt>
                <c:pt idx="238">
                  <c:v>Biocon</c:v>
                </c:pt>
                <c:pt idx="239">
                  <c:v>The Ramco Cement</c:v>
                </c:pt>
                <c:pt idx="240">
                  <c:v>Minda Inds.</c:v>
                </c:pt>
                <c:pt idx="241">
                  <c:v>Divi's Lab.</c:v>
                </c:pt>
                <c:pt idx="242">
                  <c:v>GlaxoSmith C H L</c:v>
                </c:pt>
                <c:pt idx="243">
                  <c:v>Hatsun AgroProd.</c:v>
                </c:pt>
                <c:pt idx="244">
                  <c:v>Wockhardt</c:v>
                </c:pt>
                <c:pt idx="245">
                  <c:v>Hexaware Tech.</c:v>
                </c:pt>
                <c:pt idx="246">
                  <c:v>Capital First</c:v>
                </c:pt>
                <c:pt idx="247">
                  <c:v>Info Edg.(India)</c:v>
                </c:pt>
                <c:pt idx="248">
                  <c:v>Cyient</c:v>
                </c:pt>
                <c:pt idx="249">
                  <c:v>Blue Star</c:v>
                </c:pt>
                <c:pt idx="250">
                  <c:v>Castrol India</c:v>
                </c:pt>
                <c:pt idx="251">
                  <c:v>L&amp;T Technology</c:v>
                </c:pt>
                <c:pt idx="252">
                  <c:v>Guj Fluorochem</c:v>
                </c:pt>
                <c:pt idx="253">
                  <c:v>Coffee Day Enter</c:v>
                </c:pt>
                <c:pt idx="254">
                  <c:v>Whirlpool India</c:v>
                </c:pt>
                <c:pt idx="255">
                  <c:v>Crompton Gr. Con</c:v>
                </c:pt>
                <c:pt idx="256">
                  <c:v>Graphite India</c:v>
                </c:pt>
                <c:pt idx="257">
                  <c:v>Team Lease Serv.</c:v>
                </c:pt>
                <c:pt idx="258">
                  <c:v>KPIT Tech.</c:v>
                </c:pt>
                <c:pt idx="259">
                  <c:v>Firstsour.Solu.</c:v>
                </c:pt>
                <c:pt idx="260">
                  <c:v>TI Financial</c:v>
                </c:pt>
                <c:pt idx="261">
                  <c:v>Abbott India</c:v>
                </c:pt>
                <c:pt idx="262">
                  <c:v>S C I</c:v>
                </c:pt>
                <c:pt idx="263">
                  <c:v>GE Power</c:v>
                </c:pt>
                <c:pt idx="264">
                  <c:v>JP Power Ven.</c:v>
                </c:pt>
                <c:pt idx="265">
                  <c:v>Godrej Agrovet</c:v>
                </c:pt>
                <c:pt idx="266">
                  <c:v>City Union Bank</c:v>
                </c:pt>
                <c:pt idx="267">
                  <c:v>OCL India</c:v>
                </c:pt>
                <c:pt idx="268">
                  <c:v>Ipca Labs.</c:v>
                </c:pt>
                <c:pt idx="269">
                  <c:v>Sundram Fasten.</c:v>
                </c:pt>
                <c:pt idx="270">
                  <c:v>HEG</c:v>
                </c:pt>
                <c:pt idx="271">
                  <c:v>Alembic Pharma</c:v>
                </c:pt>
                <c:pt idx="272">
                  <c:v>JM Financial</c:v>
                </c:pt>
                <c:pt idx="273">
                  <c:v>JK Lakshmi Cem.</c:v>
                </c:pt>
                <c:pt idx="274">
                  <c:v>Sterlite Tech.</c:v>
                </c:pt>
                <c:pt idx="275">
                  <c:v>Mahindra Logis.</c:v>
                </c:pt>
                <c:pt idx="276">
                  <c:v>Galaxy Surfact.</c:v>
                </c:pt>
                <c:pt idx="277">
                  <c:v>Atul</c:v>
                </c:pt>
                <c:pt idx="278">
                  <c:v>Jubilant Food.</c:v>
                </c:pt>
                <c:pt idx="279">
                  <c:v>Zensar Tech.</c:v>
                </c:pt>
                <c:pt idx="280">
                  <c:v>Persistent Sys</c:v>
                </c:pt>
                <c:pt idx="281">
                  <c:v>Lak. Vilas Bank</c:v>
                </c:pt>
                <c:pt idx="282">
                  <c:v>Future Consumer</c:v>
                </c:pt>
                <c:pt idx="283">
                  <c:v>KRBL</c:v>
                </c:pt>
                <c:pt idx="284">
                  <c:v>Sonata Software</c:v>
                </c:pt>
                <c:pt idx="285">
                  <c:v>Emami</c:v>
                </c:pt>
                <c:pt idx="286">
                  <c:v>NIIT Tech.</c:v>
                </c:pt>
                <c:pt idx="287">
                  <c:v>Time Technoplast</c:v>
                </c:pt>
                <c:pt idx="288">
                  <c:v>Strides Shasun</c:v>
                </c:pt>
                <c:pt idx="289">
                  <c:v>Dish TV</c:v>
                </c:pt>
                <c:pt idx="290">
                  <c:v>BEML Ltd</c:v>
                </c:pt>
                <c:pt idx="291">
                  <c:v>Ashoka Buildcon</c:v>
                </c:pt>
                <c:pt idx="292">
                  <c:v>Motil.Oswal.Fin.</c:v>
                </c:pt>
                <c:pt idx="293">
                  <c:v>Prakash Inds.</c:v>
                </c:pt>
                <c:pt idx="294">
                  <c:v>Supreme Petroch.</c:v>
                </c:pt>
                <c:pt idx="295">
                  <c:v>Finolex Inds.</c:v>
                </c:pt>
                <c:pt idx="296">
                  <c:v>Honeywell Auto</c:v>
                </c:pt>
                <c:pt idx="297">
                  <c:v>K P R Mill Ltd</c:v>
                </c:pt>
                <c:pt idx="298">
                  <c:v>H F C L</c:v>
                </c:pt>
                <c:pt idx="299">
                  <c:v>Akzo Nobel</c:v>
                </c:pt>
                <c:pt idx="300">
                  <c:v>Avanti Feeds</c:v>
                </c:pt>
                <c:pt idx="301">
                  <c:v>Blue Dart Exp.</c:v>
                </c:pt>
                <c:pt idx="302">
                  <c:v>P &amp; G Hygiene</c:v>
                </c:pt>
                <c:pt idx="303">
                  <c:v>Glaxosmi. Pharma</c:v>
                </c:pt>
                <c:pt idx="304">
                  <c:v>SKF India</c:v>
                </c:pt>
                <c:pt idx="305">
                  <c:v>Venky's (India)</c:v>
                </c:pt>
                <c:pt idx="306">
                  <c:v>Sobha</c:v>
                </c:pt>
                <c:pt idx="307">
                  <c:v>Kirloskar Oil</c:v>
                </c:pt>
                <c:pt idx="308">
                  <c:v>Sun TV Network</c:v>
                </c:pt>
                <c:pt idx="309">
                  <c:v>Polaris Consulta</c:v>
                </c:pt>
                <c:pt idx="310">
                  <c:v>Dixon Technolog.</c:v>
                </c:pt>
                <c:pt idx="311">
                  <c:v>Sundaram Finance</c:v>
                </c:pt>
                <c:pt idx="312">
                  <c:v>Bata India</c:v>
                </c:pt>
                <c:pt idx="313">
                  <c:v>Sanofi India</c:v>
                </c:pt>
                <c:pt idx="314">
                  <c:v>Kajaria Ceramics</c:v>
                </c:pt>
                <c:pt idx="315">
                  <c:v>Finolex Cables</c:v>
                </c:pt>
                <c:pt idx="316">
                  <c:v>WABCO India</c:v>
                </c:pt>
                <c:pt idx="317">
                  <c:v>3M India</c:v>
                </c:pt>
                <c:pt idx="318">
                  <c:v>Asahi India Glas</c:v>
                </c:pt>
                <c:pt idx="319">
                  <c:v>Minda Corp</c:v>
                </c:pt>
                <c:pt idx="320">
                  <c:v>Godrej Propert.</c:v>
                </c:pt>
                <c:pt idx="321">
                  <c:v>IFCI</c:v>
                </c:pt>
                <c:pt idx="322">
                  <c:v>Shankara Build.</c:v>
                </c:pt>
                <c:pt idx="323">
                  <c:v>Sadbhav Infra.</c:v>
                </c:pt>
                <c:pt idx="324">
                  <c:v>Page Industries</c:v>
                </c:pt>
                <c:pt idx="325">
                  <c:v>Bombay Dyeing</c:v>
                </c:pt>
                <c:pt idx="326">
                  <c:v>Guj Alkalies</c:v>
                </c:pt>
                <c:pt idx="327">
                  <c:v>Cochin Shipyard</c:v>
                </c:pt>
                <c:pt idx="328">
                  <c:v>Phillips Carbon</c:v>
                </c:pt>
                <c:pt idx="329">
                  <c:v>Carborundum Uni.</c:v>
                </c:pt>
                <c:pt idx="330">
                  <c:v>DCB Bank</c:v>
                </c:pt>
                <c:pt idx="331">
                  <c:v>Prime Focus</c:v>
                </c:pt>
                <c:pt idx="332">
                  <c:v>D B Corp</c:v>
                </c:pt>
                <c:pt idx="333">
                  <c:v>Jagran Prakashan</c:v>
                </c:pt>
                <c:pt idx="334">
                  <c:v>Himatsing. Seide</c:v>
                </c:pt>
                <c:pt idx="335">
                  <c:v>Essel Propack</c:v>
                </c:pt>
                <c:pt idx="336">
                  <c:v>Rane Holdings</c:v>
                </c:pt>
                <c:pt idx="337">
                  <c:v>Ajanta Pharma</c:v>
                </c:pt>
                <c:pt idx="338">
                  <c:v>GE Shipping Co</c:v>
                </c:pt>
                <c:pt idx="339">
                  <c:v>Godfrey Phillips</c:v>
                </c:pt>
                <c:pt idx="340">
                  <c:v>Heritage Foods</c:v>
                </c:pt>
                <c:pt idx="341">
                  <c:v>Magma Fincorp</c:v>
                </c:pt>
                <c:pt idx="342">
                  <c:v>Kushal</c:v>
                </c:pt>
                <c:pt idx="343">
                  <c:v>AIA Engg.</c:v>
                </c:pt>
                <c:pt idx="344">
                  <c:v>Mah. Seamless</c:v>
                </c:pt>
                <c:pt idx="345">
                  <c:v>Max Financial</c:v>
                </c:pt>
                <c:pt idx="346">
                  <c:v>Natco Pharma</c:v>
                </c:pt>
                <c:pt idx="347">
                  <c:v>PVR</c:v>
                </c:pt>
                <c:pt idx="348">
                  <c:v>Narayana Hrudaya</c:v>
                </c:pt>
                <c:pt idx="349">
                  <c:v>Lak. Mach. Works</c:v>
                </c:pt>
                <c:pt idx="350">
                  <c:v>P I Inds.</c:v>
                </c:pt>
                <c:pt idx="351">
                  <c:v>Ratnamani Metals</c:v>
                </c:pt>
                <c:pt idx="352">
                  <c:v>Dishman Pharma.</c:v>
                </c:pt>
                <c:pt idx="353">
                  <c:v>Sheela Foam</c:v>
                </c:pt>
                <c:pt idx="354">
                  <c:v>IFB Inds.</c:v>
                </c:pt>
                <c:pt idx="355">
                  <c:v>Astral Poly</c:v>
                </c:pt>
                <c:pt idx="356">
                  <c:v>Trent</c:v>
                </c:pt>
                <c:pt idx="357">
                  <c:v>Orient Cement</c:v>
                </c:pt>
                <c:pt idx="358">
                  <c:v>Century Ply.</c:v>
                </c:pt>
                <c:pt idx="359">
                  <c:v>Omaxe</c:v>
                </c:pt>
                <c:pt idx="360">
                  <c:v>G M D C</c:v>
                </c:pt>
                <c:pt idx="361">
                  <c:v>Himadri Specialt</c:v>
                </c:pt>
                <c:pt idx="362">
                  <c:v>Heidelberg Cem.</c:v>
                </c:pt>
                <c:pt idx="363">
                  <c:v>VRL Logistics</c:v>
                </c:pt>
                <c:pt idx="364">
                  <c:v>Radico Khaitan</c:v>
                </c:pt>
                <c:pt idx="365">
                  <c:v>Bayer Crop Sci.</c:v>
                </c:pt>
                <c:pt idx="366">
                  <c:v>Laurus Labs</c:v>
                </c:pt>
                <c:pt idx="367">
                  <c:v>Engineers India</c:v>
                </c:pt>
                <c:pt idx="368">
                  <c:v>ITD Cem</c:v>
                </c:pt>
                <c:pt idx="369">
                  <c:v>PNC Infratech</c:v>
                </c:pt>
                <c:pt idx="370">
                  <c:v>Solar Inds.</c:v>
                </c:pt>
                <c:pt idx="371">
                  <c:v>AU Small Finance</c:v>
                </c:pt>
                <c:pt idx="372">
                  <c:v>Va Tech Wabag</c:v>
                </c:pt>
                <c:pt idx="373">
                  <c:v>Dishman Carbogen</c:v>
                </c:pt>
                <c:pt idx="374">
                  <c:v>TTK Prestige</c:v>
                </c:pt>
                <c:pt idx="375">
                  <c:v>Relaxo Footwear</c:v>
                </c:pt>
                <c:pt idx="376">
                  <c:v>Pfizer</c:v>
                </c:pt>
                <c:pt idx="377">
                  <c:v>KIOCL</c:v>
                </c:pt>
                <c:pt idx="378">
                  <c:v>CRISIL</c:v>
                </c:pt>
                <c:pt idx="379">
                  <c:v>Hind.Copper</c:v>
                </c:pt>
                <c:pt idx="380">
                  <c:v>Puravankara</c:v>
                </c:pt>
                <c:pt idx="381">
                  <c:v>SJVN</c:v>
                </c:pt>
                <c:pt idx="382">
                  <c:v>Amber Enterp.</c:v>
                </c:pt>
                <c:pt idx="383">
                  <c:v>KNR Construct.</c:v>
                </c:pt>
                <c:pt idx="384">
                  <c:v>Jyothy Lab.</c:v>
                </c:pt>
                <c:pt idx="385">
                  <c:v>Shriram Pistons</c:v>
                </c:pt>
                <c:pt idx="386">
                  <c:v>Equitas Holdings</c:v>
                </c:pt>
                <c:pt idx="387">
                  <c:v>GRUH Finance</c:v>
                </c:pt>
                <c:pt idx="388">
                  <c:v>Brigade Enterpr.</c:v>
                </c:pt>
                <c:pt idx="389">
                  <c:v>Phoenix Mills</c:v>
                </c:pt>
                <c:pt idx="390">
                  <c:v>Elgi Equipment</c:v>
                </c:pt>
                <c:pt idx="391">
                  <c:v>Gillette India</c:v>
                </c:pt>
                <c:pt idx="392">
                  <c:v>Reliance Home</c:v>
                </c:pt>
                <c:pt idx="393">
                  <c:v>Greenply Inds.</c:v>
                </c:pt>
                <c:pt idx="394">
                  <c:v>Reliance Nip.Lif</c:v>
                </c:pt>
                <c:pt idx="395">
                  <c:v>Star Ferro Cem.</c:v>
                </c:pt>
                <c:pt idx="396">
                  <c:v>Can Fin Homes</c:v>
                </c:pt>
                <c:pt idx="397">
                  <c:v>Rallis India</c:v>
                </c:pt>
                <c:pt idx="398">
                  <c:v>Syngene Intl.</c:v>
                </c:pt>
                <c:pt idx="399">
                  <c:v>Star Cement</c:v>
                </c:pt>
                <c:pt idx="400">
                  <c:v>Johnson Con. Hit</c:v>
                </c:pt>
                <c:pt idx="401">
                  <c:v>Deepak Nitrite</c:v>
                </c:pt>
                <c:pt idx="402">
                  <c:v>Suprajit Engg.</c:v>
                </c:pt>
                <c:pt idx="403">
                  <c:v>Netwrk.18 Media</c:v>
                </c:pt>
                <c:pt idx="404">
                  <c:v>Grindwell Norton</c:v>
                </c:pt>
                <c:pt idx="405">
                  <c:v>Advanta</c:v>
                </c:pt>
                <c:pt idx="406">
                  <c:v>Oberoi Realty</c:v>
                </c:pt>
                <c:pt idx="407">
                  <c:v>Gulf Oil Lubric.</c:v>
                </c:pt>
                <c:pt idx="408">
                  <c:v>Guj.St.Petronet</c:v>
                </c:pt>
                <c:pt idx="409">
                  <c:v>Tata Elxsi</c:v>
                </c:pt>
                <c:pt idx="410">
                  <c:v>eClerx Services</c:v>
                </c:pt>
                <c:pt idx="411">
                  <c:v>V I P Inds.</c:v>
                </c:pt>
                <c:pt idx="412">
                  <c:v>Varun Beverages</c:v>
                </c:pt>
                <c:pt idx="413">
                  <c:v>Sharda Cropchem</c:v>
                </c:pt>
                <c:pt idx="414">
                  <c:v>Bajaj Holdings</c:v>
                </c:pt>
                <c:pt idx="415">
                  <c:v>Westlife Develop</c:v>
                </c:pt>
                <c:pt idx="416">
                  <c:v>MOIL</c:v>
                </c:pt>
                <c:pt idx="417">
                  <c:v>Lux Industries</c:v>
                </c:pt>
                <c:pt idx="418">
                  <c:v>Cera Sanitary.</c:v>
                </c:pt>
                <c:pt idx="419">
                  <c:v>S H Kelkar &amp; Co.</c:v>
                </c:pt>
                <c:pt idx="420">
                  <c:v>Timken India</c:v>
                </c:pt>
                <c:pt idx="421">
                  <c:v>Rupa &amp; Co</c:v>
                </c:pt>
                <c:pt idx="422">
                  <c:v>Repco Home Fin</c:v>
                </c:pt>
                <c:pt idx="423">
                  <c:v>Techno Elec.</c:v>
                </c:pt>
                <c:pt idx="424">
                  <c:v>CCL Products</c:v>
                </c:pt>
                <c:pt idx="425">
                  <c:v>TV18 Broadcast</c:v>
                </c:pt>
                <c:pt idx="426">
                  <c:v>Mahindra Holiday</c:v>
                </c:pt>
                <c:pt idx="427">
                  <c:v>Dr Lal Pathlabs</c:v>
                </c:pt>
                <c:pt idx="428">
                  <c:v>Excel Crop Care</c:v>
                </c:pt>
                <c:pt idx="429">
                  <c:v>ITI</c:v>
                </c:pt>
                <c:pt idx="430">
                  <c:v>NOCIL</c:v>
                </c:pt>
                <c:pt idx="431">
                  <c:v>FDC</c:v>
                </c:pt>
                <c:pt idx="432">
                  <c:v>VST Inds.</c:v>
                </c:pt>
                <c:pt idx="433">
                  <c:v>Indiabulls Vent.</c:v>
                </c:pt>
                <c:pt idx="434">
                  <c:v>Tejas Networks</c:v>
                </c:pt>
                <c:pt idx="435">
                  <c:v>Dhanuka Agritech</c:v>
                </c:pt>
                <c:pt idx="436">
                  <c:v>Navin Fluo.Intl.</c:v>
                </c:pt>
                <c:pt idx="437">
                  <c:v>Symphony</c:v>
                </c:pt>
                <c:pt idx="438">
                  <c:v>Infibeam Incorp.</c:v>
                </c:pt>
                <c:pt idx="439">
                  <c:v>Sunteck Realty</c:v>
                </c:pt>
                <c:pt idx="440">
                  <c:v>Vinati Organics</c:v>
                </c:pt>
                <c:pt idx="441">
                  <c:v>Shilpa Medicare</c:v>
                </c:pt>
                <c:pt idx="442">
                  <c:v>Monsanto India</c:v>
                </c:pt>
                <c:pt idx="443">
                  <c:v>ERIS Lifescience</c:v>
                </c:pt>
                <c:pt idx="444">
                  <c:v>Navneet Educat.</c:v>
                </c:pt>
                <c:pt idx="445">
                  <c:v>Triveni Turbine</c:v>
                </c:pt>
                <c:pt idx="446">
                  <c:v>Guj Pipavav Port</c:v>
                </c:pt>
                <c:pt idx="447">
                  <c:v>Delta Corp</c:v>
                </c:pt>
                <c:pt idx="448">
                  <c:v>Ent.Network</c:v>
                </c:pt>
                <c:pt idx="449">
                  <c:v>Manpasand Bever.</c:v>
                </c:pt>
                <c:pt idx="450">
                  <c:v>Caplin Point Lab</c:v>
                </c:pt>
                <c:pt idx="451">
                  <c:v>Hathway Cable</c:v>
                </c:pt>
                <c:pt idx="452">
                  <c:v>Zydus Wellness</c:v>
                </c:pt>
                <c:pt idx="453">
                  <c:v>MAS FINANC SER</c:v>
                </c:pt>
                <c:pt idx="454">
                  <c:v>I T D C</c:v>
                </c:pt>
                <c:pt idx="455">
                  <c:v>ICRA</c:v>
                </c:pt>
                <c:pt idx="456">
                  <c:v>NESCO</c:v>
                </c:pt>
                <c:pt idx="457">
                  <c:v>Thyrocare Tech.</c:v>
                </c:pt>
                <c:pt idx="458">
                  <c:v>CARE Ratings</c:v>
                </c:pt>
                <c:pt idx="459">
                  <c:v>Kaveri Seed Co.</c:v>
                </c:pt>
                <c:pt idx="460">
                  <c:v>La Opala RG</c:v>
                </c:pt>
                <c:pt idx="461">
                  <c:v>Indian Energy Ex</c:v>
                </c:pt>
                <c:pt idx="462">
                  <c:v>Forbes &amp; Co</c:v>
                </c:pt>
                <c:pt idx="463">
                  <c:v>Multi Comm. Exc.</c:v>
                </c:pt>
                <c:pt idx="464">
                  <c:v>Central Dep. Ser</c:v>
                </c:pt>
                <c:pt idx="465">
                  <c:v>Tata Inv.Corpn.</c:v>
                </c:pt>
                <c:pt idx="466">
                  <c:v>SPARC</c:v>
                </c:pt>
                <c:pt idx="467">
                  <c:v>Ujjivan Fin.Ser.</c:v>
                </c:pt>
              </c:strCache>
            </c:strRef>
          </c:cat>
          <c:val>
            <c:numRef>
              <c:f>'Total sales qtr'!$B$4:$B$472</c:f>
              <c:numCache>
                <c:formatCode>\$\ 0.00,"K"</c:formatCode>
                <c:ptCount val="468"/>
                <c:pt idx="0">
                  <c:v>110666.93</c:v>
                </c:pt>
                <c:pt idx="1">
                  <c:v>99810</c:v>
                </c:pt>
                <c:pt idx="2">
                  <c:v>74156.070000000007</c:v>
                </c:pt>
                <c:pt idx="3">
                  <c:v>60616.36</c:v>
                </c:pt>
                <c:pt idx="4">
                  <c:v>57474.25</c:v>
                </c:pt>
                <c:pt idx="5">
                  <c:v>57014.080000000002</c:v>
                </c:pt>
                <c:pt idx="6">
                  <c:v>41304.839999999997</c:v>
                </c:pt>
                <c:pt idx="7">
                  <c:v>32464.14</c:v>
                </c:pt>
                <c:pt idx="8">
                  <c:v>30904</c:v>
                </c:pt>
                <c:pt idx="9">
                  <c:v>28747.45</c:v>
                </c:pt>
                <c:pt idx="10">
                  <c:v>24361</c:v>
                </c:pt>
                <c:pt idx="11">
                  <c:v>22995.88</c:v>
                </c:pt>
                <c:pt idx="12">
                  <c:v>21643.279999999999</c:v>
                </c:pt>
                <c:pt idx="13">
                  <c:v>20774.37</c:v>
                </c:pt>
                <c:pt idx="14">
                  <c:v>20581.27</c:v>
                </c:pt>
                <c:pt idx="15">
                  <c:v>20318.599999999999</c:v>
                </c:pt>
                <c:pt idx="16">
                  <c:v>19283.2</c:v>
                </c:pt>
                <c:pt idx="17">
                  <c:v>17861</c:v>
                </c:pt>
                <c:pt idx="18">
                  <c:v>17794</c:v>
                </c:pt>
                <c:pt idx="19">
                  <c:v>16840.509999999998</c:v>
                </c:pt>
                <c:pt idx="20">
                  <c:v>15323.65</c:v>
                </c:pt>
                <c:pt idx="21">
                  <c:v>15291.42</c:v>
                </c:pt>
                <c:pt idx="22">
                  <c:v>14414.34</c:v>
                </c:pt>
                <c:pt idx="23">
                  <c:v>14397.85</c:v>
                </c:pt>
                <c:pt idx="24">
                  <c:v>14100.98</c:v>
                </c:pt>
                <c:pt idx="25">
                  <c:v>13669</c:v>
                </c:pt>
                <c:pt idx="26">
                  <c:v>13665.35</c:v>
                </c:pt>
                <c:pt idx="27">
                  <c:v>13555.32</c:v>
                </c:pt>
                <c:pt idx="28">
                  <c:v>12809</c:v>
                </c:pt>
                <c:pt idx="29">
                  <c:v>12175.48</c:v>
                </c:pt>
                <c:pt idx="30">
                  <c:v>11728.4</c:v>
                </c:pt>
                <c:pt idx="31">
                  <c:v>11721.55</c:v>
                </c:pt>
                <c:pt idx="32">
                  <c:v>11577.78</c:v>
                </c:pt>
                <c:pt idx="33">
                  <c:v>11303.24</c:v>
                </c:pt>
                <c:pt idx="34">
                  <c:v>11022.81</c:v>
                </c:pt>
                <c:pt idx="35">
                  <c:v>10774.64</c:v>
                </c:pt>
                <c:pt idx="36">
                  <c:v>9938.3700000000008</c:v>
                </c:pt>
                <c:pt idx="37">
                  <c:v>9876.67</c:v>
                </c:pt>
                <c:pt idx="38">
                  <c:v>9876.34</c:v>
                </c:pt>
                <c:pt idx="39">
                  <c:v>9772.02</c:v>
                </c:pt>
                <c:pt idx="40">
                  <c:v>9734.9</c:v>
                </c:pt>
                <c:pt idx="41">
                  <c:v>9569.9699999999993</c:v>
                </c:pt>
                <c:pt idx="42">
                  <c:v>9334.84</c:v>
                </c:pt>
                <c:pt idx="43">
                  <c:v>8590</c:v>
                </c:pt>
                <c:pt idx="44">
                  <c:v>8587.17</c:v>
                </c:pt>
                <c:pt idx="45">
                  <c:v>8557.68</c:v>
                </c:pt>
                <c:pt idx="46">
                  <c:v>8260.4699999999993</c:v>
                </c:pt>
                <c:pt idx="47">
                  <c:v>8019.24</c:v>
                </c:pt>
                <c:pt idx="48">
                  <c:v>7775.96</c:v>
                </c:pt>
                <c:pt idx="49">
                  <c:v>7769.67</c:v>
                </c:pt>
                <c:pt idx="50">
                  <c:v>7757.06</c:v>
                </c:pt>
                <c:pt idx="51">
                  <c:v>7665.4</c:v>
                </c:pt>
                <c:pt idx="52">
                  <c:v>7506.95</c:v>
                </c:pt>
                <c:pt idx="53">
                  <c:v>7305.49</c:v>
                </c:pt>
                <c:pt idx="54">
                  <c:v>7113.16</c:v>
                </c:pt>
                <c:pt idx="55">
                  <c:v>6992.56</c:v>
                </c:pt>
                <c:pt idx="56">
                  <c:v>6949.91</c:v>
                </c:pt>
                <c:pt idx="57">
                  <c:v>6653.23</c:v>
                </c:pt>
                <c:pt idx="58">
                  <c:v>6626.35</c:v>
                </c:pt>
                <c:pt idx="59">
                  <c:v>6509.6</c:v>
                </c:pt>
                <c:pt idx="60">
                  <c:v>6390.71</c:v>
                </c:pt>
                <c:pt idx="61">
                  <c:v>6369.34</c:v>
                </c:pt>
                <c:pt idx="62">
                  <c:v>6194.77</c:v>
                </c:pt>
                <c:pt idx="63">
                  <c:v>6177.88</c:v>
                </c:pt>
                <c:pt idx="64">
                  <c:v>6170.71</c:v>
                </c:pt>
                <c:pt idx="65">
                  <c:v>6086.2</c:v>
                </c:pt>
                <c:pt idx="66">
                  <c:v>6026.55</c:v>
                </c:pt>
                <c:pt idx="67">
                  <c:v>5922</c:v>
                </c:pt>
                <c:pt idx="68">
                  <c:v>5861.04</c:v>
                </c:pt>
                <c:pt idx="69">
                  <c:v>5797.2</c:v>
                </c:pt>
                <c:pt idx="70">
                  <c:v>5498.45</c:v>
                </c:pt>
                <c:pt idx="71">
                  <c:v>5375.57</c:v>
                </c:pt>
                <c:pt idx="72">
                  <c:v>5074.0200000000004</c:v>
                </c:pt>
                <c:pt idx="73">
                  <c:v>5070.3</c:v>
                </c:pt>
                <c:pt idx="74">
                  <c:v>4844.46</c:v>
                </c:pt>
                <c:pt idx="75">
                  <c:v>4749</c:v>
                </c:pt>
                <c:pt idx="76">
                  <c:v>4693.3900000000003</c:v>
                </c:pt>
                <c:pt idx="77">
                  <c:v>4549.26</c:v>
                </c:pt>
                <c:pt idx="78">
                  <c:v>4387.8500000000004</c:v>
                </c:pt>
                <c:pt idx="79">
                  <c:v>4354.22</c:v>
                </c:pt>
                <c:pt idx="80">
                  <c:v>4336.1099999999997</c:v>
                </c:pt>
                <c:pt idx="81">
                  <c:v>4287.12</c:v>
                </c:pt>
                <c:pt idx="82">
                  <c:v>4286.78</c:v>
                </c:pt>
                <c:pt idx="83">
                  <c:v>4274.84</c:v>
                </c:pt>
                <c:pt idx="84">
                  <c:v>4262.08</c:v>
                </c:pt>
                <c:pt idx="85">
                  <c:v>4260.5200000000004</c:v>
                </c:pt>
                <c:pt idx="86">
                  <c:v>4254.68</c:v>
                </c:pt>
                <c:pt idx="87">
                  <c:v>4243.83</c:v>
                </c:pt>
                <c:pt idx="88">
                  <c:v>4194</c:v>
                </c:pt>
                <c:pt idx="89">
                  <c:v>4114.63</c:v>
                </c:pt>
                <c:pt idx="90">
                  <c:v>4094.82</c:v>
                </c:pt>
                <c:pt idx="91">
                  <c:v>3975.62</c:v>
                </c:pt>
                <c:pt idx="92">
                  <c:v>3913.82</c:v>
                </c:pt>
                <c:pt idx="93">
                  <c:v>3834.1</c:v>
                </c:pt>
                <c:pt idx="94">
                  <c:v>3798.82</c:v>
                </c:pt>
                <c:pt idx="95">
                  <c:v>3738.1</c:v>
                </c:pt>
                <c:pt idx="96">
                  <c:v>3684.95</c:v>
                </c:pt>
                <c:pt idx="97">
                  <c:v>3557.94</c:v>
                </c:pt>
                <c:pt idx="98">
                  <c:v>3540.63</c:v>
                </c:pt>
                <c:pt idx="99">
                  <c:v>3494.24</c:v>
                </c:pt>
                <c:pt idx="100">
                  <c:v>3449.55</c:v>
                </c:pt>
                <c:pt idx="101">
                  <c:v>3333.12</c:v>
                </c:pt>
                <c:pt idx="102">
                  <c:v>3325.02</c:v>
                </c:pt>
                <c:pt idx="103">
                  <c:v>3259.6</c:v>
                </c:pt>
                <c:pt idx="104">
                  <c:v>3135.23</c:v>
                </c:pt>
                <c:pt idx="105">
                  <c:v>3115.89</c:v>
                </c:pt>
                <c:pt idx="106">
                  <c:v>3087.67</c:v>
                </c:pt>
                <c:pt idx="107">
                  <c:v>3071.92</c:v>
                </c:pt>
                <c:pt idx="108">
                  <c:v>3050.81</c:v>
                </c:pt>
                <c:pt idx="109">
                  <c:v>3005.45</c:v>
                </c:pt>
                <c:pt idx="110">
                  <c:v>2988.86</c:v>
                </c:pt>
                <c:pt idx="111">
                  <c:v>2858.36</c:v>
                </c:pt>
                <c:pt idx="112">
                  <c:v>2852.55</c:v>
                </c:pt>
                <c:pt idx="113">
                  <c:v>2840.75</c:v>
                </c:pt>
                <c:pt idx="114">
                  <c:v>2789.58</c:v>
                </c:pt>
                <c:pt idx="115">
                  <c:v>2780.26</c:v>
                </c:pt>
                <c:pt idx="116">
                  <c:v>2779.4</c:v>
                </c:pt>
                <c:pt idx="117">
                  <c:v>2754.64</c:v>
                </c:pt>
                <c:pt idx="118">
                  <c:v>2705.75</c:v>
                </c:pt>
                <c:pt idx="119">
                  <c:v>2688.85</c:v>
                </c:pt>
                <c:pt idx="120">
                  <c:v>2644.89</c:v>
                </c:pt>
                <c:pt idx="121">
                  <c:v>2631.6</c:v>
                </c:pt>
                <c:pt idx="122">
                  <c:v>2630.3</c:v>
                </c:pt>
                <c:pt idx="123">
                  <c:v>2630.17</c:v>
                </c:pt>
                <c:pt idx="124">
                  <c:v>2601.46</c:v>
                </c:pt>
                <c:pt idx="125">
                  <c:v>2573.91</c:v>
                </c:pt>
                <c:pt idx="126">
                  <c:v>2567.48</c:v>
                </c:pt>
                <c:pt idx="127">
                  <c:v>2512.8200000000002</c:v>
                </c:pt>
                <c:pt idx="128">
                  <c:v>2501.1999999999998</c:v>
                </c:pt>
                <c:pt idx="129">
                  <c:v>2494.65</c:v>
                </c:pt>
                <c:pt idx="130">
                  <c:v>2469.0300000000002</c:v>
                </c:pt>
                <c:pt idx="131">
                  <c:v>2458.48</c:v>
                </c:pt>
                <c:pt idx="132">
                  <c:v>2438.58</c:v>
                </c:pt>
                <c:pt idx="133">
                  <c:v>2429.5</c:v>
                </c:pt>
                <c:pt idx="134">
                  <c:v>2365.94</c:v>
                </c:pt>
                <c:pt idx="135">
                  <c:v>2345.89</c:v>
                </c:pt>
                <c:pt idx="136">
                  <c:v>2330.1</c:v>
                </c:pt>
                <c:pt idx="137">
                  <c:v>2304.16</c:v>
                </c:pt>
                <c:pt idx="138">
                  <c:v>2296.23</c:v>
                </c:pt>
                <c:pt idx="139">
                  <c:v>2283.7199999999998</c:v>
                </c:pt>
                <c:pt idx="140">
                  <c:v>2276.54</c:v>
                </c:pt>
                <c:pt idx="141">
                  <c:v>2269.0100000000002</c:v>
                </c:pt>
                <c:pt idx="142">
                  <c:v>2263.3000000000002</c:v>
                </c:pt>
                <c:pt idx="143">
                  <c:v>2262.2800000000002</c:v>
                </c:pt>
                <c:pt idx="144">
                  <c:v>2203.67</c:v>
                </c:pt>
                <c:pt idx="145">
                  <c:v>2182.4499999999998</c:v>
                </c:pt>
                <c:pt idx="146">
                  <c:v>2153.34</c:v>
                </c:pt>
                <c:pt idx="147">
                  <c:v>2149.36</c:v>
                </c:pt>
                <c:pt idx="148">
                  <c:v>2123.2399999999998</c:v>
                </c:pt>
                <c:pt idx="149">
                  <c:v>2110.9899999999998</c:v>
                </c:pt>
                <c:pt idx="150">
                  <c:v>2100.13</c:v>
                </c:pt>
                <c:pt idx="151">
                  <c:v>2090.54</c:v>
                </c:pt>
                <c:pt idx="152">
                  <c:v>2081.9499999999998</c:v>
                </c:pt>
                <c:pt idx="153">
                  <c:v>2072.29</c:v>
                </c:pt>
                <c:pt idx="154">
                  <c:v>2069.4499999999998</c:v>
                </c:pt>
                <c:pt idx="155">
                  <c:v>2069.39</c:v>
                </c:pt>
                <c:pt idx="156">
                  <c:v>2067.7600000000002</c:v>
                </c:pt>
                <c:pt idx="157">
                  <c:v>1993.2</c:v>
                </c:pt>
                <c:pt idx="158">
                  <c:v>1985.06</c:v>
                </c:pt>
                <c:pt idx="159">
                  <c:v>1966.44</c:v>
                </c:pt>
                <c:pt idx="160">
                  <c:v>1965.77</c:v>
                </c:pt>
                <c:pt idx="161">
                  <c:v>1942.12</c:v>
                </c:pt>
                <c:pt idx="162">
                  <c:v>1896.14</c:v>
                </c:pt>
                <c:pt idx="163">
                  <c:v>1889.63</c:v>
                </c:pt>
                <c:pt idx="164">
                  <c:v>1883.8</c:v>
                </c:pt>
                <c:pt idx="165">
                  <c:v>1855</c:v>
                </c:pt>
                <c:pt idx="166">
                  <c:v>1838.07</c:v>
                </c:pt>
                <c:pt idx="167">
                  <c:v>1783.73</c:v>
                </c:pt>
                <c:pt idx="168">
                  <c:v>1782.29</c:v>
                </c:pt>
                <c:pt idx="169">
                  <c:v>1730.39</c:v>
                </c:pt>
                <c:pt idx="170">
                  <c:v>1706.48</c:v>
                </c:pt>
                <c:pt idx="171">
                  <c:v>1706</c:v>
                </c:pt>
                <c:pt idx="172">
                  <c:v>1693.72</c:v>
                </c:pt>
                <c:pt idx="173">
                  <c:v>1682.97</c:v>
                </c:pt>
                <c:pt idx="174">
                  <c:v>1660.69</c:v>
                </c:pt>
                <c:pt idx="175">
                  <c:v>1647.98</c:v>
                </c:pt>
                <c:pt idx="176">
                  <c:v>1644.92</c:v>
                </c:pt>
                <c:pt idx="177">
                  <c:v>1639.55</c:v>
                </c:pt>
                <c:pt idx="178">
                  <c:v>1612.14</c:v>
                </c:pt>
                <c:pt idx="179">
                  <c:v>1590.89</c:v>
                </c:pt>
                <c:pt idx="180">
                  <c:v>1583.95</c:v>
                </c:pt>
                <c:pt idx="181">
                  <c:v>1576.96</c:v>
                </c:pt>
                <c:pt idx="182">
                  <c:v>1574.15</c:v>
                </c:pt>
                <c:pt idx="183">
                  <c:v>1571.33</c:v>
                </c:pt>
                <c:pt idx="184">
                  <c:v>1553.71</c:v>
                </c:pt>
                <c:pt idx="185">
                  <c:v>1553.46</c:v>
                </c:pt>
                <c:pt idx="186">
                  <c:v>1542.9</c:v>
                </c:pt>
                <c:pt idx="187">
                  <c:v>1537.72</c:v>
                </c:pt>
                <c:pt idx="188">
                  <c:v>1537.45</c:v>
                </c:pt>
                <c:pt idx="189">
                  <c:v>1516.08</c:v>
                </c:pt>
                <c:pt idx="190">
                  <c:v>1497.93</c:v>
                </c:pt>
                <c:pt idx="191">
                  <c:v>1484.24</c:v>
                </c:pt>
                <c:pt idx="192">
                  <c:v>1479.91</c:v>
                </c:pt>
                <c:pt idx="193">
                  <c:v>1442.08</c:v>
                </c:pt>
                <c:pt idx="194">
                  <c:v>1438.55</c:v>
                </c:pt>
                <c:pt idx="195">
                  <c:v>1438.49</c:v>
                </c:pt>
                <c:pt idx="196">
                  <c:v>1422.52</c:v>
                </c:pt>
                <c:pt idx="197">
                  <c:v>1422.32</c:v>
                </c:pt>
                <c:pt idx="198">
                  <c:v>1417.37</c:v>
                </c:pt>
                <c:pt idx="199">
                  <c:v>1405.19</c:v>
                </c:pt>
                <c:pt idx="200">
                  <c:v>1404.33</c:v>
                </c:pt>
                <c:pt idx="201">
                  <c:v>1397.95</c:v>
                </c:pt>
                <c:pt idx="202">
                  <c:v>1397.06</c:v>
                </c:pt>
                <c:pt idx="203">
                  <c:v>1390.55</c:v>
                </c:pt>
                <c:pt idx="204">
                  <c:v>1389.32</c:v>
                </c:pt>
                <c:pt idx="205">
                  <c:v>1377.7</c:v>
                </c:pt>
                <c:pt idx="206">
                  <c:v>1374.67</c:v>
                </c:pt>
                <c:pt idx="207">
                  <c:v>1356.07</c:v>
                </c:pt>
                <c:pt idx="208">
                  <c:v>1354.67</c:v>
                </c:pt>
                <c:pt idx="209">
                  <c:v>1338.63</c:v>
                </c:pt>
                <c:pt idx="210">
                  <c:v>1338.09</c:v>
                </c:pt>
                <c:pt idx="211">
                  <c:v>1337.59</c:v>
                </c:pt>
                <c:pt idx="212">
                  <c:v>1332.73</c:v>
                </c:pt>
                <c:pt idx="213">
                  <c:v>1332.24</c:v>
                </c:pt>
                <c:pt idx="214">
                  <c:v>1321.5</c:v>
                </c:pt>
                <c:pt idx="215">
                  <c:v>1314.38</c:v>
                </c:pt>
                <c:pt idx="216">
                  <c:v>1296.19</c:v>
                </c:pt>
                <c:pt idx="217">
                  <c:v>1278.74</c:v>
                </c:pt>
                <c:pt idx="218">
                  <c:v>1278.3</c:v>
                </c:pt>
                <c:pt idx="219">
                  <c:v>1274.21</c:v>
                </c:pt>
                <c:pt idx="220">
                  <c:v>1272.3</c:v>
                </c:pt>
                <c:pt idx="221">
                  <c:v>1213.08</c:v>
                </c:pt>
                <c:pt idx="222">
                  <c:v>1205.03</c:v>
                </c:pt>
                <c:pt idx="223">
                  <c:v>1197.26</c:v>
                </c:pt>
                <c:pt idx="224">
                  <c:v>1197.0999999999999</c:v>
                </c:pt>
                <c:pt idx="225">
                  <c:v>1193.06</c:v>
                </c:pt>
                <c:pt idx="226">
                  <c:v>1188.97</c:v>
                </c:pt>
                <c:pt idx="227">
                  <c:v>1183.9000000000001</c:v>
                </c:pt>
                <c:pt idx="228">
                  <c:v>1156.6099999999999</c:v>
                </c:pt>
                <c:pt idx="229">
                  <c:v>1150.79</c:v>
                </c:pt>
                <c:pt idx="230">
                  <c:v>1145.1300000000001</c:v>
                </c:pt>
                <c:pt idx="231">
                  <c:v>1145.01</c:v>
                </c:pt>
                <c:pt idx="232">
                  <c:v>1144</c:v>
                </c:pt>
                <c:pt idx="233">
                  <c:v>1137.17</c:v>
                </c:pt>
                <c:pt idx="234">
                  <c:v>1126.1099999999999</c:v>
                </c:pt>
                <c:pt idx="235">
                  <c:v>1106.31</c:v>
                </c:pt>
                <c:pt idx="236">
                  <c:v>1064.49</c:v>
                </c:pt>
                <c:pt idx="237">
                  <c:v>1059.1199999999999</c:v>
                </c:pt>
                <c:pt idx="238">
                  <c:v>1057.9000000000001</c:v>
                </c:pt>
                <c:pt idx="239">
                  <c:v>1056.3599999999999</c:v>
                </c:pt>
                <c:pt idx="240">
                  <c:v>1056.1600000000001</c:v>
                </c:pt>
                <c:pt idx="241">
                  <c:v>1037.8800000000001</c:v>
                </c:pt>
                <c:pt idx="242">
                  <c:v>1034.67</c:v>
                </c:pt>
                <c:pt idx="243">
                  <c:v>1012.94</c:v>
                </c:pt>
                <c:pt idx="244">
                  <c:v>1005.3</c:v>
                </c:pt>
                <c:pt idx="245">
                  <c:v>1004.83</c:v>
                </c:pt>
                <c:pt idx="246">
                  <c:v>987.64</c:v>
                </c:pt>
                <c:pt idx="247">
                  <c:v>986.32</c:v>
                </c:pt>
                <c:pt idx="248">
                  <c:v>983.3</c:v>
                </c:pt>
                <c:pt idx="249">
                  <c:v>981.3</c:v>
                </c:pt>
                <c:pt idx="250">
                  <c:v>970.3</c:v>
                </c:pt>
                <c:pt idx="251">
                  <c:v>969.1</c:v>
                </c:pt>
                <c:pt idx="252">
                  <c:v>968.97</c:v>
                </c:pt>
                <c:pt idx="253">
                  <c:v>965.3</c:v>
                </c:pt>
                <c:pt idx="254">
                  <c:v>958.01</c:v>
                </c:pt>
                <c:pt idx="255">
                  <c:v>938.19</c:v>
                </c:pt>
                <c:pt idx="256">
                  <c:v>933.06</c:v>
                </c:pt>
                <c:pt idx="257">
                  <c:v>918.06</c:v>
                </c:pt>
                <c:pt idx="258">
                  <c:v>912.77</c:v>
                </c:pt>
                <c:pt idx="259">
                  <c:v>887.24</c:v>
                </c:pt>
                <c:pt idx="260">
                  <c:v>886.68</c:v>
                </c:pt>
                <c:pt idx="261">
                  <c:v>881.49</c:v>
                </c:pt>
                <c:pt idx="262">
                  <c:v>879.56</c:v>
                </c:pt>
                <c:pt idx="263">
                  <c:v>876.98</c:v>
                </c:pt>
                <c:pt idx="264">
                  <c:v>876.45</c:v>
                </c:pt>
                <c:pt idx="265">
                  <c:v>865.77</c:v>
                </c:pt>
                <c:pt idx="266">
                  <c:v>865.36</c:v>
                </c:pt>
                <c:pt idx="267">
                  <c:v>859.24</c:v>
                </c:pt>
                <c:pt idx="268">
                  <c:v>859.21</c:v>
                </c:pt>
                <c:pt idx="269">
                  <c:v>848.13</c:v>
                </c:pt>
                <c:pt idx="270">
                  <c:v>842.71</c:v>
                </c:pt>
                <c:pt idx="271">
                  <c:v>840.02</c:v>
                </c:pt>
                <c:pt idx="272">
                  <c:v>837.73</c:v>
                </c:pt>
                <c:pt idx="273">
                  <c:v>837.41</c:v>
                </c:pt>
                <c:pt idx="274">
                  <c:v>835.18</c:v>
                </c:pt>
                <c:pt idx="275">
                  <c:v>835.06</c:v>
                </c:pt>
                <c:pt idx="276">
                  <c:v>826.95</c:v>
                </c:pt>
                <c:pt idx="277">
                  <c:v>803.68</c:v>
                </c:pt>
                <c:pt idx="278">
                  <c:v>795.17</c:v>
                </c:pt>
                <c:pt idx="279">
                  <c:v>793.76</c:v>
                </c:pt>
                <c:pt idx="280">
                  <c:v>791.89</c:v>
                </c:pt>
                <c:pt idx="281">
                  <c:v>790.17</c:v>
                </c:pt>
                <c:pt idx="282">
                  <c:v>784.05</c:v>
                </c:pt>
                <c:pt idx="283">
                  <c:v>783.51</c:v>
                </c:pt>
                <c:pt idx="284">
                  <c:v>766.75</c:v>
                </c:pt>
                <c:pt idx="285">
                  <c:v>756.64</c:v>
                </c:pt>
                <c:pt idx="286">
                  <c:v>756.5</c:v>
                </c:pt>
                <c:pt idx="287">
                  <c:v>754.7</c:v>
                </c:pt>
                <c:pt idx="288">
                  <c:v>749.04</c:v>
                </c:pt>
                <c:pt idx="289">
                  <c:v>740.77</c:v>
                </c:pt>
                <c:pt idx="290">
                  <c:v>731.51</c:v>
                </c:pt>
                <c:pt idx="291">
                  <c:v>729.22</c:v>
                </c:pt>
                <c:pt idx="292">
                  <c:v>728.63</c:v>
                </c:pt>
                <c:pt idx="293">
                  <c:v>725.97</c:v>
                </c:pt>
                <c:pt idx="294">
                  <c:v>725.02</c:v>
                </c:pt>
                <c:pt idx="295">
                  <c:v>722.72</c:v>
                </c:pt>
                <c:pt idx="296">
                  <c:v>721.48</c:v>
                </c:pt>
                <c:pt idx="297">
                  <c:v>714.51</c:v>
                </c:pt>
                <c:pt idx="298">
                  <c:v>714.42</c:v>
                </c:pt>
                <c:pt idx="299">
                  <c:v>711.99</c:v>
                </c:pt>
                <c:pt idx="300">
                  <c:v>706.43</c:v>
                </c:pt>
                <c:pt idx="301">
                  <c:v>704.59</c:v>
                </c:pt>
                <c:pt idx="302">
                  <c:v>704.16</c:v>
                </c:pt>
                <c:pt idx="303">
                  <c:v>703.91</c:v>
                </c:pt>
                <c:pt idx="304">
                  <c:v>700.49</c:v>
                </c:pt>
                <c:pt idx="305">
                  <c:v>695.85</c:v>
                </c:pt>
                <c:pt idx="306">
                  <c:v>691.9</c:v>
                </c:pt>
                <c:pt idx="307">
                  <c:v>684.61</c:v>
                </c:pt>
                <c:pt idx="308">
                  <c:v>683.28</c:v>
                </c:pt>
                <c:pt idx="309">
                  <c:v>680.07</c:v>
                </c:pt>
                <c:pt idx="310">
                  <c:v>677.8</c:v>
                </c:pt>
                <c:pt idx="311">
                  <c:v>677.23</c:v>
                </c:pt>
                <c:pt idx="312">
                  <c:v>674</c:v>
                </c:pt>
                <c:pt idx="313">
                  <c:v>667.5</c:v>
                </c:pt>
                <c:pt idx="314">
                  <c:v>661.16</c:v>
                </c:pt>
                <c:pt idx="315">
                  <c:v>656.78</c:v>
                </c:pt>
                <c:pt idx="316">
                  <c:v>649.91</c:v>
                </c:pt>
                <c:pt idx="317">
                  <c:v>645.77</c:v>
                </c:pt>
                <c:pt idx="318">
                  <c:v>640.38</c:v>
                </c:pt>
                <c:pt idx="319">
                  <c:v>636.20000000000005</c:v>
                </c:pt>
                <c:pt idx="320">
                  <c:v>627.03</c:v>
                </c:pt>
                <c:pt idx="321">
                  <c:v>626.79999999999995</c:v>
                </c:pt>
                <c:pt idx="322">
                  <c:v>624.62</c:v>
                </c:pt>
                <c:pt idx="323">
                  <c:v>624.37</c:v>
                </c:pt>
                <c:pt idx="324">
                  <c:v>621.03</c:v>
                </c:pt>
                <c:pt idx="325">
                  <c:v>619.92999999999995</c:v>
                </c:pt>
                <c:pt idx="326">
                  <c:v>617.61</c:v>
                </c:pt>
                <c:pt idx="327">
                  <c:v>615.04</c:v>
                </c:pt>
                <c:pt idx="328">
                  <c:v>612.4</c:v>
                </c:pt>
                <c:pt idx="329">
                  <c:v>611.59</c:v>
                </c:pt>
                <c:pt idx="330">
                  <c:v>610.78</c:v>
                </c:pt>
                <c:pt idx="331">
                  <c:v>609.61</c:v>
                </c:pt>
                <c:pt idx="332">
                  <c:v>598.58000000000004</c:v>
                </c:pt>
                <c:pt idx="333">
                  <c:v>598.07000000000005</c:v>
                </c:pt>
                <c:pt idx="334">
                  <c:v>595.61</c:v>
                </c:pt>
                <c:pt idx="335">
                  <c:v>595.04999999999995</c:v>
                </c:pt>
                <c:pt idx="336">
                  <c:v>593.74</c:v>
                </c:pt>
                <c:pt idx="337">
                  <c:v>587.04999999999995</c:v>
                </c:pt>
                <c:pt idx="338">
                  <c:v>584.41999999999996</c:v>
                </c:pt>
                <c:pt idx="339">
                  <c:v>581.94000000000005</c:v>
                </c:pt>
                <c:pt idx="340">
                  <c:v>581.74</c:v>
                </c:pt>
                <c:pt idx="341">
                  <c:v>580.58000000000004</c:v>
                </c:pt>
                <c:pt idx="342">
                  <c:v>578.17999999999995</c:v>
                </c:pt>
                <c:pt idx="343">
                  <c:v>572.16</c:v>
                </c:pt>
                <c:pt idx="344">
                  <c:v>563.66</c:v>
                </c:pt>
                <c:pt idx="345">
                  <c:v>562.20000000000005</c:v>
                </c:pt>
                <c:pt idx="346">
                  <c:v>562.20000000000005</c:v>
                </c:pt>
                <c:pt idx="347">
                  <c:v>557.25</c:v>
                </c:pt>
                <c:pt idx="348">
                  <c:v>553.84</c:v>
                </c:pt>
                <c:pt idx="349">
                  <c:v>542.41999999999996</c:v>
                </c:pt>
                <c:pt idx="350">
                  <c:v>537.74</c:v>
                </c:pt>
                <c:pt idx="351">
                  <c:v>535.6</c:v>
                </c:pt>
                <c:pt idx="352">
                  <c:v>534.22</c:v>
                </c:pt>
                <c:pt idx="353">
                  <c:v>532.21</c:v>
                </c:pt>
                <c:pt idx="354">
                  <c:v>531.74</c:v>
                </c:pt>
                <c:pt idx="355">
                  <c:v>528.54</c:v>
                </c:pt>
                <c:pt idx="356">
                  <c:v>521.32000000000005</c:v>
                </c:pt>
                <c:pt idx="357">
                  <c:v>511.53</c:v>
                </c:pt>
                <c:pt idx="358">
                  <c:v>509.93</c:v>
                </c:pt>
                <c:pt idx="359">
                  <c:v>506.82</c:v>
                </c:pt>
                <c:pt idx="360">
                  <c:v>506.06</c:v>
                </c:pt>
                <c:pt idx="361">
                  <c:v>500.08</c:v>
                </c:pt>
                <c:pt idx="362">
                  <c:v>491.23</c:v>
                </c:pt>
                <c:pt idx="363">
                  <c:v>489.34</c:v>
                </c:pt>
                <c:pt idx="364">
                  <c:v>482.52</c:v>
                </c:pt>
                <c:pt idx="365">
                  <c:v>479.7</c:v>
                </c:pt>
                <c:pt idx="366">
                  <c:v>473.77</c:v>
                </c:pt>
                <c:pt idx="367">
                  <c:v>473.42</c:v>
                </c:pt>
                <c:pt idx="368">
                  <c:v>472.98</c:v>
                </c:pt>
                <c:pt idx="369">
                  <c:v>472.48</c:v>
                </c:pt>
                <c:pt idx="370">
                  <c:v>465.68</c:v>
                </c:pt>
                <c:pt idx="371">
                  <c:v>464.17</c:v>
                </c:pt>
                <c:pt idx="372">
                  <c:v>460.89</c:v>
                </c:pt>
                <c:pt idx="373">
                  <c:v>459.82</c:v>
                </c:pt>
                <c:pt idx="374">
                  <c:v>457.97</c:v>
                </c:pt>
                <c:pt idx="375">
                  <c:v>457.5</c:v>
                </c:pt>
                <c:pt idx="376">
                  <c:v>456.54</c:v>
                </c:pt>
                <c:pt idx="377">
                  <c:v>442.81</c:v>
                </c:pt>
                <c:pt idx="378">
                  <c:v>441.13</c:v>
                </c:pt>
                <c:pt idx="379">
                  <c:v>440.14</c:v>
                </c:pt>
                <c:pt idx="380">
                  <c:v>440.09</c:v>
                </c:pt>
                <c:pt idx="381">
                  <c:v>436.58</c:v>
                </c:pt>
                <c:pt idx="382">
                  <c:v>433.23</c:v>
                </c:pt>
                <c:pt idx="383">
                  <c:v>433.19</c:v>
                </c:pt>
                <c:pt idx="384">
                  <c:v>431.21</c:v>
                </c:pt>
                <c:pt idx="385">
                  <c:v>430.8</c:v>
                </c:pt>
                <c:pt idx="386">
                  <c:v>429.86</c:v>
                </c:pt>
                <c:pt idx="387">
                  <c:v>428.47</c:v>
                </c:pt>
                <c:pt idx="388">
                  <c:v>423.91</c:v>
                </c:pt>
                <c:pt idx="389">
                  <c:v>416.61</c:v>
                </c:pt>
                <c:pt idx="390">
                  <c:v>415.42</c:v>
                </c:pt>
                <c:pt idx="391">
                  <c:v>407.52</c:v>
                </c:pt>
                <c:pt idx="392">
                  <c:v>403</c:v>
                </c:pt>
                <c:pt idx="393">
                  <c:v>399.29</c:v>
                </c:pt>
                <c:pt idx="394">
                  <c:v>394</c:v>
                </c:pt>
                <c:pt idx="395">
                  <c:v>393.49</c:v>
                </c:pt>
                <c:pt idx="396">
                  <c:v>392.1</c:v>
                </c:pt>
                <c:pt idx="397">
                  <c:v>390.16</c:v>
                </c:pt>
                <c:pt idx="398">
                  <c:v>387.7</c:v>
                </c:pt>
                <c:pt idx="399">
                  <c:v>377.43</c:v>
                </c:pt>
                <c:pt idx="400">
                  <c:v>377.4</c:v>
                </c:pt>
                <c:pt idx="401">
                  <c:v>371.14</c:v>
                </c:pt>
                <c:pt idx="402">
                  <c:v>366.29</c:v>
                </c:pt>
                <c:pt idx="403">
                  <c:v>366.02</c:v>
                </c:pt>
                <c:pt idx="404">
                  <c:v>365.42</c:v>
                </c:pt>
                <c:pt idx="405">
                  <c:v>361.68</c:v>
                </c:pt>
                <c:pt idx="406">
                  <c:v>356.2</c:v>
                </c:pt>
                <c:pt idx="407">
                  <c:v>355.95</c:v>
                </c:pt>
                <c:pt idx="408">
                  <c:v>350.18</c:v>
                </c:pt>
                <c:pt idx="409">
                  <c:v>345.54</c:v>
                </c:pt>
                <c:pt idx="410">
                  <c:v>339.89</c:v>
                </c:pt>
                <c:pt idx="411">
                  <c:v>337.99</c:v>
                </c:pt>
                <c:pt idx="412">
                  <c:v>329.92</c:v>
                </c:pt>
                <c:pt idx="413">
                  <c:v>325.45999999999998</c:v>
                </c:pt>
                <c:pt idx="414">
                  <c:v>317.85000000000002</c:v>
                </c:pt>
                <c:pt idx="415">
                  <c:v>305.19</c:v>
                </c:pt>
                <c:pt idx="416">
                  <c:v>299.8</c:v>
                </c:pt>
                <c:pt idx="417">
                  <c:v>297.43</c:v>
                </c:pt>
                <c:pt idx="418">
                  <c:v>290.88</c:v>
                </c:pt>
                <c:pt idx="419">
                  <c:v>283.12</c:v>
                </c:pt>
                <c:pt idx="420">
                  <c:v>278.58</c:v>
                </c:pt>
                <c:pt idx="421">
                  <c:v>277.95999999999998</c:v>
                </c:pt>
                <c:pt idx="422">
                  <c:v>277.48</c:v>
                </c:pt>
                <c:pt idx="423">
                  <c:v>275.64</c:v>
                </c:pt>
                <c:pt idx="424">
                  <c:v>273.99</c:v>
                </c:pt>
                <c:pt idx="425">
                  <c:v>271.13</c:v>
                </c:pt>
                <c:pt idx="426">
                  <c:v>267.54000000000002</c:v>
                </c:pt>
                <c:pt idx="427">
                  <c:v>262.7</c:v>
                </c:pt>
                <c:pt idx="428">
                  <c:v>258.64999999999998</c:v>
                </c:pt>
                <c:pt idx="429">
                  <c:v>250.97</c:v>
                </c:pt>
                <c:pt idx="430">
                  <c:v>249.27</c:v>
                </c:pt>
                <c:pt idx="431">
                  <c:v>248.77</c:v>
                </c:pt>
                <c:pt idx="432">
                  <c:v>238.97</c:v>
                </c:pt>
                <c:pt idx="433">
                  <c:v>238.43</c:v>
                </c:pt>
                <c:pt idx="434">
                  <c:v>229.87</c:v>
                </c:pt>
                <c:pt idx="435">
                  <c:v>221.51</c:v>
                </c:pt>
                <c:pt idx="436">
                  <c:v>221.45</c:v>
                </c:pt>
                <c:pt idx="437">
                  <c:v>217.63</c:v>
                </c:pt>
                <c:pt idx="438">
                  <c:v>213.48</c:v>
                </c:pt>
                <c:pt idx="439">
                  <c:v>201.5</c:v>
                </c:pt>
                <c:pt idx="440">
                  <c:v>185.65</c:v>
                </c:pt>
                <c:pt idx="441">
                  <c:v>185.53</c:v>
                </c:pt>
                <c:pt idx="442">
                  <c:v>183.74</c:v>
                </c:pt>
                <c:pt idx="443">
                  <c:v>182.21</c:v>
                </c:pt>
                <c:pt idx="444">
                  <c:v>174.41</c:v>
                </c:pt>
                <c:pt idx="445">
                  <c:v>165.59</c:v>
                </c:pt>
                <c:pt idx="446">
                  <c:v>162.68</c:v>
                </c:pt>
                <c:pt idx="447">
                  <c:v>162.16999999999999</c:v>
                </c:pt>
                <c:pt idx="448">
                  <c:v>148.41999999999999</c:v>
                </c:pt>
                <c:pt idx="449">
                  <c:v>143.13</c:v>
                </c:pt>
                <c:pt idx="450">
                  <c:v>141.61000000000001</c:v>
                </c:pt>
                <c:pt idx="451">
                  <c:v>138.65</c:v>
                </c:pt>
                <c:pt idx="452">
                  <c:v>132.4</c:v>
                </c:pt>
                <c:pt idx="453">
                  <c:v>112.05</c:v>
                </c:pt>
                <c:pt idx="454">
                  <c:v>102.14</c:v>
                </c:pt>
                <c:pt idx="455">
                  <c:v>82.87</c:v>
                </c:pt>
                <c:pt idx="456">
                  <c:v>80.62</c:v>
                </c:pt>
                <c:pt idx="457">
                  <c:v>77.84</c:v>
                </c:pt>
                <c:pt idx="458">
                  <c:v>74.819999999999993</c:v>
                </c:pt>
                <c:pt idx="459">
                  <c:v>70.64</c:v>
                </c:pt>
                <c:pt idx="460">
                  <c:v>69.77</c:v>
                </c:pt>
                <c:pt idx="461">
                  <c:v>64.75</c:v>
                </c:pt>
                <c:pt idx="462">
                  <c:v>63.93</c:v>
                </c:pt>
                <c:pt idx="463">
                  <c:v>60.97</c:v>
                </c:pt>
                <c:pt idx="464">
                  <c:v>47.24</c:v>
                </c:pt>
                <c:pt idx="465">
                  <c:v>47.02</c:v>
                </c:pt>
                <c:pt idx="466">
                  <c:v>19.420000000000002</c:v>
                </c:pt>
                <c:pt idx="467">
                  <c:v>0</c:v>
                </c:pt>
              </c:numCache>
            </c:numRef>
          </c:val>
          <c:extLst>
            <c:ext xmlns:c16="http://schemas.microsoft.com/office/drawing/2014/chart" uri="{C3380CC4-5D6E-409C-BE32-E72D297353CC}">
              <c16:uniqueId val="{00000000-9ED1-47BA-B6B8-62BE2151F1A3}"/>
            </c:ext>
          </c:extLst>
        </c:ser>
        <c:dLbls>
          <c:showLegendKey val="0"/>
          <c:showVal val="0"/>
          <c:showCatName val="0"/>
          <c:showSerName val="0"/>
          <c:showPercent val="0"/>
          <c:showBubbleSize val="0"/>
        </c:dLbls>
        <c:gapWidth val="182"/>
        <c:axId val="224181280"/>
        <c:axId val="224183360"/>
      </c:barChart>
      <c:catAx>
        <c:axId val="224181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lumMod val="95000"/>
                  </a:schemeClr>
                </a:solidFill>
                <a:latin typeface="+mn-lt"/>
                <a:ea typeface="+mn-ea"/>
                <a:cs typeface="+mn-cs"/>
              </a:defRPr>
            </a:pPr>
            <a:endParaRPr lang="en-US"/>
          </a:p>
        </c:txPr>
        <c:crossAx val="224183360"/>
        <c:crosses val="autoZero"/>
        <c:auto val="1"/>
        <c:lblAlgn val="ctr"/>
        <c:lblOffset val="100"/>
        <c:noMultiLvlLbl val="0"/>
      </c:catAx>
      <c:valAx>
        <c:axId val="224183360"/>
        <c:scaling>
          <c:orientation val="minMax"/>
        </c:scaling>
        <c:delete val="0"/>
        <c:axPos val="l"/>
        <c:numFmt formatCode="\$\ 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lumMod val="95000"/>
                  </a:schemeClr>
                </a:solidFill>
                <a:latin typeface="+mn-lt"/>
                <a:ea typeface="+mn-ea"/>
                <a:cs typeface="+mn-cs"/>
              </a:defRPr>
            </a:pPr>
            <a:endParaRPr lang="en-US"/>
          </a:p>
        </c:txPr>
        <c:crossAx val="224181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[Finacial Analysis.xlsx]Total sales qtr!Company wise Market Cap</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52700890554618"/>
          <c:y val="5.2230347691099181E-2"/>
          <c:w val="0.81425465048310008"/>
          <c:h val="0.86131707408307934"/>
        </c:manualLayout>
      </c:layout>
      <c:barChart>
        <c:barDir val="bar"/>
        <c:grouping val="clustered"/>
        <c:varyColors val="0"/>
        <c:ser>
          <c:idx val="0"/>
          <c:order val="0"/>
          <c:tx>
            <c:strRef>
              <c:f>'Total sales qtr'!$B$3</c:f>
              <c:strCache>
                <c:ptCount val="1"/>
                <c:pt idx="0">
                  <c:v>Total</c:v>
                </c:pt>
              </c:strCache>
            </c:strRef>
          </c:tx>
          <c:spPr>
            <a:solidFill>
              <a:schemeClr val="accent1"/>
            </a:solidFill>
            <a:ln>
              <a:noFill/>
            </a:ln>
            <a:effectLst/>
          </c:spPr>
          <c:invertIfNegative val="0"/>
          <c:cat>
            <c:strRef>
              <c:f>'Total sales qtr'!$A$4:$A$472</c:f>
              <c:strCache>
                <c:ptCount val="468"/>
                <c:pt idx="0">
                  <c:v>I O C L</c:v>
                </c:pt>
                <c:pt idx="1">
                  <c:v>Reliance Inds.</c:v>
                </c:pt>
                <c:pt idx="2">
                  <c:v>Tata Motors</c:v>
                </c:pt>
                <c:pt idx="3">
                  <c:v>B P C L</c:v>
                </c:pt>
                <c:pt idx="4">
                  <c:v>H P C L</c:v>
                </c:pt>
                <c:pt idx="5">
                  <c:v>St Bk of India</c:v>
                </c:pt>
                <c:pt idx="6">
                  <c:v>Rajesh Exports</c:v>
                </c:pt>
                <c:pt idx="7">
                  <c:v>Tata Steel</c:v>
                </c:pt>
                <c:pt idx="8">
                  <c:v>TCS</c:v>
                </c:pt>
                <c:pt idx="9">
                  <c:v>Larsen &amp; Toubro</c:v>
                </c:pt>
                <c:pt idx="10">
                  <c:v>Vedanta</c:v>
                </c:pt>
                <c:pt idx="11">
                  <c:v>O N G C</c:v>
                </c:pt>
                <c:pt idx="12">
                  <c:v>Coal India</c:v>
                </c:pt>
                <c:pt idx="13">
                  <c:v>NTPC</c:v>
                </c:pt>
                <c:pt idx="14">
                  <c:v>HDFC Bank</c:v>
                </c:pt>
                <c:pt idx="15">
                  <c:v>Bharti Airtel</c:v>
                </c:pt>
                <c:pt idx="16">
                  <c:v>Maruti Suzuki</c:v>
                </c:pt>
                <c:pt idx="17">
                  <c:v>JSW Steel</c:v>
                </c:pt>
                <c:pt idx="18">
                  <c:v>Infosys</c:v>
                </c:pt>
                <c:pt idx="19">
                  <c:v>H D F C</c:v>
                </c:pt>
                <c:pt idx="20">
                  <c:v>S A I L</c:v>
                </c:pt>
                <c:pt idx="21">
                  <c:v>Grasim Inds</c:v>
                </c:pt>
                <c:pt idx="22">
                  <c:v>GAIL (India)</c:v>
                </c:pt>
                <c:pt idx="23">
                  <c:v>Motherson Sumi</c:v>
                </c:pt>
                <c:pt idx="24">
                  <c:v>M R P L</c:v>
                </c:pt>
                <c:pt idx="25">
                  <c:v>Wipro</c:v>
                </c:pt>
                <c:pt idx="26">
                  <c:v>ICICI Bank</c:v>
                </c:pt>
                <c:pt idx="27">
                  <c:v>ICICI Pru Life</c:v>
                </c:pt>
                <c:pt idx="28">
                  <c:v>HCL Technologies</c:v>
                </c:pt>
                <c:pt idx="29">
                  <c:v>Punjab Natl.Bank</c:v>
                </c:pt>
                <c:pt idx="30">
                  <c:v>Redington India</c:v>
                </c:pt>
                <c:pt idx="31">
                  <c:v>Axis Bank</c:v>
                </c:pt>
                <c:pt idx="32">
                  <c:v>M &amp; M</c:v>
                </c:pt>
                <c:pt idx="33">
                  <c:v>Bank of Baroda</c:v>
                </c:pt>
                <c:pt idx="34">
                  <c:v>Hindalco Inds.</c:v>
                </c:pt>
                <c:pt idx="35">
                  <c:v>Canara Bank</c:v>
                </c:pt>
                <c:pt idx="36">
                  <c:v>Adani Enterp.</c:v>
                </c:pt>
                <c:pt idx="37">
                  <c:v>Sundaram Clayton</c:v>
                </c:pt>
                <c:pt idx="38">
                  <c:v>Prism Cement</c:v>
                </c:pt>
                <c:pt idx="39">
                  <c:v>ITC</c:v>
                </c:pt>
                <c:pt idx="40">
                  <c:v>HDFC Stand. Life</c:v>
                </c:pt>
                <c:pt idx="41">
                  <c:v>SBI Life Insuran</c:v>
                </c:pt>
                <c:pt idx="42">
                  <c:v>Bank of India</c:v>
                </c:pt>
                <c:pt idx="43">
                  <c:v>Hind. Unilever</c:v>
                </c:pt>
                <c:pt idx="44">
                  <c:v>C P C L</c:v>
                </c:pt>
                <c:pt idx="45">
                  <c:v>General Insuranc</c:v>
                </c:pt>
                <c:pt idx="46">
                  <c:v>Union Bank (I)</c:v>
                </c:pt>
                <c:pt idx="47">
                  <c:v>UltraTech Cem.</c:v>
                </c:pt>
                <c:pt idx="48">
                  <c:v>Tech Mahindra</c:v>
                </c:pt>
                <c:pt idx="49">
                  <c:v>Tata Motors-DVR</c:v>
                </c:pt>
                <c:pt idx="50">
                  <c:v>Petronet LNG</c:v>
                </c:pt>
                <c:pt idx="51">
                  <c:v>Bajaj Finserv</c:v>
                </c:pt>
                <c:pt idx="52">
                  <c:v>Power Grid Corpn</c:v>
                </c:pt>
                <c:pt idx="53">
                  <c:v>Hero Motocorp</c:v>
                </c:pt>
                <c:pt idx="54">
                  <c:v>Ashok Leyland</c:v>
                </c:pt>
                <c:pt idx="55">
                  <c:v>Jindal Steel</c:v>
                </c:pt>
                <c:pt idx="56">
                  <c:v>Tata Power Co.</c:v>
                </c:pt>
                <c:pt idx="57">
                  <c:v>Sun Pharma.Inds.</c:v>
                </c:pt>
                <c:pt idx="58">
                  <c:v>B H E L</c:v>
                </c:pt>
                <c:pt idx="59">
                  <c:v>Idea Cellular</c:v>
                </c:pt>
                <c:pt idx="60">
                  <c:v>Kotak Mah. Bank</c:v>
                </c:pt>
                <c:pt idx="61">
                  <c:v>Bajaj Auto</c:v>
                </c:pt>
                <c:pt idx="62">
                  <c:v>Power Fin.Corpn.</c:v>
                </c:pt>
                <c:pt idx="63">
                  <c:v>Interglobe Aviat</c:v>
                </c:pt>
                <c:pt idx="64">
                  <c:v>Ambuja Cem.</c:v>
                </c:pt>
                <c:pt idx="65">
                  <c:v>Jet Airways</c:v>
                </c:pt>
                <c:pt idx="66">
                  <c:v>Central Bank</c:v>
                </c:pt>
                <c:pt idx="67">
                  <c:v>Hind.Zinc</c:v>
                </c:pt>
                <c:pt idx="68">
                  <c:v>Reliance Infra.</c:v>
                </c:pt>
                <c:pt idx="69">
                  <c:v>IDBI Bank</c:v>
                </c:pt>
                <c:pt idx="70">
                  <c:v>Rural Elec.Corp.</c:v>
                </c:pt>
                <c:pt idx="71">
                  <c:v>Syndicate Bank</c:v>
                </c:pt>
                <c:pt idx="72">
                  <c:v>New India Assura</c:v>
                </c:pt>
                <c:pt idx="73">
                  <c:v>Yes Bank</c:v>
                </c:pt>
                <c:pt idx="74">
                  <c:v>Adani Power</c:v>
                </c:pt>
                <c:pt idx="75">
                  <c:v>Reliance Capital</c:v>
                </c:pt>
                <c:pt idx="76">
                  <c:v>Future Retail</c:v>
                </c:pt>
                <c:pt idx="77">
                  <c:v>Andhra Bank</c:v>
                </c:pt>
                <c:pt idx="78">
                  <c:v>Corporation Bank</c:v>
                </c:pt>
                <c:pt idx="79">
                  <c:v>Indian Bank</c:v>
                </c:pt>
                <c:pt idx="80">
                  <c:v>Aurobindo Pharma</c:v>
                </c:pt>
                <c:pt idx="81">
                  <c:v>Aditya Bir. Nuv.</c:v>
                </c:pt>
                <c:pt idx="82">
                  <c:v>IndusInd Bank</c:v>
                </c:pt>
                <c:pt idx="83">
                  <c:v>Titan Company</c:v>
                </c:pt>
                <c:pt idx="84">
                  <c:v>Oriental Bank</c:v>
                </c:pt>
                <c:pt idx="85">
                  <c:v>Asian Paints</c:v>
                </c:pt>
                <c:pt idx="86">
                  <c:v>I O B</c:v>
                </c:pt>
                <c:pt idx="87">
                  <c:v>Allahabad Bank</c:v>
                </c:pt>
                <c:pt idx="88">
                  <c:v>UPL</c:v>
                </c:pt>
                <c:pt idx="89">
                  <c:v>Tata Comm</c:v>
                </c:pt>
                <c:pt idx="90">
                  <c:v>Avenue Super.</c:v>
                </c:pt>
                <c:pt idx="91">
                  <c:v>Lupin</c:v>
                </c:pt>
                <c:pt idx="92">
                  <c:v>Cipla</c:v>
                </c:pt>
                <c:pt idx="93">
                  <c:v>Dr Reddy's Labs</c:v>
                </c:pt>
                <c:pt idx="94">
                  <c:v>MRF</c:v>
                </c:pt>
                <c:pt idx="95">
                  <c:v>LIC Housing Fin.</c:v>
                </c:pt>
                <c:pt idx="96">
                  <c:v>TVS Motor Co.</c:v>
                </c:pt>
                <c:pt idx="97">
                  <c:v>EID Parry</c:v>
                </c:pt>
                <c:pt idx="98">
                  <c:v>Bajaj Fin.</c:v>
                </c:pt>
                <c:pt idx="99">
                  <c:v>ACC</c:v>
                </c:pt>
                <c:pt idx="100">
                  <c:v>UCO Bank</c:v>
                </c:pt>
                <c:pt idx="101">
                  <c:v>Swan Energy</c:v>
                </c:pt>
                <c:pt idx="102">
                  <c:v>Aditya Birla Cap</c:v>
                </c:pt>
                <c:pt idx="103">
                  <c:v>Cadila Health.</c:v>
                </c:pt>
                <c:pt idx="104">
                  <c:v>Vijaya Bank</c:v>
                </c:pt>
                <c:pt idx="105">
                  <c:v>Indiabulls Hous.</c:v>
                </c:pt>
                <c:pt idx="106">
                  <c:v>Shriram Trans.</c:v>
                </c:pt>
                <c:pt idx="107">
                  <c:v>Bosch</c:v>
                </c:pt>
                <c:pt idx="108">
                  <c:v>Rain Industries</c:v>
                </c:pt>
                <c:pt idx="109">
                  <c:v>Thomas Cook (I)</c:v>
                </c:pt>
                <c:pt idx="110">
                  <c:v>Jindal Stain.</c:v>
                </c:pt>
                <c:pt idx="111">
                  <c:v>Piramal Enterp.</c:v>
                </c:pt>
                <c:pt idx="112">
                  <c:v>Oil India</c:v>
                </c:pt>
                <c:pt idx="113">
                  <c:v>Natl.Fertilizer</c:v>
                </c:pt>
                <c:pt idx="114">
                  <c:v>I D F C</c:v>
                </c:pt>
                <c:pt idx="115">
                  <c:v>NCC</c:v>
                </c:pt>
                <c:pt idx="116">
                  <c:v>A B B</c:v>
                </c:pt>
                <c:pt idx="117">
                  <c:v>Torrent Power</c:v>
                </c:pt>
                <c:pt idx="118">
                  <c:v>Arvind Ltd</c:v>
                </c:pt>
                <c:pt idx="119">
                  <c:v>Adani Ports</c:v>
                </c:pt>
                <c:pt idx="120">
                  <c:v>PC Jeweller</c:v>
                </c:pt>
                <c:pt idx="121">
                  <c:v>Dewan Hsg. Fin.</c:v>
                </c:pt>
                <c:pt idx="122">
                  <c:v>Godrej Consumer</c:v>
                </c:pt>
                <c:pt idx="123">
                  <c:v>L&amp;T Fin.Holdings</c:v>
                </c:pt>
                <c:pt idx="124">
                  <c:v>Nestle India</c:v>
                </c:pt>
                <c:pt idx="125">
                  <c:v>Tata Chemicals</c:v>
                </c:pt>
                <c:pt idx="126">
                  <c:v>Britannia Inds.</c:v>
                </c:pt>
                <c:pt idx="127">
                  <c:v>Bharat Electron</c:v>
                </c:pt>
                <c:pt idx="128">
                  <c:v>Federal Bank</c:v>
                </c:pt>
                <c:pt idx="129">
                  <c:v>Reliance Power</c:v>
                </c:pt>
                <c:pt idx="130">
                  <c:v>NMDC</c:v>
                </c:pt>
                <c:pt idx="131">
                  <c:v>Godrej Inds.</c:v>
                </c:pt>
                <c:pt idx="132">
                  <c:v>Jindal Stain .Hi</c:v>
                </c:pt>
                <c:pt idx="133">
                  <c:v>Siemens</c:v>
                </c:pt>
                <c:pt idx="134">
                  <c:v>S B T</c:v>
                </c:pt>
                <c:pt idx="135">
                  <c:v>Shoppers St.</c:v>
                </c:pt>
                <c:pt idx="136">
                  <c:v>Chambal Fert.</c:v>
                </c:pt>
                <c:pt idx="137">
                  <c:v>Welspun Corp</c:v>
                </c:pt>
                <c:pt idx="138">
                  <c:v>Shree Cement</c:v>
                </c:pt>
                <c:pt idx="139">
                  <c:v>IDFC Bank</c:v>
                </c:pt>
                <c:pt idx="140">
                  <c:v>Exide Inds.</c:v>
                </c:pt>
                <c:pt idx="141">
                  <c:v>Eicher Motors</c:v>
                </c:pt>
                <c:pt idx="142">
                  <c:v>United Spirits</c:v>
                </c:pt>
                <c:pt idx="143">
                  <c:v>St Bk of Bikaner</c:v>
                </c:pt>
                <c:pt idx="144">
                  <c:v>Glenmark Pharma.</c:v>
                </c:pt>
                <c:pt idx="145">
                  <c:v>M &amp; M Fin. Serv.</c:v>
                </c:pt>
                <c:pt idx="146">
                  <c:v>Sadbhav Engg.</c:v>
                </c:pt>
                <c:pt idx="147">
                  <c:v>Cairn India</c:v>
                </c:pt>
                <c:pt idx="148">
                  <c:v>JK Tyre &amp; Indust</c:v>
                </c:pt>
                <c:pt idx="149">
                  <c:v>ICICI Lombard</c:v>
                </c:pt>
                <c:pt idx="150">
                  <c:v>Indbull.RealEst.</c:v>
                </c:pt>
                <c:pt idx="151">
                  <c:v>Dalmia Bhar.</c:v>
                </c:pt>
                <c:pt idx="152">
                  <c:v>SpiceJet</c:v>
                </c:pt>
                <c:pt idx="153">
                  <c:v>GMR Infra.</c:v>
                </c:pt>
                <c:pt idx="154">
                  <c:v>Edelweiss.Fin.</c:v>
                </c:pt>
                <c:pt idx="155">
                  <c:v>Century Textiles</c:v>
                </c:pt>
                <c:pt idx="156">
                  <c:v>Jubilant Life</c:v>
                </c:pt>
                <c:pt idx="157">
                  <c:v>JSW Energy</c:v>
                </c:pt>
                <c:pt idx="158">
                  <c:v>R C F</c:v>
                </c:pt>
                <c:pt idx="159">
                  <c:v>Dabur India</c:v>
                </c:pt>
                <c:pt idx="160">
                  <c:v>Havells India</c:v>
                </c:pt>
                <c:pt idx="161">
                  <c:v>Dilip Buildcon</c:v>
                </c:pt>
                <c:pt idx="162">
                  <c:v>Apollo Hospitals</c:v>
                </c:pt>
                <c:pt idx="163">
                  <c:v>Jain Irrigation</c:v>
                </c:pt>
                <c:pt idx="164">
                  <c:v>L &amp; T Infotech</c:v>
                </c:pt>
                <c:pt idx="165">
                  <c:v>Aditya Bir. Fas.</c:v>
                </c:pt>
                <c:pt idx="166">
                  <c:v>Zee Entertainmen</c:v>
                </c:pt>
                <c:pt idx="167">
                  <c:v>DCM Shriram</c:v>
                </c:pt>
                <c:pt idx="168">
                  <c:v>Adani Transmissi</c:v>
                </c:pt>
                <c:pt idx="169">
                  <c:v>Tata Global</c:v>
                </c:pt>
                <c:pt idx="170">
                  <c:v>NLC India</c:v>
                </c:pt>
                <c:pt idx="171">
                  <c:v>CESC</c:v>
                </c:pt>
                <c:pt idx="172">
                  <c:v>DLF</c:v>
                </c:pt>
                <c:pt idx="173">
                  <c:v>J &amp; K Bank</c:v>
                </c:pt>
                <c:pt idx="174">
                  <c:v>MphasiS</c:v>
                </c:pt>
                <c:pt idx="175">
                  <c:v>Vardhman Textile</c:v>
                </c:pt>
                <c:pt idx="176">
                  <c:v>Deepak Fert.</c:v>
                </c:pt>
                <c:pt idx="177">
                  <c:v>Container Corpn.</c:v>
                </c:pt>
                <c:pt idx="178">
                  <c:v>IIFL Holdings</c:v>
                </c:pt>
                <c:pt idx="179">
                  <c:v>G N F C</c:v>
                </c:pt>
                <c:pt idx="180">
                  <c:v>Quess Corp</c:v>
                </c:pt>
                <c:pt idx="181">
                  <c:v>South Ind.Bank</c:v>
                </c:pt>
                <c:pt idx="182">
                  <c:v>CEAT</c:v>
                </c:pt>
                <c:pt idx="183">
                  <c:v>Gujarat Gas</c:v>
                </c:pt>
                <c:pt idx="184">
                  <c:v>Muthoot Finance</c:v>
                </c:pt>
                <c:pt idx="185">
                  <c:v>Amara Raja Batt.</c:v>
                </c:pt>
                <c:pt idx="186">
                  <c:v>Pidilite Inds.</c:v>
                </c:pt>
                <c:pt idx="187">
                  <c:v>Security &amp; Intel</c:v>
                </c:pt>
                <c:pt idx="188">
                  <c:v>G S F C</c:v>
                </c:pt>
                <c:pt idx="189">
                  <c:v>CG Power &amp; Indu.</c:v>
                </c:pt>
                <c:pt idx="190">
                  <c:v>NHPC Ltd</c:v>
                </c:pt>
                <c:pt idx="191">
                  <c:v>Raymond</c:v>
                </c:pt>
                <c:pt idx="192">
                  <c:v>Allcargo Logist.</c:v>
                </c:pt>
                <c:pt idx="193">
                  <c:v>Aegis Logistics</c:v>
                </c:pt>
                <c:pt idx="194">
                  <c:v>GE T&amp;D India</c:v>
                </c:pt>
                <c:pt idx="195">
                  <c:v>PNB Housing</c:v>
                </c:pt>
                <c:pt idx="196">
                  <c:v>Alkem Lab</c:v>
                </c:pt>
                <c:pt idx="197">
                  <c:v>Karur Vysya Bank</c:v>
                </c:pt>
                <c:pt idx="198">
                  <c:v>Kalpataru Power</c:v>
                </c:pt>
                <c:pt idx="199">
                  <c:v>SREI Infra. Fin.</c:v>
                </c:pt>
                <c:pt idx="200">
                  <c:v>Cholaman.Inv.&amp;Fn</c:v>
                </c:pt>
                <c:pt idx="201">
                  <c:v>Welspun India</c:v>
                </c:pt>
                <c:pt idx="202">
                  <c:v>SRF</c:v>
                </c:pt>
                <c:pt idx="203">
                  <c:v>Bharat Forge</c:v>
                </c:pt>
                <c:pt idx="204">
                  <c:v>Birla Corpn.</c:v>
                </c:pt>
                <c:pt idx="205">
                  <c:v>Mindtree</c:v>
                </c:pt>
                <c:pt idx="206">
                  <c:v>Voltas</c:v>
                </c:pt>
                <c:pt idx="207">
                  <c:v>Cox &amp; Kings</c:v>
                </c:pt>
                <c:pt idx="208">
                  <c:v>Cummins India</c:v>
                </c:pt>
                <c:pt idx="209">
                  <c:v>Berger Paints</c:v>
                </c:pt>
                <c:pt idx="210">
                  <c:v>Shri.City Union.</c:v>
                </c:pt>
                <c:pt idx="211">
                  <c:v>Marico</c:v>
                </c:pt>
                <c:pt idx="212">
                  <c:v>Sintex Plastics</c:v>
                </c:pt>
                <c:pt idx="213">
                  <c:v>Karnataka Bank</c:v>
                </c:pt>
                <c:pt idx="214">
                  <c:v>NBCC</c:v>
                </c:pt>
                <c:pt idx="215">
                  <c:v>APL Apollo</c:v>
                </c:pt>
                <c:pt idx="216">
                  <c:v>IRB Infra.Devl.</c:v>
                </c:pt>
                <c:pt idx="217">
                  <c:v>BASF India</c:v>
                </c:pt>
                <c:pt idx="218">
                  <c:v>Supreme Inds.</c:v>
                </c:pt>
                <c:pt idx="219">
                  <c:v>Tube Investments</c:v>
                </c:pt>
                <c:pt idx="220">
                  <c:v>Prestige Estates</c:v>
                </c:pt>
                <c:pt idx="221">
                  <c:v>India Cements</c:v>
                </c:pt>
                <c:pt idx="222">
                  <c:v>Escorts</c:v>
                </c:pt>
                <c:pt idx="223">
                  <c:v>Indian Hotels</c:v>
                </c:pt>
                <c:pt idx="224">
                  <c:v>United Breweries</c:v>
                </c:pt>
                <c:pt idx="225">
                  <c:v>Suzlon Energy</c:v>
                </c:pt>
                <c:pt idx="226">
                  <c:v>Future Lifestyle</c:v>
                </c:pt>
                <c:pt idx="227">
                  <c:v>Indraprastha Gas</c:v>
                </c:pt>
                <c:pt idx="228">
                  <c:v>Fortis Health.</c:v>
                </c:pt>
                <c:pt idx="229">
                  <c:v>RBL Bank</c:v>
                </c:pt>
                <c:pt idx="230">
                  <c:v>Bajaj Electrical</c:v>
                </c:pt>
                <c:pt idx="231">
                  <c:v>Kansai Nerolac</c:v>
                </c:pt>
                <c:pt idx="232">
                  <c:v>Rel. Comm.</c:v>
                </c:pt>
                <c:pt idx="233">
                  <c:v>Trident</c:v>
                </c:pt>
                <c:pt idx="234">
                  <c:v>J K Cements</c:v>
                </c:pt>
                <c:pt idx="235">
                  <c:v>Balkrishna Inds</c:v>
                </c:pt>
                <c:pt idx="236">
                  <c:v>H U D C O</c:v>
                </c:pt>
                <c:pt idx="237">
                  <c:v>Oracle Fin.Serv.</c:v>
                </c:pt>
                <c:pt idx="238">
                  <c:v>Biocon</c:v>
                </c:pt>
                <c:pt idx="239">
                  <c:v>The Ramco Cement</c:v>
                </c:pt>
                <c:pt idx="240">
                  <c:v>Minda Inds.</c:v>
                </c:pt>
                <c:pt idx="241">
                  <c:v>Divi's Lab.</c:v>
                </c:pt>
                <c:pt idx="242">
                  <c:v>GlaxoSmith C H L</c:v>
                </c:pt>
                <c:pt idx="243">
                  <c:v>Hatsun AgroProd.</c:v>
                </c:pt>
                <c:pt idx="244">
                  <c:v>Wockhardt</c:v>
                </c:pt>
                <c:pt idx="245">
                  <c:v>Hexaware Tech.</c:v>
                </c:pt>
                <c:pt idx="246">
                  <c:v>Capital First</c:v>
                </c:pt>
                <c:pt idx="247">
                  <c:v>Info Edg.(India)</c:v>
                </c:pt>
                <c:pt idx="248">
                  <c:v>Cyient</c:v>
                </c:pt>
                <c:pt idx="249">
                  <c:v>Blue Star</c:v>
                </c:pt>
                <c:pt idx="250">
                  <c:v>Castrol India</c:v>
                </c:pt>
                <c:pt idx="251">
                  <c:v>L&amp;T Technology</c:v>
                </c:pt>
                <c:pt idx="252">
                  <c:v>Guj Fluorochem</c:v>
                </c:pt>
                <c:pt idx="253">
                  <c:v>Coffee Day Enter</c:v>
                </c:pt>
                <c:pt idx="254">
                  <c:v>Whirlpool India</c:v>
                </c:pt>
                <c:pt idx="255">
                  <c:v>Crompton Gr. Con</c:v>
                </c:pt>
                <c:pt idx="256">
                  <c:v>Graphite India</c:v>
                </c:pt>
                <c:pt idx="257">
                  <c:v>Team Lease Serv.</c:v>
                </c:pt>
                <c:pt idx="258">
                  <c:v>KPIT Tech.</c:v>
                </c:pt>
                <c:pt idx="259">
                  <c:v>Firstsour.Solu.</c:v>
                </c:pt>
                <c:pt idx="260">
                  <c:v>TI Financial</c:v>
                </c:pt>
                <c:pt idx="261">
                  <c:v>Abbott India</c:v>
                </c:pt>
                <c:pt idx="262">
                  <c:v>S C I</c:v>
                </c:pt>
                <c:pt idx="263">
                  <c:v>GE Power</c:v>
                </c:pt>
                <c:pt idx="264">
                  <c:v>JP Power Ven.</c:v>
                </c:pt>
                <c:pt idx="265">
                  <c:v>Godrej Agrovet</c:v>
                </c:pt>
                <c:pt idx="266">
                  <c:v>City Union Bank</c:v>
                </c:pt>
                <c:pt idx="267">
                  <c:v>OCL India</c:v>
                </c:pt>
                <c:pt idx="268">
                  <c:v>Ipca Labs.</c:v>
                </c:pt>
                <c:pt idx="269">
                  <c:v>Sundram Fasten.</c:v>
                </c:pt>
                <c:pt idx="270">
                  <c:v>HEG</c:v>
                </c:pt>
                <c:pt idx="271">
                  <c:v>Alembic Pharma</c:v>
                </c:pt>
                <c:pt idx="272">
                  <c:v>JM Financial</c:v>
                </c:pt>
                <c:pt idx="273">
                  <c:v>JK Lakshmi Cem.</c:v>
                </c:pt>
                <c:pt idx="274">
                  <c:v>Sterlite Tech.</c:v>
                </c:pt>
                <c:pt idx="275">
                  <c:v>Mahindra Logis.</c:v>
                </c:pt>
                <c:pt idx="276">
                  <c:v>Galaxy Surfact.</c:v>
                </c:pt>
                <c:pt idx="277">
                  <c:v>Atul</c:v>
                </c:pt>
                <c:pt idx="278">
                  <c:v>Jubilant Food.</c:v>
                </c:pt>
                <c:pt idx="279">
                  <c:v>Zensar Tech.</c:v>
                </c:pt>
                <c:pt idx="280">
                  <c:v>Persistent Sys</c:v>
                </c:pt>
                <c:pt idx="281">
                  <c:v>Lak. Vilas Bank</c:v>
                </c:pt>
                <c:pt idx="282">
                  <c:v>Future Consumer</c:v>
                </c:pt>
                <c:pt idx="283">
                  <c:v>KRBL</c:v>
                </c:pt>
                <c:pt idx="284">
                  <c:v>Sonata Software</c:v>
                </c:pt>
                <c:pt idx="285">
                  <c:v>Emami</c:v>
                </c:pt>
                <c:pt idx="286">
                  <c:v>NIIT Tech.</c:v>
                </c:pt>
                <c:pt idx="287">
                  <c:v>Time Technoplast</c:v>
                </c:pt>
                <c:pt idx="288">
                  <c:v>Strides Shasun</c:v>
                </c:pt>
                <c:pt idx="289">
                  <c:v>Dish TV</c:v>
                </c:pt>
                <c:pt idx="290">
                  <c:v>BEML Ltd</c:v>
                </c:pt>
                <c:pt idx="291">
                  <c:v>Ashoka Buildcon</c:v>
                </c:pt>
                <c:pt idx="292">
                  <c:v>Motil.Oswal.Fin.</c:v>
                </c:pt>
                <c:pt idx="293">
                  <c:v>Prakash Inds.</c:v>
                </c:pt>
                <c:pt idx="294">
                  <c:v>Supreme Petroch.</c:v>
                </c:pt>
                <c:pt idx="295">
                  <c:v>Finolex Inds.</c:v>
                </c:pt>
                <c:pt idx="296">
                  <c:v>Honeywell Auto</c:v>
                </c:pt>
                <c:pt idx="297">
                  <c:v>K P R Mill Ltd</c:v>
                </c:pt>
                <c:pt idx="298">
                  <c:v>H F C L</c:v>
                </c:pt>
                <c:pt idx="299">
                  <c:v>Akzo Nobel</c:v>
                </c:pt>
                <c:pt idx="300">
                  <c:v>Avanti Feeds</c:v>
                </c:pt>
                <c:pt idx="301">
                  <c:v>Blue Dart Exp.</c:v>
                </c:pt>
                <c:pt idx="302">
                  <c:v>P &amp; G Hygiene</c:v>
                </c:pt>
                <c:pt idx="303">
                  <c:v>Glaxosmi. Pharma</c:v>
                </c:pt>
                <c:pt idx="304">
                  <c:v>SKF India</c:v>
                </c:pt>
                <c:pt idx="305">
                  <c:v>Venky's (India)</c:v>
                </c:pt>
                <c:pt idx="306">
                  <c:v>Sobha</c:v>
                </c:pt>
                <c:pt idx="307">
                  <c:v>Kirloskar Oil</c:v>
                </c:pt>
                <c:pt idx="308">
                  <c:v>Sun TV Network</c:v>
                </c:pt>
                <c:pt idx="309">
                  <c:v>Polaris Consulta</c:v>
                </c:pt>
                <c:pt idx="310">
                  <c:v>Dixon Technolog.</c:v>
                </c:pt>
                <c:pt idx="311">
                  <c:v>Sundaram Finance</c:v>
                </c:pt>
                <c:pt idx="312">
                  <c:v>Bata India</c:v>
                </c:pt>
                <c:pt idx="313">
                  <c:v>Sanofi India</c:v>
                </c:pt>
                <c:pt idx="314">
                  <c:v>Kajaria Ceramics</c:v>
                </c:pt>
                <c:pt idx="315">
                  <c:v>Finolex Cables</c:v>
                </c:pt>
                <c:pt idx="316">
                  <c:v>WABCO India</c:v>
                </c:pt>
                <c:pt idx="317">
                  <c:v>3M India</c:v>
                </c:pt>
                <c:pt idx="318">
                  <c:v>Asahi India Glas</c:v>
                </c:pt>
                <c:pt idx="319">
                  <c:v>Minda Corp</c:v>
                </c:pt>
                <c:pt idx="320">
                  <c:v>Godrej Propert.</c:v>
                </c:pt>
                <c:pt idx="321">
                  <c:v>IFCI</c:v>
                </c:pt>
                <c:pt idx="322">
                  <c:v>Shankara Build.</c:v>
                </c:pt>
                <c:pt idx="323">
                  <c:v>Sadbhav Infra.</c:v>
                </c:pt>
                <c:pt idx="324">
                  <c:v>Page Industries</c:v>
                </c:pt>
                <c:pt idx="325">
                  <c:v>Bombay Dyeing</c:v>
                </c:pt>
                <c:pt idx="326">
                  <c:v>Guj Alkalies</c:v>
                </c:pt>
                <c:pt idx="327">
                  <c:v>Cochin Shipyard</c:v>
                </c:pt>
                <c:pt idx="328">
                  <c:v>Phillips Carbon</c:v>
                </c:pt>
                <c:pt idx="329">
                  <c:v>Carborundum Uni.</c:v>
                </c:pt>
                <c:pt idx="330">
                  <c:v>DCB Bank</c:v>
                </c:pt>
                <c:pt idx="331">
                  <c:v>Prime Focus</c:v>
                </c:pt>
                <c:pt idx="332">
                  <c:v>D B Corp</c:v>
                </c:pt>
                <c:pt idx="333">
                  <c:v>Jagran Prakashan</c:v>
                </c:pt>
                <c:pt idx="334">
                  <c:v>Himatsing. Seide</c:v>
                </c:pt>
                <c:pt idx="335">
                  <c:v>Essel Propack</c:v>
                </c:pt>
                <c:pt idx="336">
                  <c:v>Rane Holdings</c:v>
                </c:pt>
                <c:pt idx="337">
                  <c:v>Ajanta Pharma</c:v>
                </c:pt>
                <c:pt idx="338">
                  <c:v>GE Shipping Co</c:v>
                </c:pt>
                <c:pt idx="339">
                  <c:v>Godfrey Phillips</c:v>
                </c:pt>
                <c:pt idx="340">
                  <c:v>Heritage Foods</c:v>
                </c:pt>
                <c:pt idx="341">
                  <c:v>Magma Fincorp</c:v>
                </c:pt>
                <c:pt idx="342">
                  <c:v>Kushal</c:v>
                </c:pt>
                <c:pt idx="343">
                  <c:v>AIA Engg.</c:v>
                </c:pt>
                <c:pt idx="344">
                  <c:v>Mah. Seamless</c:v>
                </c:pt>
                <c:pt idx="345">
                  <c:v>Max Financial</c:v>
                </c:pt>
                <c:pt idx="346">
                  <c:v>Natco Pharma</c:v>
                </c:pt>
                <c:pt idx="347">
                  <c:v>PVR</c:v>
                </c:pt>
                <c:pt idx="348">
                  <c:v>Narayana Hrudaya</c:v>
                </c:pt>
                <c:pt idx="349">
                  <c:v>Lak. Mach. Works</c:v>
                </c:pt>
                <c:pt idx="350">
                  <c:v>P I Inds.</c:v>
                </c:pt>
                <c:pt idx="351">
                  <c:v>Ratnamani Metals</c:v>
                </c:pt>
                <c:pt idx="352">
                  <c:v>Dishman Pharma.</c:v>
                </c:pt>
                <c:pt idx="353">
                  <c:v>Sheela Foam</c:v>
                </c:pt>
                <c:pt idx="354">
                  <c:v>IFB Inds.</c:v>
                </c:pt>
                <c:pt idx="355">
                  <c:v>Astral Poly</c:v>
                </c:pt>
                <c:pt idx="356">
                  <c:v>Trent</c:v>
                </c:pt>
                <c:pt idx="357">
                  <c:v>Orient Cement</c:v>
                </c:pt>
                <c:pt idx="358">
                  <c:v>Century Ply.</c:v>
                </c:pt>
                <c:pt idx="359">
                  <c:v>Omaxe</c:v>
                </c:pt>
                <c:pt idx="360">
                  <c:v>G M D C</c:v>
                </c:pt>
                <c:pt idx="361">
                  <c:v>Himadri Specialt</c:v>
                </c:pt>
                <c:pt idx="362">
                  <c:v>Heidelberg Cem.</c:v>
                </c:pt>
                <c:pt idx="363">
                  <c:v>VRL Logistics</c:v>
                </c:pt>
                <c:pt idx="364">
                  <c:v>Radico Khaitan</c:v>
                </c:pt>
                <c:pt idx="365">
                  <c:v>Bayer Crop Sci.</c:v>
                </c:pt>
                <c:pt idx="366">
                  <c:v>Laurus Labs</c:v>
                </c:pt>
                <c:pt idx="367">
                  <c:v>Engineers India</c:v>
                </c:pt>
                <c:pt idx="368">
                  <c:v>ITD Cem</c:v>
                </c:pt>
                <c:pt idx="369">
                  <c:v>PNC Infratech</c:v>
                </c:pt>
                <c:pt idx="370">
                  <c:v>Solar Inds.</c:v>
                </c:pt>
                <c:pt idx="371">
                  <c:v>AU Small Finance</c:v>
                </c:pt>
                <c:pt idx="372">
                  <c:v>Va Tech Wabag</c:v>
                </c:pt>
                <c:pt idx="373">
                  <c:v>Dishman Carbogen</c:v>
                </c:pt>
                <c:pt idx="374">
                  <c:v>TTK Prestige</c:v>
                </c:pt>
                <c:pt idx="375">
                  <c:v>Relaxo Footwear</c:v>
                </c:pt>
                <c:pt idx="376">
                  <c:v>Pfizer</c:v>
                </c:pt>
                <c:pt idx="377">
                  <c:v>KIOCL</c:v>
                </c:pt>
                <c:pt idx="378">
                  <c:v>CRISIL</c:v>
                </c:pt>
                <c:pt idx="379">
                  <c:v>Hind.Copper</c:v>
                </c:pt>
                <c:pt idx="380">
                  <c:v>Puravankara</c:v>
                </c:pt>
                <c:pt idx="381">
                  <c:v>SJVN</c:v>
                </c:pt>
                <c:pt idx="382">
                  <c:v>Amber Enterp.</c:v>
                </c:pt>
                <c:pt idx="383">
                  <c:v>KNR Construct.</c:v>
                </c:pt>
                <c:pt idx="384">
                  <c:v>Jyothy Lab.</c:v>
                </c:pt>
                <c:pt idx="385">
                  <c:v>Shriram Pistons</c:v>
                </c:pt>
                <c:pt idx="386">
                  <c:v>Equitas Holdings</c:v>
                </c:pt>
                <c:pt idx="387">
                  <c:v>GRUH Finance</c:v>
                </c:pt>
                <c:pt idx="388">
                  <c:v>Brigade Enterpr.</c:v>
                </c:pt>
                <c:pt idx="389">
                  <c:v>Phoenix Mills</c:v>
                </c:pt>
                <c:pt idx="390">
                  <c:v>Elgi Equipment</c:v>
                </c:pt>
                <c:pt idx="391">
                  <c:v>Gillette India</c:v>
                </c:pt>
                <c:pt idx="392">
                  <c:v>Reliance Home</c:v>
                </c:pt>
                <c:pt idx="393">
                  <c:v>Greenply Inds.</c:v>
                </c:pt>
                <c:pt idx="394">
                  <c:v>Reliance Nip.Lif</c:v>
                </c:pt>
                <c:pt idx="395">
                  <c:v>Star Ferro Cem.</c:v>
                </c:pt>
                <c:pt idx="396">
                  <c:v>Can Fin Homes</c:v>
                </c:pt>
                <c:pt idx="397">
                  <c:v>Rallis India</c:v>
                </c:pt>
                <c:pt idx="398">
                  <c:v>Syngene Intl.</c:v>
                </c:pt>
                <c:pt idx="399">
                  <c:v>Star Cement</c:v>
                </c:pt>
                <c:pt idx="400">
                  <c:v>Johnson Con. Hit</c:v>
                </c:pt>
                <c:pt idx="401">
                  <c:v>Deepak Nitrite</c:v>
                </c:pt>
                <c:pt idx="402">
                  <c:v>Suprajit Engg.</c:v>
                </c:pt>
                <c:pt idx="403">
                  <c:v>Netwrk.18 Media</c:v>
                </c:pt>
                <c:pt idx="404">
                  <c:v>Grindwell Norton</c:v>
                </c:pt>
                <c:pt idx="405">
                  <c:v>Advanta</c:v>
                </c:pt>
                <c:pt idx="406">
                  <c:v>Oberoi Realty</c:v>
                </c:pt>
                <c:pt idx="407">
                  <c:v>Gulf Oil Lubric.</c:v>
                </c:pt>
                <c:pt idx="408">
                  <c:v>Guj.St.Petronet</c:v>
                </c:pt>
                <c:pt idx="409">
                  <c:v>Tata Elxsi</c:v>
                </c:pt>
                <c:pt idx="410">
                  <c:v>eClerx Services</c:v>
                </c:pt>
                <c:pt idx="411">
                  <c:v>V I P Inds.</c:v>
                </c:pt>
                <c:pt idx="412">
                  <c:v>Varun Beverages</c:v>
                </c:pt>
                <c:pt idx="413">
                  <c:v>Sharda Cropchem</c:v>
                </c:pt>
                <c:pt idx="414">
                  <c:v>Bajaj Holdings</c:v>
                </c:pt>
                <c:pt idx="415">
                  <c:v>Westlife Develop</c:v>
                </c:pt>
                <c:pt idx="416">
                  <c:v>MOIL</c:v>
                </c:pt>
                <c:pt idx="417">
                  <c:v>Lux Industries</c:v>
                </c:pt>
                <c:pt idx="418">
                  <c:v>Cera Sanitary.</c:v>
                </c:pt>
                <c:pt idx="419">
                  <c:v>S H Kelkar &amp; Co.</c:v>
                </c:pt>
                <c:pt idx="420">
                  <c:v>Timken India</c:v>
                </c:pt>
                <c:pt idx="421">
                  <c:v>Rupa &amp; Co</c:v>
                </c:pt>
                <c:pt idx="422">
                  <c:v>Repco Home Fin</c:v>
                </c:pt>
                <c:pt idx="423">
                  <c:v>Techno Elec.</c:v>
                </c:pt>
                <c:pt idx="424">
                  <c:v>CCL Products</c:v>
                </c:pt>
                <c:pt idx="425">
                  <c:v>TV18 Broadcast</c:v>
                </c:pt>
                <c:pt idx="426">
                  <c:v>Mahindra Holiday</c:v>
                </c:pt>
                <c:pt idx="427">
                  <c:v>Dr Lal Pathlabs</c:v>
                </c:pt>
                <c:pt idx="428">
                  <c:v>Excel Crop Care</c:v>
                </c:pt>
                <c:pt idx="429">
                  <c:v>ITI</c:v>
                </c:pt>
                <c:pt idx="430">
                  <c:v>NOCIL</c:v>
                </c:pt>
                <c:pt idx="431">
                  <c:v>FDC</c:v>
                </c:pt>
                <c:pt idx="432">
                  <c:v>VST Inds.</c:v>
                </c:pt>
                <c:pt idx="433">
                  <c:v>Indiabulls Vent.</c:v>
                </c:pt>
                <c:pt idx="434">
                  <c:v>Tejas Networks</c:v>
                </c:pt>
                <c:pt idx="435">
                  <c:v>Dhanuka Agritech</c:v>
                </c:pt>
                <c:pt idx="436">
                  <c:v>Navin Fluo.Intl.</c:v>
                </c:pt>
                <c:pt idx="437">
                  <c:v>Symphony</c:v>
                </c:pt>
                <c:pt idx="438">
                  <c:v>Infibeam Incorp.</c:v>
                </c:pt>
                <c:pt idx="439">
                  <c:v>Sunteck Realty</c:v>
                </c:pt>
                <c:pt idx="440">
                  <c:v>Vinati Organics</c:v>
                </c:pt>
                <c:pt idx="441">
                  <c:v>Shilpa Medicare</c:v>
                </c:pt>
                <c:pt idx="442">
                  <c:v>Monsanto India</c:v>
                </c:pt>
                <c:pt idx="443">
                  <c:v>ERIS Lifescience</c:v>
                </c:pt>
                <c:pt idx="444">
                  <c:v>Navneet Educat.</c:v>
                </c:pt>
                <c:pt idx="445">
                  <c:v>Triveni Turbine</c:v>
                </c:pt>
                <c:pt idx="446">
                  <c:v>Guj Pipavav Port</c:v>
                </c:pt>
                <c:pt idx="447">
                  <c:v>Delta Corp</c:v>
                </c:pt>
                <c:pt idx="448">
                  <c:v>Ent.Network</c:v>
                </c:pt>
                <c:pt idx="449">
                  <c:v>Manpasand Bever.</c:v>
                </c:pt>
                <c:pt idx="450">
                  <c:v>Caplin Point Lab</c:v>
                </c:pt>
                <c:pt idx="451">
                  <c:v>Hathway Cable</c:v>
                </c:pt>
                <c:pt idx="452">
                  <c:v>Zydus Wellness</c:v>
                </c:pt>
                <c:pt idx="453">
                  <c:v>MAS FINANC SER</c:v>
                </c:pt>
                <c:pt idx="454">
                  <c:v>I T D C</c:v>
                </c:pt>
                <c:pt idx="455">
                  <c:v>ICRA</c:v>
                </c:pt>
                <c:pt idx="456">
                  <c:v>NESCO</c:v>
                </c:pt>
                <c:pt idx="457">
                  <c:v>Thyrocare Tech.</c:v>
                </c:pt>
                <c:pt idx="458">
                  <c:v>CARE Ratings</c:v>
                </c:pt>
                <c:pt idx="459">
                  <c:v>Kaveri Seed Co.</c:v>
                </c:pt>
                <c:pt idx="460">
                  <c:v>La Opala RG</c:v>
                </c:pt>
                <c:pt idx="461">
                  <c:v>Indian Energy Ex</c:v>
                </c:pt>
                <c:pt idx="462">
                  <c:v>Forbes &amp; Co</c:v>
                </c:pt>
                <c:pt idx="463">
                  <c:v>Multi Comm. Exc.</c:v>
                </c:pt>
                <c:pt idx="464">
                  <c:v>Central Dep. Ser</c:v>
                </c:pt>
                <c:pt idx="465">
                  <c:v>Tata Inv.Corpn.</c:v>
                </c:pt>
                <c:pt idx="466">
                  <c:v>SPARC</c:v>
                </c:pt>
                <c:pt idx="467">
                  <c:v>Ujjivan Fin.Ser.</c:v>
                </c:pt>
              </c:strCache>
            </c:strRef>
          </c:cat>
          <c:val>
            <c:numRef>
              <c:f>'Total sales qtr'!$B$4:$B$472</c:f>
              <c:numCache>
                <c:formatCode>\$\ 0.00,"K"</c:formatCode>
                <c:ptCount val="468"/>
                <c:pt idx="0">
                  <c:v>110666.93</c:v>
                </c:pt>
                <c:pt idx="1">
                  <c:v>99810</c:v>
                </c:pt>
                <c:pt idx="2">
                  <c:v>74156.070000000007</c:v>
                </c:pt>
                <c:pt idx="3">
                  <c:v>60616.36</c:v>
                </c:pt>
                <c:pt idx="4">
                  <c:v>57474.25</c:v>
                </c:pt>
                <c:pt idx="5">
                  <c:v>57014.080000000002</c:v>
                </c:pt>
                <c:pt idx="6">
                  <c:v>41304.839999999997</c:v>
                </c:pt>
                <c:pt idx="7">
                  <c:v>32464.14</c:v>
                </c:pt>
                <c:pt idx="8">
                  <c:v>30904</c:v>
                </c:pt>
                <c:pt idx="9">
                  <c:v>28747.45</c:v>
                </c:pt>
                <c:pt idx="10">
                  <c:v>24361</c:v>
                </c:pt>
                <c:pt idx="11">
                  <c:v>22995.88</c:v>
                </c:pt>
                <c:pt idx="12">
                  <c:v>21643.279999999999</c:v>
                </c:pt>
                <c:pt idx="13">
                  <c:v>20774.37</c:v>
                </c:pt>
                <c:pt idx="14">
                  <c:v>20581.27</c:v>
                </c:pt>
                <c:pt idx="15">
                  <c:v>20318.599999999999</c:v>
                </c:pt>
                <c:pt idx="16">
                  <c:v>19283.2</c:v>
                </c:pt>
                <c:pt idx="17">
                  <c:v>17861</c:v>
                </c:pt>
                <c:pt idx="18">
                  <c:v>17794</c:v>
                </c:pt>
                <c:pt idx="19">
                  <c:v>16840.509999999998</c:v>
                </c:pt>
                <c:pt idx="20">
                  <c:v>15323.65</c:v>
                </c:pt>
                <c:pt idx="21">
                  <c:v>15291.42</c:v>
                </c:pt>
                <c:pt idx="22">
                  <c:v>14414.34</c:v>
                </c:pt>
                <c:pt idx="23">
                  <c:v>14397.85</c:v>
                </c:pt>
                <c:pt idx="24">
                  <c:v>14100.98</c:v>
                </c:pt>
                <c:pt idx="25">
                  <c:v>13669</c:v>
                </c:pt>
                <c:pt idx="26">
                  <c:v>13665.35</c:v>
                </c:pt>
                <c:pt idx="27">
                  <c:v>13555.32</c:v>
                </c:pt>
                <c:pt idx="28">
                  <c:v>12809</c:v>
                </c:pt>
                <c:pt idx="29">
                  <c:v>12175.48</c:v>
                </c:pt>
                <c:pt idx="30">
                  <c:v>11728.4</c:v>
                </c:pt>
                <c:pt idx="31">
                  <c:v>11721.55</c:v>
                </c:pt>
                <c:pt idx="32">
                  <c:v>11577.78</c:v>
                </c:pt>
                <c:pt idx="33">
                  <c:v>11303.24</c:v>
                </c:pt>
                <c:pt idx="34">
                  <c:v>11022.81</c:v>
                </c:pt>
                <c:pt idx="35">
                  <c:v>10774.64</c:v>
                </c:pt>
                <c:pt idx="36">
                  <c:v>9938.3700000000008</c:v>
                </c:pt>
                <c:pt idx="37">
                  <c:v>9876.67</c:v>
                </c:pt>
                <c:pt idx="38">
                  <c:v>9876.34</c:v>
                </c:pt>
                <c:pt idx="39">
                  <c:v>9772.02</c:v>
                </c:pt>
                <c:pt idx="40">
                  <c:v>9734.9</c:v>
                </c:pt>
                <c:pt idx="41">
                  <c:v>9569.9699999999993</c:v>
                </c:pt>
                <c:pt idx="42">
                  <c:v>9334.84</c:v>
                </c:pt>
                <c:pt idx="43">
                  <c:v>8590</c:v>
                </c:pt>
                <c:pt idx="44">
                  <c:v>8587.17</c:v>
                </c:pt>
                <c:pt idx="45">
                  <c:v>8557.68</c:v>
                </c:pt>
                <c:pt idx="46">
                  <c:v>8260.4699999999993</c:v>
                </c:pt>
                <c:pt idx="47">
                  <c:v>8019.24</c:v>
                </c:pt>
                <c:pt idx="48">
                  <c:v>7775.96</c:v>
                </c:pt>
                <c:pt idx="49">
                  <c:v>7769.67</c:v>
                </c:pt>
                <c:pt idx="50">
                  <c:v>7757.06</c:v>
                </c:pt>
                <c:pt idx="51">
                  <c:v>7665.4</c:v>
                </c:pt>
                <c:pt idx="52">
                  <c:v>7506.95</c:v>
                </c:pt>
                <c:pt idx="53">
                  <c:v>7305.49</c:v>
                </c:pt>
                <c:pt idx="54">
                  <c:v>7113.16</c:v>
                </c:pt>
                <c:pt idx="55">
                  <c:v>6992.56</c:v>
                </c:pt>
                <c:pt idx="56">
                  <c:v>6949.91</c:v>
                </c:pt>
                <c:pt idx="57">
                  <c:v>6653.23</c:v>
                </c:pt>
                <c:pt idx="58">
                  <c:v>6626.35</c:v>
                </c:pt>
                <c:pt idx="59">
                  <c:v>6509.6</c:v>
                </c:pt>
                <c:pt idx="60">
                  <c:v>6390.71</c:v>
                </c:pt>
                <c:pt idx="61">
                  <c:v>6369.34</c:v>
                </c:pt>
                <c:pt idx="62">
                  <c:v>6194.77</c:v>
                </c:pt>
                <c:pt idx="63">
                  <c:v>6177.88</c:v>
                </c:pt>
                <c:pt idx="64">
                  <c:v>6170.71</c:v>
                </c:pt>
                <c:pt idx="65">
                  <c:v>6086.2</c:v>
                </c:pt>
                <c:pt idx="66">
                  <c:v>6026.55</c:v>
                </c:pt>
                <c:pt idx="67">
                  <c:v>5922</c:v>
                </c:pt>
                <c:pt idx="68">
                  <c:v>5861.04</c:v>
                </c:pt>
                <c:pt idx="69">
                  <c:v>5797.2</c:v>
                </c:pt>
                <c:pt idx="70">
                  <c:v>5498.45</c:v>
                </c:pt>
                <c:pt idx="71">
                  <c:v>5375.57</c:v>
                </c:pt>
                <c:pt idx="72">
                  <c:v>5074.0200000000004</c:v>
                </c:pt>
                <c:pt idx="73">
                  <c:v>5070.3</c:v>
                </c:pt>
                <c:pt idx="74">
                  <c:v>4844.46</c:v>
                </c:pt>
                <c:pt idx="75">
                  <c:v>4749</c:v>
                </c:pt>
                <c:pt idx="76">
                  <c:v>4693.3900000000003</c:v>
                </c:pt>
                <c:pt idx="77">
                  <c:v>4549.26</c:v>
                </c:pt>
                <c:pt idx="78">
                  <c:v>4387.8500000000004</c:v>
                </c:pt>
                <c:pt idx="79">
                  <c:v>4354.22</c:v>
                </c:pt>
                <c:pt idx="80">
                  <c:v>4336.1099999999997</c:v>
                </c:pt>
                <c:pt idx="81">
                  <c:v>4287.12</c:v>
                </c:pt>
                <c:pt idx="82">
                  <c:v>4286.78</c:v>
                </c:pt>
                <c:pt idx="83">
                  <c:v>4274.84</c:v>
                </c:pt>
                <c:pt idx="84">
                  <c:v>4262.08</c:v>
                </c:pt>
                <c:pt idx="85">
                  <c:v>4260.5200000000004</c:v>
                </c:pt>
                <c:pt idx="86">
                  <c:v>4254.68</c:v>
                </c:pt>
                <c:pt idx="87">
                  <c:v>4243.83</c:v>
                </c:pt>
                <c:pt idx="88">
                  <c:v>4194</c:v>
                </c:pt>
                <c:pt idx="89">
                  <c:v>4114.63</c:v>
                </c:pt>
                <c:pt idx="90">
                  <c:v>4094.82</c:v>
                </c:pt>
                <c:pt idx="91">
                  <c:v>3975.62</c:v>
                </c:pt>
                <c:pt idx="92">
                  <c:v>3913.82</c:v>
                </c:pt>
                <c:pt idx="93">
                  <c:v>3834.1</c:v>
                </c:pt>
                <c:pt idx="94">
                  <c:v>3798.82</c:v>
                </c:pt>
                <c:pt idx="95">
                  <c:v>3738.1</c:v>
                </c:pt>
                <c:pt idx="96">
                  <c:v>3684.95</c:v>
                </c:pt>
                <c:pt idx="97">
                  <c:v>3557.94</c:v>
                </c:pt>
                <c:pt idx="98">
                  <c:v>3540.63</c:v>
                </c:pt>
                <c:pt idx="99">
                  <c:v>3494.24</c:v>
                </c:pt>
                <c:pt idx="100">
                  <c:v>3449.55</c:v>
                </c:pt>
                <c:pt idx="101">
                  <c:v>3333.12</c:v>
                </c:pt>
                <c:pt idx="102">
                  <c:v>3325.02</c:v>
                </c:pt>
                <c:pt idx="103">
                  <c:v>3259.6</c:v>
                </c:pt>
                <c:pt idx="104">
                  <c:v>3135.23</c:v>
                </c:pt>
                <c:pt idx="105">
                  <c:v>3115.89</c:v>
                </c:pt>
                <c:pt idx="106">
                  <c:v>3087.67</c:v>
                </c:pt>
                <c:pt idx="107">
                  <c:v>3071.92</c:v>
                </c:pt>
                <c:pt idx="108">
                  <c:v>3050.81</c:v>
                </c:pt>
                <c:pt idx="109">
                  <c:v>3005.45</c:v>
                </c:pt>
                <c:pt idx="110">
                  <c:v>2988.86</c:v>
                </c:pt>
                <c:pt idx="111">
                  <c:v>2858.36</c:v>
                </c:pt>
                <c:pt idx="112">
                  <c:v>2852.55</c:v>
                </c:pt>
                <c:pt idx="113">
                  <c:v>2840.75</c:v>
                </c:pt>
                <c:pt idx="114">
                  <c:v>2789.58</c:v>
                </c:pt>
                <c:pt idx="115">
                  <c:v>2780.26</c:v>
                </c:pt>
                <c:pt idx="116">
                  <c:v>2779.4</c:v>
                </c:pt>
                <c:pt idx="117">
                  <c:v>2754.64</c:v>
                </c:pt>
                <c:pt idx="118">
                  <c:v>2705.75</c:v>
                </c:pt>
                <c:pt idx="119">
                  <c:v>2688.85</c:v>
                </c:pt>
                <c:pt idx="120">
                  <c:v>2644.89</c:v>
                </c:pt>
                <c:pt idx="121">
                  <c:v>2631.6</c:v>
                </c:pt>
                <c:pt idx="122">
                  <c:v>2630.3</c:v>
                </c:pt>
                <c:pt idx="123">
                  <c:v>2630.17</c:v>
                </c:pt>
                <c:pt idx="124">
                  <c:v>2601.46</c:v>
                </c:pt>
                <c:pt idx="125">
                  <c:v>2573.91</c:v>
                </c:pt>
                <c:pt idx="126">
                  <c:v>2567.48</c:v>
                </c:pt>
                <c:pt idx="127">
                  <c:v>2512.8200000000002</c:v>
                </c:pt>
                <c:pt idx="128">
                  <c:v>2501.1999999999998</c:v>
                </c:pt>
                <c:pt idx="129">
                  <c:v>2494.65</c:v>
                </c:pt>
                <c:pt idx="130">
                  <c:v>2469.0300000000002</c:v>
                </c:pt>
                <c:pt idx="131">
                  <c:v>2458.48</c:v>
                </c:pt>
                <c:pt idx="132">
                  <c:v>2438.58</c:v>
                </c:pt>
                <c:pt idx="133">
                  <c:v>2429.5</c:v>
                </c:pt>
                <c:pt idx="134">
                  <c:v>2365.94</c:v>
                </c:pt>
                <c:pt idx="135">
                  <c:v>2345.89</c:v>
                </c:pt>
                <c:pt idx="136">
                  <c:v>2330.1</c:v>
                </c:pt>
                <c:pt idx="137">
                  <c:v>2304.16</c:v>
                </c:pt>
                <c:pt idx="138">
                  <c:v>2296.23</c:v>
                </c:pt>
                <c:pt idx="139">
                  <c:v>2283.7199999999998</c:v>
                </c:pt>
                <c:pt idx="140">
                  <c:v>2276.54</c:v>
                </c:pt>
                <c:pt idx="141">
                  <c:v>2269.0100000000002</c:v>
                </c:pt>
                <c:pt idx="142">
                  <c:v>2263.3000000000002</c:v>
                </c:pt>
                <c:pt idx="143">
                  <c:v>2262.2800000000002</c:v>
                </c:pt>
                <c:pt idx="144">
                  <c:v>2203.67</c:v>
                </c:pt>
                <c:pt idx="145">
                  <c:v>2182.4499999999998</c:v>
                </c:pt>
                <c:pt idx="146">
                  <c:v>2153.34</c:v>
                </c:pt>
                <c:pt idx="147">
                  <c:v>2149.36</c:v>
                </c:pt>
                <c:pt idx="148">
                  <c:v>2123.2399999999998</c:v>
                </c:pt>
                <c:pt idx="149">
                  <c:v>2110.9899999999998</c:v>
                </c:pt>
                <c:pt idx="150">
                  <c:v>2100.13</c:v>
                </c:pt>
                <c:pt idx="151">
                  <c:v>2090.54</c:v>
                </c:pt>
                <c:pt idx="152">
                  <c:v>2081.9499999999998</c:v>
                </c:pt>
                <c:pt idx="153">
                  <c:v>2072.29</c:v>
                </c:pt>
                <c:pt idx="154">
                  <c:v>2069.4499999999998</c:v>
                </c:pt>
                <c:pt idx="155">
                  <c:v>2069.39</c:v>
                </c:pt>
                <c:pt idx="156">
                  <c:v>2067.7600000000002</c:v>
                </c:pt>
                <c:pt idx="157">
                  <c:v>1993.2</c:v>
                </c:pt>
                <c:pt idx="158">
                  <c:v>1985.06</c:v>
                </c:pt>
                <c:pt idx="159">
                  <c:v>1966.44</c:v>
                </c:pt>
                <c:pt idx="160">
                  <c:v>1965.77</c:v>
                </c:pt>
                <c:pt idx="161">
                  <c:v>1942.12</c:v>
                </c:pt>
                <c:pt idx="162">
                  <c:v>1896.14</c:v>
                </c:pt>
                <c:pt idx="163">
                  <c:v>1889.63</c:v>
                </c:pt>
                <c:pt idx="164">
                  <c:v>1883.8</c:v>
                </c:pt>
                <c:pt idx="165">
                  <c:v>1855</c:v>
                </c:pt>
                <c:pt idx="166">
                  <c:v>1838.07</c:v>
                </c:pt>
                <c:pt idx="167">
                  <c:v>1783.73</c:v>
                </c:pt>
                <c:pt idx="168">
                  <c:v>1782.29</c:v>
                </c:pt>
                <c:pt idx="169">
                  <c:v>1730.39</c:v>
                </c:pt>
                <c:pt idx="170">
                  <c:v>1706.48</c:v>
                </c:pt>
                <c:pt idx="171">
                  <c:v>1706</c:v>
                </c:pt>
                <c:pt idx="172">
                  <c:v>1693.72</c:v>
                </c:pt>
                <c:pt idx="173">
                  <c:v>1682.97</c:v>
                </c:pt>
                <c:pt idx="174">
                  <c:v>1660.69</c:v>
                </c:pt>
                <c:pt idx="175">
                  <c:v>1647.98</c:v>
                </c:pt>
                <c:pt idx="176">
                  <c:v>1644.92</c:v>
                </c:pt>
                <c:pt idx="177">
                  <c:v>1639.55</c:v>
                </c:pt>
                <c:pt idx="178">
                  <c:v>1612.14</c:v>
                </c:pt>
                <c:pt idx="179">
                  <c:v>1590.89</c:v>
                </c:pt>
                <c:pt idx="180">
                  <c:v>1583.95</c:v>
                </c:pt>
                <c:pt idx="181">
                  <c:v>1576.96</c:v>
                </c:pt>
                <c:pt idx="182">
                  <c:v>1574.15</c:v>
                </c:pt>
                <c:pt idx="183">
                  <c:v>1571.33</c:v>
                </c:pt>
                <c:pt idx="184">
                  <c:v>1553.71</c:v>
                </c:pt>
                <c:pt idx="185">
                  <c:v>1553.46</c:v>
                </c:pt>
                <c:pt idx="186">
                  <c:v>1542.9</c:v>
                </c:pt>
                <c:pt idx="187">
                  <c:v>1537.72</c:v>
                </c:pt>
                <c:pt idx="188">
                  <c:v>1537.45</c:v>
                </c:pt>
                <c:pt idx="189">
                  <c:v>1516.08</c:v>
                </c:pt>
                <c:pt idx="190">
                  <c:v>1497.93</c:v>
                </c:pt>
                <c:pt idx="191">
                  <c:v>1484.24</c:v>
                </c:pt>
                <c:pt idx="192">
                  <c:v>1479.91</c:v>
                </c:pt>
                <c:pt idx="193">
                  <c:v>1442.08</c:v>
                </c:pt>
                <c:pt idx="194">
                  <c:v>1438.55</c:v>
                </c:pt>
                <c:pt idx="195">
                  <c:v>1438.49</c:v>
                </c:pt>
                <c:pt idx="196">
                  <c:v>1422.52</c:v>
                </c:pt>
                <c:pt idx="197">
                  <c:v>1422.32</c:v>
                </c:pt>
                <c:pt idx="198">
                  <c:v>1417.37</c:v>
                </c:pt>
                <c:pt idx="199">
                  <c:v>1405.19</c:v>
                </c:pt>
                <c:pt idx="200">
                  <c:v>1404.33</c:v>
                </c:pt>
                <c:pt idx="201">
                  <c:v>1397.95</c:v>
                </c:pt>
                <c:pt idx="202">
                  <c:v>1397.06</c:v>
                </c:pt>
                <c:pt idx="203">
                  <c:v>1390.55</c:v>
                </c:pt>
                <c:pt idx="204">
                  <c:v>1389.32</c:v>
                </c:pt>
                <c:pt idx="205">
                  <c:v>1377.7</c:v>
                </c:pt>
                <c:pt idx="206">
                  <c:v>1374.67</c:v>
                </c:pt>
                <c:pt idx="207">
                  <c:v>1356.07</c:v>
                </c:pt>
                <c:pt idx="208">
                  <c:v>1354.67</c:v>
                </c:pt>
                <c:pt idx="209">
                  <c:v>1338.63</c:v>
                </c:pt>
                <c:pt idx="210">
                  <c:v>1338.09</c:v>
                </c:pt>
                <c:pt idx="211">
                  <c:v>1337.59</c:v>
                </c:pt>
                <c:pt idx="212">
                  <c:v>1332.73</c:v>
                </c:pt>
                <c:pt idx="213">
                  <c:v>1332.24</c:v>
                </c:pt>
                <c:pt idx="214">
                  <c:v>1321.5</c:v>
                </c:pt>
                <c:pt idx="215">
                  <c:v>1314.38</c:v>
                </c:pt>
                <c:pt idx="216">
                  <c:v>1296.19</c:v>
                </c:pt>
                <c:pt idx="217">
                  <c:v>1278.74</c:v>
                </c:pt>
                <c:pt idx="218">
                  <c:v>1278.3</c:v>
                </c:pt>
                <c:pt idx="219">
                  <c:v>1274.21</c:v>
                </c:pt>
                <c:pt idx="220">
                  <c:v>1272.3</c:v>
                </c:pt>
                <c:pt idx="221">
                  <c:v>1213.08</c:v>
                </c:pt>
                <c:pt idx="222">
                  <c:v>1205.03</c:v>
                </c:pt>
                <c:pt idx="223">
                  <c:v>1197.26</c:v>
                </c:pt>
                <c:pt idx="224">
                  <c:v>1197.0999999999999</c:v>
                </c:pt>
                <c:pt idx="225">
                  <c:v>1193.06</c:v>
                </c:pt>
                <c:pt idx="226">
                  <c:v>1188.97</c:v>
                </c:pt>
                <c:pt idx="227">
                  <c:v>1183.9000000000001</c:v>
                </c:pt>
                <c:pt idx="228">
                  <c:v>1156.6099999999999</c:v>
                </c:pt>
                <c:pt idx="229">
                  <c:v>1150.79</c:v>
                </c:pt>
                <c:pt idx="230">
                  <c:v>1145.1300000000001</c:v>
                </c:pt>
                <c:pt idx="231">
                  <c:v>1145.01</c:v>
                </c:pt>
                <c:pt idx="232">
                  <c:v>1144</c:v>
                </c:pt>
                <c:pt idx="233">
                  <c:v>1137.17</c:v>
                </c:pt>
                <c:pt idx="234">
                  <c:v>1126.1099999999999</c:v>
                </c:pt>
                <c:pt idx="235">
                  <c:v>1106.31</c:v>
                </c:pt>
                <c:pt idx="236">
                  <c:v>1064.49</c:v>
                </c:pt>
                <c:pt idx="237">
                  <c:v>1059.1199999999999</c:v>
                </c:pt>
                <c:pt idx="238">
                  <c:v>1057.9000000000001</c:v>
                </c:pt>
                <c:pt idx="239">
                  <c:v>1056.3599999999999</c:v>
                </c:pt>
                <c:pt idx="240">
                  <c:v>1056.1600000000001</c:v>
                </c:pt>
                <c:pt idx="241">
                  <c:v>1037.8800000000001</c:v>
                </c:pt>
                <c:pt idx="242">
                  <c:v>1034.67</c:v>
                </c:pt>
                <c:pt idx="243">
                  <c:v>1012.94</c:v>
                </c:pt>
                <c:pt idx="244">
                  <c:v>1005.3</c:v>
                </c:pt>
                <c:pt idx="245">
                  <c:v>1004.83</c:v>
                </c:pt>
                <c:pt idx="246">
                  <c:v>987.64</c:v>
                </c:pt>
                <c:pt idx="247">
                  <c:v>986.32</c:v>
                </c:pt>
                <c:pt idx="248">
                  <c:v>983.3</c:v>
                </c:pt>
                <c:pt idx="249">
                  <c:v>981.3</c:v>
                </c:pt>
                <c:pt idx="250">
                  <c:v>970.3</c:v>
                </c:pt>
                <c:pt idx="251">
                  <c:v>969.1</c:v>
                </c:pt>
                <c:pt idx="252">
                  <c:v>968.97</c:v>
                </c:pt>
                <c:pt idx="253">
                  <c:v>965.3</c:v>
                </c:pt>
                <c:pt idx="254">
                  <c:v>958.01</c:v>
                </c:pt>
                <c:pt idx="255">
                  <c:v>938.19</c:v>
                </c:pt>
                <c:pt idx="256">
                  <c:v>933.06</c:v>
                </c:pt>
                <c:pt idx="257">
                  <c:v>918.06</c:v>
                </c:pt>
                <c:pt idx="258">
                  <c:v>912.77</c:v>
                </c:pt>
                <c:pt idx="259">
                  <c:v>887.24</c:v>
                </c:pt>
                <c:pt idx="260">
                  <c:v>886.68</c:v>
                </c:pt>
                <c:pt idx="261">
                  <c:v>881.49</c:v>
                </c:pt>
                <c:pt idx="262">
                  <c:v>879.56</c:v>
                </c:pt>
                <c:pt idx="263">
                  <c:v>876.98</c:v>
                </c:pt>
                <c:pt idx="264">
                  <c:v>876.45</c:v>
                </c:pt>
                <c:pt idx="265">
                  <c:v>865.77</c:v>
                </c:pt>
                <c:pt idx="266">
                  <c:v>865.36</c:v>
                </c:pt>
                <c:pt idx="267">
                  <c:v>859.24</c:v>
                </c:pt>
                <c:pt idx="268">
                  <c:v>859.21</c:v>
                </c:pt>
                <c:pt idx="269">
                  <c:v>848.13</c:v>
                </c:pt>
                <c:pt idx="270">
                  <c:v>842.71</c:v>
                </c:pt>
                <c:pt idx="271">
                  <c:v>840.02</c:v>
                </c:pt>
                <c:pt idx="272">
                  <c:v>837.73</c:v>
                </c:pt>
                <c:pt idx="273">
                  <c:v>837.41</c:v>
                </c:pt>
                <c:pt idx="274">
                  <c:v>835.18</c:v>
                </c:pt>
                <c:pt idx="275">
                  <c:v>835.06</c:v>
                </c:pt>
                <c:pt idx="276">
                  <c:v>826.95</c:v>
                </c:pt>
                <c:pt idx="277">
                  <c:v>803.68</c:v>
                </c:pt>
                <c:pt idx="278">
                  <c:v>795.17</c:v>
                </c:pt>
                <c:pt idx="279">
                  <c:v>793.76</c:v>
                </c:pt>
                <c:pt idx="280">
                  <c:v>791.89</c:v>
                </c:pt>
                <c:pt idx="281">
                  <c:v>790.17</c:v>
                </c:pt>
                <c:pt idx="282">
                  <c:v>784.05</c:v>
                </c:pt>
                <c:pt idx="283">
                  <c:v>783.51</c:v>
                </c:pt>
                <c:pt idx="284">
                  <c:v>766.75</c:v>
                </c:pt>
                <c:pt idx="285">
                  <c:v>756.64</c:v>
                </c:pt>
                <c:pt idx="286">
                  <c:v>756.5</c:v>
                </c:pt>
                <c:pt idx="287">
                  <c:v>754.7</c:v>
                </c:pt>
                <c:pt idx="288">
                  <c:v>749.04</c:v>
                </c:pt>
                <c:pt idx="289">
                  <c:v>740.77</c:v>
                </c:pt>
                <c:pt idx="290">
                  <c:v>731.51</c:v>
                </c:pt>
                <c:pt idx="291">
                  <c:v>729.22</c:v>
                </c:pt>
                <c:pt idx="292">
                  <c:v>728.63</c:v>
                </c:pt>
                <c:pt idx="293">
                  <c:v>725.97</c:v>
                </c:pt>
                <c:pt idx="294">
                  <c:v>725.02</c:v>
                </c:pt>
                <c:pt idx="295">
                  <c:v>722.72</c:v>
                </c:pt>
                <c:pt idx="296">
                  <c:v>721.48</c:v>
                </c:pt>
                <c:pt idx="297">
                  <c:v>714.51</c:v>
                </c:pt>
                <c:pt idx="298">
                  <c:v>714.42</c:v>
                </c:pt>
                <c:pt idx="299">
                  <c:v>711.99</c:v>
                </c:pt>
                <c:pt idx="300">
                  <c:v>706.43</c:v>
                </c:pt>
                <c:pt idx="301">
                  <c:v>704.59</c:v>
                </c:pt>
                <c:pt idx="302">
                  <c:v>704.16</c:v>
                </c:pt>
                <c:pt idx="303">
                  <c:v>703.91</c:v>
                </c:pt>
                <c:pt idx="304">
                  <c:v>700.49</c:v>
                </c:pt>
                <c:pt idx="305">
                  <c:v>695.85</c:v>
                </c:pt>
                <c:pt idx="306">
                  <c:v>691.9</c:v>
                </c:pt>
                <c:pt idx="307">
                  <c:v>684.61</c:v>
                </c:pt>
                <c:pt idx="308">
                  <c:v>683.28</c:v>
                </c:pt>
                <c:pt idx="309">
                  <c:v>680.07</c:v>
                </c:pt>
                <c:pt idx="310">
                  <c:v>677.8</c:v>
                </c:pt>
                <c:pt idx="311">
                  <c:v>677.23</c:v>
                </c:pt>
                <c:pt idx="312">
                  <c:v>674</c:v>
                </c:pt>
                <c:pt idx="313">
                  <c:v>667.5</c:v>
                </c:pt>
                <c:pt idx="314">
                  <c:v>661.16</c:v>
                </c:pt>
                <c:pt idx="315">
                  <c:v>656.78</c:v>
                </c:pt>
                <c:pt idx="316">
                  <c:v>649.91</c:v>
                </c:pt>
                <c:pt idx="317">
                  <c:v>645.77</c:v>
                </c:pt>
                <c:pt idx="318">
                  <c:v>640.38</c:v>
                </c:pt>
                <c:pt idx="319">
                  <c:v>636.20000000000005</c:v>
                </c:pt>
                <c:pt idx="320">
                  <c:v>627.03</c:v>
                </c:pt>
                <c:pt idx="321">
                  <c:v>626.79999999999995</c:v>
                </c:pt>
                <c:pt idx="322">
                  <c:v>624.62</c:v>
                </c:pt>
                <c:pt idx="323">
                  <c:v>624.37</c:v>
                </c:pt>
                <c:pt idx="324">
                  <c:v>621.03</c:v>
                </c:pt>
                <c:pt idx="325">
                  <c:v>619.92999999999995</c:v>
                </c:pt>
                <c:pt idx="326">
                  <c:v>617.61</c:v>
                </c:pt>
                <c:pt idx="327">
                  <c:v>615.04</c:v>
                </c:pt>
                <c:pt idx="328">
                  <c:v>612.4</c:v>
                </c:pt>
                <c:pt idx="329">
                  <c:v>611.59</c:v>
                </c:pt>
                <c:pt idx="330">
                  <c:v>610.78</c:v>
                </c:pt>
                <c:pt idx="331">
                  <c:v>609.61</c:v>
                </c:pt>
                <c:pt idx="332">
                  <c:v>598.58000000000004</c:v>
                </c:pt>
                <c:pt idx="333">
                  <c:v>598.07000000000005</c:v>
                </c:pt>
                <c:pt idx="334">
                  <c:v>595.61</c:v>
                </c:pt>
                <c:pt idx="335">
                  <c:v>595.04999999999995</c:v>
                </c:pt>
                <c:pt idx="336">
                  <c:v>593.74</c:v>
                </c:pt>
                <c:pt idx="337">
                  <c:v>587.04999999999995</c:v>
                </c:pt>
                <c:pt idx="338">
                  <c:v>584.41999999999996</c:v>
                </c:pt>
                <c:pt idx="339">
                  <c:v>581.94000000000005</c:v>
                </c:pt>
                <c:pt idx="340">
                  <c:v>581.74</c:v>
                </c:pt>
                <c:pt idx="341">
                  <c:v>580.58000000000004</c:v>
                </c:pt>
                <c:pt idx="342">
                  <c:v>578.17999999999995</c:v>
                </c:pt>
                <c:pt idx="343">
                  <c:v>572.16</c:v>
                </c:pt>
                <c:pt idx="344">
                  <c:v>563.66</c:v>
                </c:pt>
                <c:pt idx="345">
                  <c:v>562.20000000000005</c:v>
                </c:pt>
                <c:pt idx="346">
                  <c:v>562.20000000000005</c:v>
                </c:pt>
                <c:pt idx="347">
                  <c:v>557.25</c:v>
                </c:pt>
                <c:pt idx="348">
                  <c:v>553.84</c:v>
                </c:pt>
                <c:pt idx="349">
                  <c:v>542.41999999999996</c:v>
                </c:pt>
                <c:pt idx="350">
                  <c:v>537.74</c:v>
                </c:pt>
                <c:pt idx="351">
                  <c:v>535.6</c:v>
                </c:pt>
                <c:pt idx="352">
                  <c:v>534.22</c:v>
                </c:pt>
                <c:pt idx="353">
                  <c:v>532.21</c:v>
                </c:pt>
                <c:pt idx="354">
                  <c:v>531.74</c:v>
                </c:pt>
                <c:pt idx="355">
                  <c:v>528.54</c:v>
                </c:pt>
                <c:pt idx="356">
                  <c:v>521.32000000000005</c:v>
                </c:pt>
                <c:pt idx="357">
                  <c:v>511.53</c:v>
                </c:pt>
                <c:pt idx="358">
                  <c:v>509.93</c:v>
                </c:pt>
                <c:pt idx="359">
                  <c:v>506.82</c:v>
                </c:pt>
                <c:pt idx="360">
                  <c:v>506.06</c:v>
                </c:pt>
                <c:pt idx="361">
                  <c:v>500.08</c:v>
                </c:pt>
                <c:pt idx="362">
                  <c:v>491.23</c:v>
                </c:pt>
                <c:pt idx="363">
                  <c:v>489.34</c:v>
                </c:pt>
                <c:pt idx="364">
                  <c:v>482.52</c:v>
                </c:pt>
                <c:pt idx="365">
                  <c:v>479.7</c:v>
                </c:pt>
                <c:pt idx="366">
                  <c:v>473.77</c:v>
                </c:pt>
                <c:pt idx="367">
                  <c:v>473.42</c:v>
                </c:pt>
                <c:pt idx="368">
                  <c:v>472.98</c:v>
                </c:pt>
                <c:pt idx="369">
                  <c:v>472.48</c:v>
                </c:pt>
                <c:pt idx="370">
                  <c:v>465.68</c:v>
                </c:pt>
                <c:pt idx="371">
                  <c:v>464.17</c:v>
                </c:pt>
                <c:pt idx="372">
                  <c:v>460.89</c:v>
                </c:pt>
                <c:pt idx="373">
                  <c:v>459.82</c:v>
                </c:pt>
                <c:pt idx="374">
                  <c:v>457.97</c:v>
                </c:pt>
                <c:pt idx="375">
                  <c:v>457.5</c:v>
                </c:pt>
                <c:pt idx="376">
                  <c:v>456.54</c:v>
                </c:pt>
                <c:pt idx="377">
                  <c:v>442.81</c:v>
                </c:pt>
                <c:pt idx="378">
                  <c:v>441.13</c:v>
                </c:pt>
                <c:pt idx="379">
                  <c:v>440.14</c:v>
                </c:pt>
                <c:pt idx="380">
                  <c:v>440.09</c:v>
                </c:pt>
                <c:pt idx="381">
                  <c:v>436.58</c:v>
                </c:pt>
                <c:pt idx="382">
                  <c:v>433.23</c:v>
                </c:pt>
                <c:pt idx="383">
                  <c:v>433.19</c:v>
                </c:pt>
                <c:pt idx="384">
                  <c:v>431.21</c:v>
                </c:pt>
                <c:pt idx="385">
                  <c:v>430.8</c:v>
                </c:pt>
                <c:pt idx="386">
                  <c:v>429.86</c:v>
                </c:pt>
                <c:pt idx="387">
                  <c:v>428.47</c:v>
                </c:pt>
                <c:pt idx="388">
                  <c:v>423.91</c:v>
                </c:pt>
                <c:pt idx="389">
                  <c:v>416.61</c:v>
                </c:pt>
                <c:pt idx="390">
                  <c:v>415.42</c:v>
                </c:pt>
                <c:pt idx="391">
                  <c:v>407.52</c:v>
                </c:pt>
                <c:pt idx="392">
                  <c:v>403</c:v>
                </c:pt>
                <c:pt idx="393">
                  <c:v>399.29</c:v>
                </c:pt>
                <c:pt idx="394">
                  <c:v>394</c:v>
                </c:pt>
                <c:pt idx="395">
                  <c:v>393.49</c:v>
                </c:pt>
                <c:pt idx="396">
                  <c:v>392.1</c:v>
                </c:pt>
                <c:pt idx="397">
                  <c:v>390.16</c:v>
                </c:pt>
                <c:pt idx="398">
                  <c:v>387.7</c:v>
                </c:pt>
                <c:pt idx="399">
                  <c:v>377.43</c:v>
                </c:pt>
                <c:pt idx="400">
                  <c:v>377.4</c:v>
                </c:pt>
                <c:pt idx="401">
                  <c:v>371.14</c:v>
                </c:pt>
                <c:pt idx="402">
                  <c:v>366.29</c:v>
                </c:pt>
                <c:pt idx="403">
                  <c:v>366.02</c:v>
                </c:pt>
                <c:pt idx="404">
                  <c:v>365.42</c:v>
                </c:pt>
                <c:pt idx="405">
                  <c:v>361.68</c:v>
                </c:pt>
                <c:pt idx="406">
                  <c:v>356.2</c:v>
                </c:pt>
                <c:pt idx="407">
                  <c:v>355.95</c:v>
                </c:pt>
                <c:pt idx="408">
                  <c:v>350.18</c:v>
                </c:pt>
                <c:pt idx="409">
                  <c:v>345.54</c:v>
                </c:pt>
                <c:pt idx="410">
                  <c:v>339.89</c:v>
                </c:pt>
                <c:pt idx="411">
                  <c:v>337.99</c:v>
                </c:pt>
                <c:pt idx="412">
                  <c:v>329.92</c:v>
                </c:pt>
                <c:pt idx="413">
                  <c:v>325.45999999999998</c:v>
                </c:pt>
                <c:pt idx="414">
                  <c:v>317.85000000000002</c:v>
                </c:pt>
                <c:pt idx="415">
                  <c:v>305.19</c:v>
                </c:pt>
                <c:pt idx="416">
                  <c:v>299.8</c:v>
                </c:pt>
                <c:pt idx="417">
                  <c:v>297.43</c:v>
                </c:pt>
                <c:pt idx="418">
                  <c:v>290.88</c:v>
                </c:pt>
                <c:pt idx="419">
                  <c:v>283.12</c:v>
                </c:pt>
                <c:pt idx="420">
                  <c:v>278.58</c:v>
                </c:pt>
                <c:pt idx="421">
                  <c:v>277.95999999999998</c:v>
                </c:pt>
                <c:pt idx="422">
                  <c:v>277.48</c:v>
                </c:pt>
                <c:pt idx="423">
                  <c:v>275.64</c:v>
                </c:pt>
                <c:pt idx="424">
                  <c:v>273.99</c:v>
                </c:pt>
                <c:pt idx="425">
                  <c:v>271.13</c:v>
                </c:pt>
                <c:pt idx="426">
                  <c:v>267.54000000000002</c:v>
                </c:pt>
                <c:pt idx="427">
                  <c:v>262.7</c:v>
                </c:pt>
                <c:pt idx="428">
                  <c:v>258.64999999999998</c:v>
                </c:pt>
                <c:pt idx="429">
                  <c:v>250.97</c:v>
                </c:pt>
                <c:pt idx="430">
                  <c:v>249.27</c:v>
                </c:pt>
                <c:pt idx="431">
                  <c:v>248.77</c:v>
                </c:pt>
                <c:pt idx="432">
                  <c:v>238.97</c:v>
                </c:pt>
                <c:pt idx="433">
                  <c:v>238.43</c:v>
                </c:pt>
                <c:pt idx="434">
                  <c:v>229.87</c:v>
                </c:pt>
                <c:pt idx="435">
                  <c:v>221.51</c:v>
                </c:pt>
                <c:pt idx="436">
                  <c:v>221.45</c:v>
                </c:pt>
                <c:pt idx="437">
                  <c:v>217.63</c:v>
                </c:pt>
                <c:pt idx="438">
                  <c:v>213.48</c:v>
                </c:pt>
                <c:pt idx="439">
                  <c:v>201.5</c:v>
                </c:pt>
                <c:pt idx="440">
                  <c:v>185.65</c:v>
                </c:pt>
                <c:pt idx="441">
                  <c:v>185.53</c:v>
                </c:pt>
                <c:pt idx="442">
                  <c:v>183.74</c:v>
                </c:pt>
                <c:pt idx="443">
                  <c:v>182.21</c:v>
                </c:pt>
                <c:pt idx="444">
                  <c:v>174.41</c:v>
                </c:pt>
                <c:pt idx="445">
                  <c:v>165.59</c:v>
                </c:pt>
                <c:pt idx="446">
                  <c:v>162.68</c:v>
                </c:pt>
                <c:pt idx="447">
                  <c:v>162.16999999999999</c:v>
                </c:pt>
                <c:pt idx="448">
                  <c:v>148.41999999999999</c:v>
                </c:pt>
                <c:pt idx="449">
                  <c:v>143.13</c:v>
                </c:pt>
                <c:pt idx="450">
                  <c:v>141.61000000000001</c:v>
                </c:pt>
                <c:pt idx="451">
                  <c:v>138.65</c:v>
                </c:pt>
                <c:pt idx="452">
                  <c:v>132.4</c:v>
                </c:pt>
                <c:pt idx="453">
                  <c:v>112.05</c:v>
                </c:pt>
                <c:pt idx="454">
                  <c:v>102.14</c:v>
                </c:pt>
                <c:pt idx="455">
                  <c:v>82.87</c:v>
                </c:pt>
                <c:pt idx="456">
                  <c:v>80.62</c:v>
                </c:pt>
                <c:pt idx="457">
                  <c:v>77.84</c:v>
                </c:pt>
                <c:pt idx="458">
                  <c:v>74.819999999999993</c:v>
                </c:pt>
                <c:pt idx="459">
                  <c:v>70.64</c:v>
                </c:pt>
                <c:pt idx="460">
                  <c:v>69.77</c:v>
                </c:pt>
                <c:pt idx="461">
                  <c:v>64.75</c:v>
                </c:pt>
                <c:pt idx="462">
                  <c:v>63.93</c:v>
                </c:pt>
                <c:pt idx="463">
                  <c:v>60.97</c:v>
                </c:pt>
                <c:pt idx="464">
                  <c:v>47.24</c:v>
                </c:pt>
                <c:pt idx="465">
                  <c:v>47.02</c:v>
                </c:pt>
                <c:pt idx="466">
                  <c:v>19.420000000000002</c:v>
                </c:pt>
                <c:pt idx="467">
                  <c:v>0</c:v>
                </c:pt>
              </c:numCache>
            </c:numRef>
          </c:val>
          <c:extLst>
            <c:ext xmlns:c16="http://schemas.microsoft.com/office/drawing/2014/chart" uri="{C3380CC4-5D6E-409C-BE32-E72D297353CC}">
              <c16:uniqueId val="{00000000-1693-49D1-A26C-9AF5E0CDEB7A}"/>
            </c:ext>
          </c:extLst>
        </c:ser>
        <c:dLbls>
          <c:showLegendKey val="0"/>
          <c:showVal val="0"/>
          <c:showCatName val="0"/>
          <c:showSerName val="0"/>
          <c:showPercent val="0"/>
          <c:showBubbleSize val="0"/>
        </c:dLbls>
        <c:gapWidth val="182"/>
        <c:axId val="224181280"/>
        <c:axId val="224183360"/>
      </c:barChart>
      <c:catAx>
        <c:axId val="224181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183360"/>
        <c:crosses val="autoZero"/>
        <c:auto val="1"/>
        <c:lblAlgn val="ctr"/>
        <c:lblOffset val="100"/>
        <c:noMultiLvlLbl val="0"/>
      </c:catAx>
      <c:valAx>
        <c:axId val="224183360"/>
        <c:scaling>
          <c:orientation val="minMax"/>
        </c:scaling>
        <c:delete val="0"/>
        <c:axPos val="b"/>
        <c:numFmt formatCode="\$\ 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181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8" Type="http://schemas.openxmlformats.org/officeDocument/2006/relationships/image" Target="../media/image7.png"/><Relationship Id="rId3" Type="http://schemas.openxmlformats.org/officeDocument/2006/relationships/image" Target="../media/image2.png"/><Relationship Id="rId7" Type="http://schemas.openxmlformats.org/officeDocument/2006/relationships/image" Target="../media/image6.png"/><Relationship Id="rId2" Type="http://schemas.openxmlformats.org/officeDocument/2006/relationships/chart" Target="../charts/chart3.xml"/><Relationship Id="rId1" Type="http://schemas.openxmlformats.org/officeDocument/2006/relationships/image" Target="../media/image1.jpg"/><Relationship Id="rId6" Type="http://schemas.openxmlformats.org/officeDocument/2006/relationships/chart" Target="../charts/chart5.xml"/><Relationship Id="rId5" Type="http://schemas.openxmlformats.org/officeDocument/2006/relationships/chart" Target="../charts/chart4.xml"/><Relationship Id="rId10" Type="http://schemas.openxmlformats.org/officeDocument/2006/relationships/image" Target="../media/image9.svg"/><Relationship Id="rId4" Type="http://schemas.openxmlformats.org/officeDocument/2006/relationships/image" Target="../media/image3.png"/><Relationship Id="rId9" Type="http://schemas.openxmlformats.org/officeDocument/2006/relationships/image" Target="../media/image8.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7</xdr:col>
      <xdr:colOff>431800</xdr:colOff>
      <xdr:row>0</xdr:row>
      <xdr:rowOff>158751</xdr:rowOff>
    </xdr:from>
    <xdr:to>
      <xdr:col>15</xdr:col>
      <xdr:colOff>400050</xdr:colOff>
      <xdr:row>11</xdr:row>
      <xdr:rowOff>57151</xdr:rowOff>
    </xdr:to>
    <xdr:graphicFrame macro="">
      <xdr:nvGraphicFramePr>
        <xdr:cNvPr id="17" name="Chart 16">
          <a:extLst>
            <a:ext uri="{FF2B5EF4-FFF2-40B4-BE49-F238E27FC236}">
              <a16:creationId xmlns:a16="http://schemas.microsoft.com/office/drawing/2014/main" id="{75A1C5FD-32ED-417D-9DB1-2F36FCD31C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412750</xdr:colOff>
      <xdr:row>0</xdr:row>
      <xdr:rowOff>73025</xdr:rowOff>
    </xdr:from>
    <xdr:to>
      <xdr:col>5</xdr:col>
      <xdr:colOff>584200</xdr:colOff>
      <xdr:row>11</xdr:row>
      <xdr:rowOff>114300</xdr:rowOff>
    </xdr:to>
    <xdr:graphicFrame macro="">
      <xdr:nvGraphicFramePr>
        <xdr:cNvPr id="2" name="Chart 1">
          <a:extLst>
            <a:ext uri="{FF2B5EF4-FFF2-40B4-BE49-F238E27FC236}">
              <a16:creationId xmlns:a16="http://schemas.microsoft.com/office/drawing/2014/main" id="{A0B448DE-3802-4742-9F90-1F6241AE74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82826</xdr:rowOff>
    </xdr:from>
    <xdr:to>
      <xdr:col>27</xdr:col>
      <xdr:colOff>551624</xdr:colOff>
      <xdr:row>38</xdr:row>
      <xdr:rowOff>110435</xdr:rowOff>
    </xdr:to>
    <xdr:grpSp>
      <xdr:nvGrpSpPr>
        <xdr:cNvPr id="18" name="Group 17">
          <a:extLst>
            <a:ext uri="{FF2B5EF4-FFF2-40B4-BE49-F238E27FC236}">
              <a16:creationId xmlns:a16="http://schemas.microsoft.com/office/drawing/2014/main" id="{2043FC8C-20AC-4A2F-A2B8-22399D7A4423}"/>
            </a:ext>
          </a:extLst>
        </xdr:cNvPr>
        <xdr:cNvGrpSpPr/>
      </xdr:nvGrpSpPr>
      <xdr:grpSpPr>
        <a:xfrm>
          <a:off x="0" y="82826"/>
          <a:ext cx="16951189" cy="7021812"/>
          <a:chOff x="63423" y="0"/>
          <a:chExt cx="16380609" cy="6290951"/>
        </a:xfrm>
      </xdr:grpSpPr>
      <xdr:pic>
        <xdr:nvPicPr>
          <xdr:cNvPr id="3" name="Picture 2">
            <a:extLst>
              <a:ext uri="{FF2B5EF4-FFF2-40B4-BE49-F238E27FC236}">
                <a16:creationId xmlns:a16="http://schemas.microsoft.com/office/drawing/2014/main" id="{9E5E1F19-107A-48F9-92F8-42DF0603694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423" y="0"/>
            <a:ext cx="16380609" cy="6257971"/>
          </a:xfrm>
          <a:prstGeom prst="rect">
            <a:avLst/>
          </a:prstGeom>
        </xdr:spPr>
      </xdr:pic>
      <xdr:graphicFrame macro="">
        <xdr:nvGraphicFramePr>
          <xdr:cNvPr id="5" name="Chart 4">
            <a:extLst>
              <a:ext uri="{FF2B5EF4-FFF2-40B4-BE49-F238E27FC236}">
                <a16:creationId xmlns:a16="http://schemas.microsoft.com/office/drawing/2014/main" id="{5880B1EC-9709-4765-94CA-3DA1DD59CAAF}"/>
              </a:ext>
            </a:extLst>
          </xdr:cNvPr>
          <xdr:cNvGraphicFramePr>
            <a:graphicFrameLocks/>
          </xdr:cNvGraphicFramePr>
        </xdr:nvGraphicFramePr>
        <xdr:xfrm>
          <a:off x="9489605" y="1874794"/>
          <a:ext cx="6792801" cy="2322425"/>
        </xdr:xfrm>
        <a:graphic>
          <a:graphicData uri="http://schemas.openxmlformats.org/drawingml/2006/chart">
            <c:chart xmlns:c="http://schemas.openxmlformats.org/drawingml/2006/chart" xmlns:r="http://schemas.openxmlformats.org/officeDocument/2006/relationships" r:id="rId2"/>
          </a:graphicData>
        </a:graphic>
      </xdr:graphicFrame>
      <xdr:pic>
        <xdr:nvPicPr>
          <xdr:cNvPr id="6" name="Picture 5">
            <a:extLst>
              <a:ext uri="{FF2B5EF4-FFF2-40B4-BE49-F238E27FC236}">
                <a16:creationId xmlns:a16="http://schemas.microsoft.com/office/drawing/2014/main" id="{404BDE4D-362A-40D3-B7AB-9A5DDE9725B2}"/>
              </a:ext>
            </a:extLst>
          </xdr:cNvPr>
          <xdr:cNvPicPr>
            <a:picLocks noChangeAspect="1"/>
          </xdr:cNvPicPr>
        </xdr:nvPicPr>
        <xdr:blipFill>
          <a:blip xmlns:r="http://schemas.openxmlformats.org/officeDocument/2006/relationships" r:embed="rId3"/>
          <a:stretch>
            <a:fillRect/>
          </a:stretch>
        </xdr:blipFill>
        <xdr:spPr>
          <a:xfrm>
            <a:off x="5798241" y="568906"/>
            <a:ext cx="2144493" cy="664377"/>
          </a:xfrm>
          <a:prstGeom prst="rect">
            <a:avLst/>
          </a:prstGeom>
        </xdr:spPr>
      </xdr:pic>
      <xdr:pic>
        <xdr:nvPicPr>
          <xdr:cNvPr id="7" name="Picture 6">
            <a:extLst>
              <a:ext uri="{FF2B5EF4-FFF2-40B4-BE49-F238E27FC236}">
                <a16:creationId xmlns:a16="http://schemas.microsoft.com/office/drawing/2014/main" id="{09B8926C-1B0D-445A-A4E9-07B39AD79771}"/>
              </a:ext>
            </a:extLst>
          </xdr:cNvPr>
          <xdr:cNvPicPr>
            <a:picLocks noChangeAspect="1"/>
          </xdr:cNvPicPr>
        </xdr:nvPicPr>
        <xdr:blipFill>
          <a:blip xmlns:r="http://schemas.openxmlformats.org/officeDocument/2006/relationships" r:embed="rId4"/>
          <a:stretch>
            <a:fillRect/>
          </a:stretch>
        </xdr:blipFill>
        <xdr:spPr>
          <a:xfrm>
            <a:off x="6310854" y="887873"/>
            <a:ext cx="1123410" cy="897817"/>
          </a:xfrm>
          <a:prstGeom prst="rect">
            <a:avLst/>
          </a:prstGeom>
        </xdr:spPr>
      </xdr:pic>
      <xdr:graphicFrame macro="">
        <xdr:nvGraphicFramePr>
          <xdr:cNvPr id="8" name="Chart 7">
            <a:extLst>
              <a:ext uri="{FF2B5EF4-FFF2-40B4-BE49-F238E27FC236}">
                <a16:creationId xmlns:a16="http://schemas.microsoft.com/office/drawing/2014/main" id="{50FF65AC-72D0-4BC8-AA7E-2FA19DA4DD53}"/>
              </a:ext>
            </a:extLst>
          </xdr:cNvPr>
          <xdr:cNvGraphicFramePr>
            <a:graphicFrameLocks/>
          </xdr:cNvGraphicFramePr>
        </xdr:nvGraphicFramePr>
        <xdr:xfrm>
          <a:off x="2476951" y="1713387"/>
          <a:ext cx="7119372" cy="2529424"/>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9" name="TextBox 8">
            <a:extLst>
              <a:ext uri="{FF2B5EF4-FFF2-40B4-BE49-F238E27FC236}">
                <a16:creationId xmlns:a16="http://schemas.microsoft.com/office/drawing/2014/main" id="{6403D165-FA67-48A4-9C65-740BF0B6C967}"/>
              </a:ext>
            </a:extLst>
          </xdr:cNvPr>
          <xdr:cNvSpPr txBox="1"/>
        </xdr:nvSpPr>
        <xdr:spPr>
          <a:xfrm>
            <a:off x="10993076" y="1793576"/>
            <a:ext cx="3680146" cy="5806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bg1">
                    <a:lumMod val="95000"/>
                  </a:schemeClr>
                </a:solidFill>
              </a:rPr>
              <a:t>SECTORE WISE MARKET CAP &amp;</a:t>
            </a:r>
            <a:r>
              <a:rPr lang="en-IN" sz="1600" b="1" baseline="0">
                <a:solidFill>
                  <a:schemeClr val="bg1">
                    <a:lumMod val="95000"/>
                  </a:schemeClr>
                </a:solidFill>
              </a:rPr>
              <a:t> QTR SALES</a:t>
            </a:r>
            <a:endParaRPr lang="en-IN" sz="1600" b="1">
              <a:solidFill>
                <a:schemeClr val="bg1">
                  <a:lumMod val="95000"/>
                </a:schemeClr>
              </a:solidFill>
            </a:endParaRPr>
          </a:p>
        </xdr:txBody>
      </xdr:sp>
      <xdr:graphicFrame macro="">
        <xdr:nvGraphicFramePr>
          <xdr:cNvPr id="10" name="Chart 9">
            <a:extLst>
              <a:ext uri="{FF2B5EF4-FFF2-40B4-BE49-F238E27FC236}">
                <a16:creationId xmlns:a16="http://schemas.microsoft.com/office/drawing/2014/main" id="{B1E9071C-241B-4F05-B716-B1A7D5BD30C7}"/>
              </a:ext>
            </a:extLst>
          </xdr:cNvPr>
          <xdr:cNvGraphicFramePr>
            <a:graphicFrameLocks/>
          </xdr:cNvGraphicFramePr>
        </xdr:nvGraphicFramePr>
        <xdr:xfrm>
          <a:off x="1637907" y="4336882"/>
          <a:ext cx="14708300" cy="1954069"/>
        </xdr:xfrm>
        <a:graphic>
          <a:graphicData uri="http://schemas.openxmlformats.org/drawingml/2006/chart">
            <c:chart xmlns:c="http://schemas.openxmlformats.org/drawingml/2006/chart" xmlns:r="http://schemas.openxmlformats.org/officeDocument/2006/relationships" r:id="rId6"/>
          </a:graphicData>
        </a:graphic>
      </xdr:graphicFrame>
      <xdr:pic>
        <xdr:nvPicPr>
          <xdr:cNvPr id="11" name="Picture 10">
            <a:extLst>
              <a:ext uri="{FF2B5EF4-FFF2-40B4-BE49-F238E27FC236}">
                <a16:creationId xmlns:a16="http://schemas.microsoft.com/office/drawing/2014/main" id="{D82C1F9D-A121-441B-8294-E0CC0A0087EB}"/>
              </a:ext>
            </a:extLst>
          </xdr:cNvPr>
          <xdr:cNvPicPr>
            <a:picLocks noChangeAspect="1"/>
          </xdr:cNvPicPr>
        </xdr:nvPicPr>
        <xdr:blipFill>
          <a:blip xmlns:r="http://schemas.openxmlformats.org/officeDocument/2006/relationships" r:embed="rId7"/>
          <a:stretch>
            <a:fillRect/>
          </a:stretch>
        </xdr:blipFill>
        <xdr:spPr>
          <a:xfrm>
            <a:off x="8396065" y="605727"/>
            <a:ext cx="4201465" cy="609040"/>
          </a:xfrm>
          <a:prstGeom prst="rect">
            <a:avLst/>
          </a:prstGeom>
        </xdr:spPr>
      </xdr:pic>
      <xdr:pic>
        <xdr:nvPicPr>
          <xdr:cNvPr id="14" name="Picture 13">
            <a:extLst>
              <a:ext uri="{FF2B5EF4-FFF2-40B4-BE49-F238E27FC236}">
                <a16:creationId xmlns:a16="http://schemas.microsoft.com/office/drawing/2014/main" id="{BE899F37-1342-4DD0-B5DC-B3D365D43403}"/>
              </a:ext>
            </a:extLst>
          </xdr:cNvPr>
          <xdr:cNvPicPr>
            <a:picLocks noChangeAspect="1"/>
          </xdr:cNvPicPr>
        </xdr:nvPicPr>
        <xdr:blipFill>
          <a:blip xmlns:r="http://schemas.openxmlformats.org/officeDocument/2006/relationships" r:embed="rId8"/>
          <a:stretch>
            <a:fillRect/>
          </a:stretch>
        </xdr:blipFill>
        <xdr:spPr>
          <a:xfrm>
            <a:off x="10963813" y="674185"/>
            <a:ext cx="2599039" cy="552174"/>
          </a:xfrm>
          <a:prstGeom prst="rect">
            <a:avLst/>
          </a:prstGeom>
        </xdr:spPr>
      </xdr:pic>
      <xdr:sp macro="" textlink="">
        <xdr:nvSpPr>
          <xdr:cNvPr id="16" name="TextBox 15">
            <a:extLst>
              <a:ext uri="{FF2B5EF4-FFF2-40B4-BE49-F238E27FC236}">
                <a16:creationId xmlns:a16="http://schemas.microsoft.com/office/drawing/2014/main" id="{A85BEBAE-ABAA-41F9-AB9A-1518E3A1B2CC}"/>
              </a:ext>
            </a:extLst>
          </xdr:cNvPr>
          <xdr:cNvSpPr txBox="1"/>
        </xdr:nvSpPr>
        <xdr:spPr>
          <a:xfrm>
            <a:off x="8161462" y="0"/>
            <a:ext cx="5003163" cy="660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0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FInalcial</a:t>
            </a:r>
            <a:r>
              <a:rPr lang="en-IN" sz="3000" b="1" cap="none" spc="0" baseline="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 Data Analysis</a:t>
            </a:r>
            <a:endParaRPr lang="en-IN" sz="30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endParaRPr>
          </a:p>
        </xdr:txBody>
      </xdr:sp>
    </xdr:grpSp>
    <xdr:clientData/>
  </xdr:twoCellAnchor>
  <xdr:twoCellAnchor editAs="oneCell">
    <xdr:from>
      <xdr:col>0</xdr:col>
      <xdr:colOff>149548</xdr:colOff>
      <xdr:row>0</xdr:row>
      <xdr:rowOff>180747</xdr:rowOff>
    </xdr:from>
    <xdr:to>
      <xdr:col>3</xdr:col>
      <xdr:colOff>552174</xdr:colOff>
      <xdr:row>7</xdr:row>
      <xdr:rowOff>92031</xdr:rowOff>
    </xdr:to>
    <mc:AlternateContent xmlns:mc="http://schemas.openxmlformats.org/markup-compatibility/2006">
      <mc:Choice xmlns:a14="http://schemas.microsoft.com/office/drawing/2010/main" Requires="a14">
        <xdr:graphicFrame macro="">
          <xdr:nvGraphicFramePr>
            <xdr:cNvPr id="19" name="Company Category">
              <a:extLst>
                <a:ext uri="{FF2B5EF4-FFF2-40B4-BE49-F238E27FC236}">
                  <a16:creationId xmlns:a16="http://schemas.microsoft.com/office/drawing/2014/main" id="{F0ED5BCD-0F88-49BF-A789-03ED662081E3}"/>
                </a:ext>
              </a:extLst>
            </xdr:cNvPr>
            <xdr:cNvGraphicFramePr/>
          </xdr:nvGraphicFramePr>
          <xdr:xfrm>
            <a:off x="0" y="0"/>
            <a:ext cx="0" cy="0"/>
          </xdr:xfrm>
          <a:graphic>
            <a:graphicData uri="http://schemas.microsoft.com/office/drawing/2010/slicer">
              <sle:slicer xmlns:sle="http://schemas.microsoft.com/office/drawing/2010/slicer" name="Company Category"/>
            </a:graphicData>
          </a:graphic>
        </xdr:graphicFrame>
      </mc:Choice>
      <mc:Fallback>
        <xdr:sp macro="" textlink="">
          <xdr:nvSpPr>
            <xdr:cNvPr id="0" name=""/>
            <xdr:cNvSpPr>
              <a:spLocks noTextEdit="1"/>
            </xdr:cNvSpPr>
          </xdr:nvSpPr>
          <xdr:spPr>
            <a:xfrm>
              <a:off x="149548" y="180747"/>
              <a:ext cx="2224800" cy="11996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423334</xdr:colOff>
      <xdr:row>6</xdr:row>
      <xdr:rowOff>156450</xdr:rowOff>
    </xdr:from>
    <xdr:to>
      <xdr:col>18</xdr:col>
      <xdr:colOff>294494</xdr:colOff>
      <xdr:row>10</xdr:row>
      <xdr:rowOff>18406</xdr:rowOff>
    </xdr:to>
    <xdr:sp macro="" textlink="'Financial data'!C470">
      <xdr:nvSpPr>
        <xdr:cNvPr id="20" name="TextBox 19">
          <a:extLst>
            <a:ext uri="{FF2B5EF4-FFF2-40B4-BE49-F238E27FC236}">
              <a16:creationId xmlns:a16="http://schemas.microsoft.com/office/drawing/2014/main" id="{73E56301-963A-482F-8E6C-0AC169B0E98A}"/>
            </a:ext>
          </a:extLst>
        </xdr:cNvPr>
        <xdr:cNvSpPr txBox="1"/>
      </xdr:nvSpPr>
      <xdr:spPr>
        <a:xfrm>
          <a:off x="8926812" y="1260798"/>
          <a:ext cx="2300725" cy="5981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17A3B07-D96F-4930-93AA-EB9309ED0ADC}" type="TxLink">
            <a:rPr lang="en-US" sz="2400" b="1" i="0" u="none" strike="noStrike">
              <a:solidFill>
                <a:schemeClr val="bg1">
                  <a:lumMod val="95000"/>
                </a:schemeClr>
              </a:solidFill>
              <a:latin typeface="Calibri"/>
              <a:ea typeface="Calibri"/>
              <a:cs typeface="Calibri"/>
            </a:rPr>
            <a:pPr/>
            <a:t>$ 13318.18K</a:t>
          </a:fld>
          <a:endParaRPr lang="en-IN" sz="2400" b="1">
            <a:solidFill>
              <a:schemeClr val="bg1">
                <a:lumMod val="95000"/>
              </a:schemeClr>
            </a:solidFill>
          </a:endParaRPr>
        </a:p>
      </xdr:txBody>
    </xdr:sp>
    <xdr:clientData/>
  </xdr:twoCellAnchor>
  <xdr:twoCellAnchor>
    <xdr:from>
      <xdr:col>19</xdr:col>
      <xdr:colOff>248478</xdr:colOff>
      <xdr:row>6</xdr:row>
      <xdr:rowOff>174854</xdr:rowOff>
    </xdr:from>
    <xdr:to>
      <xdr:col>23</xdr:col>
      <xdr:colOff>27609</xdr:colOff>
      <xdr:row>9</xdr:row>
      <xdr:rowOff>174854</xdr:rowOff>
    </xdr:to>
    <xdr:sp macro="" textlink="'Financial data'!E470">
      <xdr:nvSpPr>
        <xdr:cNvPr id="21" name="TextBox 20">
          <a:extLst>
            <a:ext uri="{FF2B5EF4-FFF2-40B4-BE49-F238E27FC236}">
              <a16:creationId xmlns:a16="http://schemas.microsoft.com/office/drawing/2014/main" id="{3DDFE45F-7DAD-425F-A81C-FD67EF02FD59}"/>
            </a:ext>
          </a:extLst>
        </xdr:cNvPr>
        <xdr:cNvSpPr txBox="1"/>
      </xdr:nvSpPr>
      <xdr:spPr>
        <a:xfrm>
          <a:off x="11788913" y="1279202"/>
          <a:ext cx="2208696" cy="552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930D39D-8267-4E6B-8C32-2CFAEF2174FB}" type="TxLink">
            <a:rPr lang="en-US" sz="2400" b="1" i="0" u="none" strike="noStrike">
              <a:solidFill>
                <a:schemeClr val="bg1">
                  <a:lumMod val="95000"/>
                </a:schemeClr>
              </a:solidFill>
              <a:latin typeface="Calibri"/>
              <a:ea typeface="Calibri"/>
              <a:cs typeface="Calibri"/>
            </a:rPr>
            <a:pPr/>
            <a:t>$ 1776.94K</a:t>
          </a:fld>
          <a:endParaRPr lang="en-IN" sz="2400" b="1">
            <a:solidFill>
              <a:schemeClr val="bg1">
                <a:lumMod val="95000"/>
              </a:schemeClr>
            </a:solidFill>
          </a:endParaRPr>
        </a:p>
      </xdr:txBody>
    </xdr:sp>
    <xdr:clientData/>
  </xdr:twoCellAnchor>
  <xdr:twoCellAnchor editAs="oneCell">
    <xdr:from>
      <xdr:col>5</xdr:col>
      <xdr:colOff>579781</xdr:colOff>
      <xdr:row>4</xdr:row>
      <xdr:rowOff>36813</xdr:rowOff>
    </xdr:from>
    <xdr:to>
      <xdr:col>7</xdr:col>
      <xdr:colOff>279399</xdr:colOff>
      <xdr:row>9</xdr:row>
      <xdr:rowOff>30923</xdr:rowOff>
    </xdr:to>
    <xdr:pic>
      <xdr:nvPicPr>
        <xdr:cNvPr id="23" name="Graphic 22" descr="Money with solid fill">
          <a:extLst>
            <a:ext uri="{FF2B5EF4-FFF2-40B4-BE49-F238E27FC236}">
              <a16:creationId xmlns:a16="http://schemas.microsoft.com/office/drawing/2014/main" id="{8C39E378-813E-49FB-A5B0-F09BE79FBD47}"/>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3616738" y="773045"/>
          <a:ext cx="914400" cy="914400"/>
        </a:xfrm>
        <a:prstGeom prst="rect">
          <a:avLst/>
        </a:prstGeom>
      </xdr:spPr>
    </xdr:pic>
    <xdr:clientData/>
  </xdr:twoCellAnchor>
  <xdr:twoCellAnchor>
    <xdr:from>
      <xdr:col>0</xdr:col>
      <xdr:colOff>124791</xdr:colOff>
      <xdr:row>7</xdr:row>
      <xdr:rowOff>184056</xdr:rowOff>
    </xdr:from>
    <xdr:to>
      <xdr:col>3</xdr:col>
      <xdr:colOff>580886</xdr:colOff>
      <xdr:row>37</xdr:row>
      <xdr:rowOff>94513</xdr:rowOff>
    </xdr:to>
    <xdr:grpSp>
      <xdr:nvGrpSpPr>
        <xdr:cNvPr id="27" name="Group 26">
          <a:extLst>
            <a:ext uri="{FF2B5EF4-FFF2-40B4-BE49-F238E27FC236}">
              <a16:creationId xmlns:a16="http://schemas.microsoft.com/office/drawing/2014/main" id="{E97422AB-3FCF-4F2C-8453-3CB5A6AB61CE}"/>
            </a:ext>
          </a:extLst>
        </xdr:cNvPr>
        <xdr:cNvGrpSpPr/>
      </xdr:nvGrpSpPr>
      <xdr:grpSpPr>
        <a:xfrm>
          <a:off x="124791" y="1472462"/>
          <a:ext cx="2278269" cy="5432196"/>
          <a:chOff x="216821" y="1398839"/>
          <a:chExt cx="2278269" cy="5432196"/>
        </a:xfrm>
      </xdr:grpSpPr>
      <xdr:sp macro="" textlink="">
        <xdr:nvSpPr>
          <xdr:cNvPr id="24" name="Rectangle: Rounded Corners 23">
            <a:extLst>
              <a:ext uri="{FF2B5EF4-FFF2-40B4-BE49-F238E27FC236}">
                <a16:creationId xmlns:a16="http://schemas.microsoft.com/office/drawing/2014/main" id="{7963EA85-B9AA-4D17-84F0-716867884C64}"/>
              </a:ext>
            </a:extLst>
          </xdr:cNvPr>
          <xdr:cNvSpPr/>
        </xdr:nvSpPr>
        <xdr:spPr>
          <a:xfrm>
            <a:off x="230073" y="1398839"/>
            <a:ext cx="2254710" cy="1785363"/>
          </a:xfrm>
          <a:prstGeom prst="roundRect">
            <a:avLst>
              <a:gd name="adj" fmla="val 11986"/>
            </a:avLst>
          </a:prstGeom>
          <a:solidFill>
            <a:schemeClr val="accent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sp macro="" textlink="">
        <xdr:nvSpPr>
          <xdr:cNvPr id="25" name="Rectangle: Rounded Corners 24">
            <a:extLst>
              <a:ext uri="{FF2B5EF4-FFF2-40B4-BE49-F238E27FC236}">
                <a16:creationId xmlns:a16="http://schemas.microsoft.com/office/drawing/2014/main" id="{C4EC14E9-D355-4C60-8D72-DA5FDA41CD79}"/>
              </a:ext>
            </a:extLst>
          </xdr:cNvPr>
          <xdr:cNvSpPr/>
        </xdr:nvSpPr>
        <xdr:spPr>
          <a:xfrm>
            <a:off x="216821" y="3257826"/>
            <a:ext cx="2254710" cy="1727474"/>
          </a:xfrm>
          <a:prstGeom prst="roundRect">
            <a:avLst>
              <a:gd name="adj" fmla="val 11986"/>
            </a:avLst>
          </a:prstGeom>
          <a:solidFill>
            <a:schemeClr val="accent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sp macro="" textlink="">
        <xdr:nvSpPr>
          <xdr:cNvPr id="26" name="Rectangle: Rounded Corners 25">
            <a:extLst>
              <a:ext uri="{FF2B5EF4-FFF2-40B4-BE49-F238E27FC236}">
                <a16:creationId xmlns:a16="http://schemas.microsoft.com/office/drawing/2014/main" id="{16F47686-AAD0-4614-955F-E0EBE8F264D1}"/>
              </a:ext>
            </a:extLst>
          </xdr:cNvPr>
          <xdr:cNvSpPr/>
        </xdr:nvSpPr>
        <xdr:spPr>
          <a:xfrm>
            <a:off x="240380" y="5080000"/>
            <a:ext cx="2254710" cy="1751035"/>
          </a:xfrm>
          <a:prstGeom prst="roundRect">
            <a:avLst>
              <a:gd name="adj" fmla="val 11986"/>
            </a:avLst>
          </a:prstGeom>
          <a:solidFill>
            <a:schemeClr val="accent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grpSp>
    <xdr:clientData/>
  </xdr:twoCellAnchor>
  <xdr:twoCellAnchor>
    <xdr:from>
      <xdr:col>0</xdr:col>
      <xdr:colOff>220870</xdr:colOff>
      <xdr:row>7</xdr:row>
      <xdr:rowOff>184057</xdr:rowOff>
    </xdr:from>
    <xdr:to>
      <xdr:col>4</xdr:col>
      <xdr:colOff>230073</xdr:colOff>
      <xdr:row>13</xdr:row>
      <xdr:rowOff>9202</xdr:rowOff>
    </xdr:to>
    <xdr:sp macro="" textlink="">
      <xdr:nvSpPr>
        <xdr:cNvPr id="28" name="TextBox 27">
          <a:extLst>
            <a:ext uri="{FF2B5EF4-FFF2-40B4-BE49-F238E27FC236}">
              <a16:creationId xmlns:a16="http://schemas.microsoft.com/office/drawing/2014/main" id="{43566C0A-7893-43B8-AC6F-98F49C1F2C7A}"/>
            </a:ext>
          </a:extLst>
        </xdr:cNvPr>
        <xdr:cNvSpPr txBox="1"/>
      </xdr:nvSpPr>
      <xdr:spPr>
        <a:xfrm>
          <a:off x="220870" y="1472463"/>
          <a:ext cx="2438768" cy="929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latin typeface="Arial" panose="020B0604020202020204" pitchFamily="34" charset="0"/>
              <a:cs typeface="Arial" panose="020B0604020202020204" pitchFamily="34" charset="0"/>
            </a:rPr>
            <a:t>LARGE COMPANY =</a:t>
          </a:r>
          <a:r>
            <a:rPr lang="en-IN" sz="1400" b="1" cap="none" spc="0" baseline="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latin typeface="Arial" panose="020B0604020202020204" pitchFamily="34" charset="0"/>
              <a:cs typeface="Arial" panose="020B0604020202020204" pitchFamily="34" charset="0"/>
            </a:rPr>
            <a:t> 117</a:t>
          </a:r>
          <a:endParaRPr lang="en-IN" sz="1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latin typeface="Arial" panose="020B0604020202020204" pitchFamily="34" charset="0"/>
            <a:cs typeface="Arial" panose="020B0604020202020204" pitchFamily="34" charset="0"/>
          </a:endParaRPr>
        </a:p>
      </xdr:txBody>
    </xdr:sp>
    <xdr:clientData/>
  </xdr:twoCellAnchor>
  <xdr:twoCellAnchor>
    <xdr:from>
      <xdr:col>0</xdr:col>
      <xdr:colOff>368116</xdr:colOff>
      <xdr:row>10</xdr:row>
      <xdr:rowOff>27608</xdr:rowOff>
    </xdr:from>
    <xdr:to>
      <xdr:col>3</xdr:col>
      <xdr:colOff>552174</xdr:colOff>
      <xdr:row>13</xdr:row>
      <xdr:rowOff>92028</xdr:rowOff>
    </xdr:to>
    <xdr:sp macro="" textlink="">
      <xdr:nvSpPr>
        <xdr:cNvPr id="30" name="TextBox 29">
          <a:extLst>
            <a:ext uri="{FF2B5EF4-FFF2-40B4-BE49-F238E27FC236}">
              <a16:creationId xmlns:a16="http://schemas.microsoft.com/office/drawing/2014/main" id="{C19DF0C4-6F24-4E2C-BA62-7A8BD05E5D5F}"/>
            </a:ext>
          </a:extLst>
        </xdr:cNvPr>
        <xdr:cNvSpPr txBox="1"/>
      </xdr:nvSpPr>
      <xdr:spPr>
        <a:xfrm>
          <a:off x="368116" y="1868188"/>
          <a:ext cx="2006232" cy="616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bg1">
                  <a:lumMod val="95000"/>
                </a:schemeClr>
              </a:solidFill>
              <a:latin typeface="Arial" panose="020B0604020202020204" pitchFamily="34" charset="0"/>
              <a:cs typeface="Arial" panose="020B0604020202020204" pitchFamily="34" charset="0"/>
            </a:rPr>
            <a:t>Total Market Cap</a:t>
          </a:r>
        </a:p>
        <a:p>
          <a:r>
            <a:rPr lang="en-IN" sz="1600" b="1">
              <a:solidFill>
                <a:schemeClr val="bg1">
                  <a:lumMod val="95000"/>
                </a:schemeClr>
              </a:solidFill>
              <a:latin typeface="Arial" panose="020B0604020202020204" pitchFamily="34" charset="0"/>
              <a:cs typeface="Arial" panose="020B0604020202020204" pitchFamily="34" charset="0"/>
            </a:rPr>
            <a:t>    $ 18285.52K</a:t>
          </a:r>
        </a:p>
      </xdr:txBody>
    </xdr:sp>
    <xdr:clientData/>
  </xdr:twoCellAnchor>
  <xdr:twoCellAnchor>
    <xdr:from>
      <xdr:col>0</xdr:col>
      <xdr:colOff>450941</xdr:colOff>
      <xdr:row>13</xdr:row>
      <xdr:rowOff>165652</xdr:rowOff>
    </xdr:from>
    <xdr:to>
      <xdr:col>4</xdr:col>
      <xdr:colOff>386521</xdr:colOff>
      <xdr:row>17</xdr:row>
      <xdr:rowOff>92028</xdr:rowOff>
    </xdr:to>
    <xdr:sp macro="" textlink="">
      <xdr:nvSpPr>
        <xdr:cNvPr id="32" name="TextBox 31">
          <a:extLst>
            <a:ext uri="{FF2B5EF4-FFF2-40B4-BE49-F238E27FC236}">
              <a16:creationId xmlns:a16="http://schemas.microsoft.com/office/drawing/2014/main" id="{23B8307C-A06D-4F27-B9B2-A889D533AF2E}"/>
            </a:ext>
          </a:extLst>
        </xdr:cNvPr>
        <xdr:cNvSpPr txBox="1"/>
      </xdr:nvSpPr>
      <xdr:spPr>
        <a:xfrm>
          <a:off x="450941" y="2558406"/>
          <a:ext cx="2365145" cy="6626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bg1">
                  <a:lumMod val="95000"/>
                </a:schemeClr>
              </a:solidFill>
              <a:latin typeface="Arial" panose="020B0604020202020204" pitchFamily="34" charset="0"/>
              <a:cs typeface="Arial" panose="020B0604020202020204" pitchFamily="34" charset="0"/>
            </a:rPr>
            <a:t>Total Qtr Sales</a:t>
          </a:r>
        </a:p>
        <a:p>
          <a:r>
            <a:rPr lang="en-IN" sz="1600" b="1">
              <a:solidFill>
                <a:schemeClr val="bg1">
                  <a:lumMod val="95000"/>
                </a:schemeClr>
              </a:solidFill>
              <a:latin typeface="Arial" panose="020B0604020202020204" pitchFamily="34" charset="0"/>
              <a:cs typeface="Arial" panose="020B0604020202020204" pitchFamily="34" charset="0"/>
            </a:rPr>
            <a:t>   $ 1250.56K</a:t>
          </a:r>
        </a:p>
      </xdr:txBody>
    </xdr:sp>
    <xdr:clientData/>
  </xdr:twoCellAnchor>
  <xdr:twoCellAnchor>
    <xdr:from>
      <xdr:col>0</xdr:col>
      <xdr:colOff>340507</xdr:colOff>
      <xdr:row>18</xdr:row>
      <xdr:rowOff>110435</xdr:rowOff>
    </xdr:from>
    <xdr:to>
      <xdr:col>4</xdr:col>
      <xdr:colOff>55217</xdr:colOff>
      <xdr:row>21</xdr:row>
      <xdr:rowOff>64420</xdr:rowOff>
    </xdr:to>
    <xdr:sp macro="" textlink="">
      <xdr:nvSpPr>
        <xdr:cNvPr id="33" name="TextBox 32">
          <a:extLst>
            <a:ext uri="{FF2B5EF4-FFF2-40B4-BE49-F238E27FC236}">
              <a16:creationId xmlns:a16="http://schemas.microsoft.com/office/drawing/2014/main" id="{CB6BF88D-9413-4AC6-A3A9-3F6ACC1D3122}"/>
            </a:ext>
          </a:extLst>
        </xdr:cNvPr>
        <xdr:cNvSpPr txBox="1"/>
      </xdr:nvSpPr>
      <xdr:spPr>
        <a:xfrm>
          <a:off x="340507" y="3423478"/>
          <a:ext cx="2144275" cy="5061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latin typeface="Arial" panose="020B0604020202020204" pitchFamily="34" charset="0"/>
              <a:cs typeface="Arial" panose="020B0604020202020204" pitchFamily="34" charset="0"/>
            </a:rPr>
            <a:t>MID COMPANY</a:t>
          </a:r>
          <a:r>
            <a:rPr lang="en-IN" sz="1400" b="1" cap="none" spc="0" baseline="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latin typeface="Arial" panose="020B0604020202020204" pitchFamily="34" charset="0"/>
              <a:cs typeface="Arial" panose="020B0604020202020204" pitchFamily="34" charset="0"/>
            </a:rPr>
            <a:t> = 233</a:t>
          </a:r>
          <a:endParaRPr lang="en-IN" sz="1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latin typeface="Arial" panose="020B0604020202020204" pitchFamily="34" charset="0"/>
            <a:cs typeface="Arial" panose="020B0604020202020204" pitchFamily="34" charset="0"/>
          </a:endParaRPr>
        </a:p>
      </xdr:txBody>
    </xdr:sp>
    <xdr:clientData/>
  </xdr:twoCellAnchor>
  <xdr:twoCellAnchor>
    <xdr:from>
      <xdr:col>0</xdr:col>
      <xdr:colOff>377319</xdr:colOff>
      <xdr:row>20</xdr:row>
      <xdr:rowOff>82826</xdr:rowOff>
    </xdr:from>
    <xdr:to>
      <xdr:col>3</xdr:col>
      <xdr:colOff>542972</xdr:colOff>
      <xdr:row>24</xdr:row>
      <xdr:rowOff>9203</xdr:rowOff>
    </xdr:to>
    <xdr:sp macro="" textlink="">
      <xdr:nvSpPr>
        <xdr:cNvPr id="34" name="TextBox 33">
          <a:extLst>
            <a:ext uri="{FF2B5EF4-FFF2-40B4-BE49-F238E27FC236}">
              <a16:creationId xmlns:a16="http://schemas.microsoft.com/office/drawing/2014/main" id="{175C65D8-F7B7-41C6-80F7-44E997346604}"/>
            </a:ext>
          </a:extLst>
        </xdr:cNvPr>
        <xdr:cNvSpPr txBox="1"/>
      </xdr:nvSpPr>
      <xdr:spPr>
        <a:xfrm>
          <a:off x="377319" y="3763985"/>
          <a:ext cx="1987827" cy="6626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bg1"/>
              </a:solidFill>
              <a:latin typeface="Arial" panose="020B0604020202020204" pitchFamily="34" charset="0"/>
              <a:cs typeface="Arial" panose="020B0604020202020204" pitchFamily="34" charset="0"/>
            </a:rPr>
            <a:t>Total Market Cap</a:t>
          </a:r>
        </a:p>
        <a:p>
          <a:r>
            <a:rPr lang="en-IN" sz="1600" b="1">
              <a:solidFill>
                <a:schemeClr val="bg1"/>
              </a:solidFill>
              <a:latin typeface="Arial" panose="020B0604020202020204" pitchFamily="34" charset="0"/>
              <a:cs typeface="Arial" panose="020B0604020202020204" pitchFamily="34" charset="0"/>
            </a:rPr>
            <a:t>    $ 2578.57K</a:t>
          </a:r>
        </a:p>
      </xdr:txBody>
    </xdr:sp>
    <xdr:clientData/>
  </xdr:twoCellAnchor>
  <xdr:twoCellAnchor>
    <xdr:from>
      <xdr:col>0</xdr:col>
      <xdr:colOff>404927</xdr:colOff>
      <xdr:row>24</xdr:row>
      <xdr:rowOff>27609</xdr:rowOff>
    </xdr:from>
    <xdr:to>
      <xdr:col>4</xdr:col>
      <xdr:colOff>64420</xdr:colOff>
      <xdr:row>27</xdr:row>
      <xdr:rowOff>110435</xdr:rowOff>
    </xdr:to>
    <xdr:sp macro="" textlink="">
      <xdr:nvSpPr>
        <xdr:cNvPr id="35" name="TextBox 34">
          <a:extLst>
            <a:ext uri="{FF2B5EF4-FFF2-40B4-BE49-F238E27FC236}">
              <a16:creationId xmlns:a16="http://schemas.microsoft.com/office/drawing/2014/main" id="{3A2C32AE-38D1-40A3-972B-22F3CCF8722A}"/>
            </a:ext>
          </a:extLst>
        </xdr:cNvPr>
        <xdr:cNvSpPr txBox="1"/>
      </xdr:nvSpPr>
      <xdr:spPr>
        <a:xfrm>
          <a:off x="404927" y="4445000"/>
          <a:ext cx="2089058" cy="635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bg1"/>
              </a:solidFill>
              <a:latin typeface="Arial" panose="020B0604020202020204" pitchFamily="34" charset="0"/>
              <a:cs typeface="Arial" panose="020B0604020202020204" pitchFamily="34" charset="0"/>
            </a:rPr>
            <a:t>Total Qtr Sales</a:t>
          </a:r>
        </a:p>
        <a:p>
          <a:r>
            <a:rPr lang="en-IN" sz="1600" b="1">
              <a:solidFill>
                <a:schemeClr val="bg1"/>
              </a:solidFill>
              <a:latin typeface="Arial" panose="020B0604020202020204" pitchFamily="34" charset="0"/>
              <a:cs typeface="Arial" panose="020B0604020202020204" pitchFamily="34" charset="0"/>
            </a:rPr>
            <a:t>    $ 431.33K</a:t>
          </a:r>
        </a:p>
      </xdr:txBody>
    </xdr:sp>
    <xdr:clientData/>
  </xdr:twoCellAnchor>
  <xdr:twoCellAnchor>
    <xdr:from>
      <xdr:col>0</xdr:col>
      <xdr:colOff>257681</xdr:colOff>
      <xdr:row>28</xdr:row>
      <xdr:rowOff>0</xdr:rowOff>
    </xdr:from>
    <xdr:to>
      <xdr:col>4</xdr:col>
      <xdr:colOff>64421</xdr:colOff>
      <xdr:row>30</xdr:row>
      <xdr:rowOff>110435</xdr:rowOff>
    </xdr:to>
    <xdr:sp macro="" textlink="">
      <xdr:nvSpPr>
        <xdr:cNvPr id="36" name="TextBox 35">
          <a:extLst>
            <a:ext uri="{FF2B5EF4-FFF2-40B4-BE49-F238E27FC236}">
              <a16:creationId xmlns:a16="http://schemas.microsoft.com/office/drawing/2014/main" id="{ECF8123F-AE23-4826-8C33-C6DC0093F156}"/>
            </a:ext>
          </a:extLst>
        </xdr:cNvPr>
        <xdr:cNvSpPr txBox="1"/>
      </xdr:nvSpPr>
      <xdr:spPr>
        <a:xfrm>
          <a:off x="257681" y="5153623"/>
          <a:ext cx="2236305" cy="478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SMALL COMPANY = 116</a:t>
          </a:r>
        </a:p>
      </xdr:txBody>
    </xdr:sp>
    <xdr:clientData/>
  </xdr:twoCellAnchor>
  <xdr:twoCellAnchor>
    <xdr:from>
      <xdr:col>0</xdr:col>
      <xdr:colOff>404928</xdr:colOff>
      <xdr:row>30</xdr:row>
      <xdr:rowOff>18406</xdr:rowOff>
    </xdr:from>
    <xdr:to>
      <xdr:col>3</xdr:col>
      <xdr:colOff>561377</xdr:colOff>
      <xdr:row>33</xdr:row>
      <xdr:rowOff>82826</xdr:rowOff>
    </xdr:to>
    <xdr:sp macro="" textlink="">
      <xdr:nvSpPr>
        <xdr:cNvPr id="37" name="TextBox 36">
          <a:extLst>
            <a:ext uri="{FF2B5EF4-FFF2-40B4-BE49-F238E27FC236}">
              <a16:creationId xmlns:a16="http://schemas.microsoft.com/office/drawing/2014/main" id="{EE9BB88C-840B-4350-9603-C42BEA36E86E}"/>
            </a:ext>
          </a:extLst>
        </xdr:cNvPr>
        <xdr:cNvSpPr txBox="1"/>
      </xdr:nvSpPr>
      <xdr:spPr>
        <a:xfrm>
          <a:off x="404928" y="5540145"/>
          <a:ext cx="1978623" cy="616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bg1"/>
              </a:solidFill>
              <a:latin typeface="Arial" panose="020B0604020202020204" pitchFamily="34" charset="0"/>
              <a:cs typeface="Arial" panose="020B0604020202020204" pitchFamily="34" charset="0"/>
            </a:rPr>
            <a:t>Total Market Cap</a:t>
          </a:r>
        </a:p>
        <a:p>
          <a:r>
            <a:rPr lang="en-IN" sz="1600" b="1">
              <a:solidFill>
                <a:schemeClr val="bg1"/>
              </a:solidFill>
              <a:latin typeface="Arial" panose="020B0604020202020204" pitchFamily="34" charset="0"/>
              <a:cs typeface="Arial" panose="020B0604020202020204" pitchFamily="34" charset="0"/>
            </a:rPr>
            <a:t>     $ 454.10K</a:t>
          </a:r>
        </a:p>
      </xdr:txBody>
    </xdr:sp>
    <xdr:clientData/>
  </xdr:twoCellAnchor>
  <xdr:twoCellAnchor>
    <xdr:from>
      <xdr:col>0</xdr:col>
      <xdr:colOff>478551</xdr:colOff>
      <xdr:row>33</xdr:row>
      <xdr:rowOff>73623</xdr:rowOff>
    </xdr:from>
    <xdr:to>
      <xdr:col>4</xdr:col>
      <xdr:colOff>138044</xdr:colOff>
      <xdr:row>36</xdr:row>
      <xdr:rowOff>128840</xdr:rowOff>
    </xdr:to>
    <xdr:sp macro="" textlink="">
      <xdr:nvSpPr>
        <xdr:cNvPr id="38" name="TextBox 37">
          <a:extLst>
            <a:ext uri="{FF2B5EF4-FFF2-40B4-BE49-F238E27FC236}">
              <a16:creationId xmlns:a16="http://schemas.microsoft.com/office/drawing/2014/main" id="{48AB312E-2EA9-44F4-96D6-52EA9B66E30F}"/>
            </a:ext>
          </a:extLst>
        </xdr:cNvPr>
        <xdr:cNvSpPr txBox="1"/>
      </xdr:nvSpPr>
      <xdr:spPr>
        <a:xfrm>
          <a:off x="478551" y="6147536"/>
          <a:ext cx="2089058" cy="607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bg1"/>
              </a:solidFill>
              <a:latin typeface="Arial" panose="020B0604020202020204" pitchFamily="34" charset="0"/>
              <a:cs typeface="Arial" panose="020B0604020202020204" pitchFamily="34" charset="0"/>
            </a:rPr>
            <a:t>Total Qtr Sales</a:t>
          </a:r>
        </a:p>
        <a:p>
          <a:r>
            <a:rPr lang="en-IN" sz="1600" b="1">
              <a:solidFill>
                <a:schemeClr val="bg1"/>
              </a:solidFill>
              <a:latin typeface="Arial" panose="020B0604020202020204" pitchFamily="34" charset="0"/>
              <a:cs typeface="Arial" panose="020B0604020202020204" pitchFamily="34" charset="0"/>
            </a:rPr>
            <a:t>     $ 95.06K</a:t>
          </a:r>
        </a:p>
      </xdr:txBody>
    </xdr:sp>
    <xdr:clientData/>
  </xdr:twoCellAnchor>
  <xdr:twoCellAnchor editAs="oneCell">
    <xdr:from>
      <xdr:col>24</xdr:col>
      <xdr:colOff>285290</xdr:colOff>
      <xdr:row>4</xdr:row>
      <xdr:rowOff>92029</xdr:rowOff>
    </xdr:from>
    <xdr:to>
      <xdr:col>25</xdr:col>
      <xdr:colOff>592298</xdr:colOff>
      <xdr:row>9</xdr:row>
      <xdr:rowOff>86139</xdr:rowOff>
    </xdr:to>
    <xdr:pic>
      <xdr:nvPicPr>
        <xdr:cNvPr id="40" name="Graphic 39" descr="Money with solid fill">
          <a:extLst>
            <a:ext uri="{FF2B5EF4-FFF2-40B4-BE49-F238E27FC236}">
              <a16:creationId xmlns:a16="http://schemas.microsoft.com/office/drawing/2014/main" id="{C4393BC9-5599-49E4-A31B-1680D89064B7}"/>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4862681" y="828261"/>
          <a:ext cx="914400" cy="914400"/>
        </a:xfrm>
        <a:prstGeom prst="rect">
          <a:avLst/>
        </a:prstGeom>
      </xdr:spPr>
    </xdr:pic>
    <xdr:clientData/>
  </xdr:twoCellAnchor>
</xdr:wsDr>
</file>

<file path=xl/drawings/drawing4.xml><?xml version="1.0" encoding="utf-8"?>
<c:userShapes xmlns:c="http://schemas.openxmlformats.org/drawingml/2006/chart">
  <cdr:relSizeAnchor xmlns:cdr="http://schemas.openxmlformats.org/drawingml/2006/chartDrawing">
    <cdr:from>
      <cdr:x>0.36165</cdr:x>
      <cdr:y>0.04598</cdr:y>
    </cdr:from>
    <cdr:to>
      <cdr:x>0.7375</cdr:x>
      <cdr:y>0.2185</cdr:y>
    </cdr:to>
    <cdr:pic>
      <cdr:nvPicPr>
        <cdr:cNvPr id="2" name="chart">
          <a:extLst xmlns:a="http://schemas.openxmlformats.org/drawingml/2006/main">
            <a:ext uri="{FF2B5EF4-FFF2-40B4-BE49-F238E27FC236}">
              <a16:creationId xmlns:a16="http://schemas.microsoft.com/office/drawing/2014/main" id="{81357BA1-A247-4213-B6F2-2926213E5D8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2664405" y="129815"/>
          <a:ext cx="2769022" cy="487073"/>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0.45724</cdr:x>
      <cdr:y>0.00812</cdr:y>
    </cdr:from>
    <cdr:to>
      <cdr:x>0.61316</cdr:x>
      <cdr:y>0.24387</cdr:y>
    </cdr:to>
    <cdr:pic>
      <cdr:nvPicPr>
        <cdr:cNvPr id="2" name="chart">
          <a:extLst xmlns:a="http://schemas.openxmlformats.org/drawingml/2006/main">
            <a:ext uri="{FF2B5EF4-FFF2-40B4-BE49-F238E27FC236}">
              <a16:creationId xmlns:a16="http://schemas.microsoft.com/office/drawing/2014/main" id="{B90EF63D-6DF7-4EA3-B041-0040C200182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6959436" y="17720"/>
          <a:ext cx="2373200" cy="514191"/>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2</xdr:col>
      <xdr:colOff>114300</xdr:colOff>
      <xdr:row>0</xdr:row>
      <xdr:rowOff>82551</xdr:rowOff>
    </xdr:from>
    <xdr:to>
      <xdr:col>8</xdr:col>
      <xdr:colOff>558800</xdr:colOff>
      <xdr:row>9</xdr:row>
      <xdr:rowOff>107950</xdr:rowOff>
    </xdr:to>
    <xdr:graphicFrame macro="">
      <xdr:nvGraphicFramePr>
        <xdr:cNvPr id="3" name="Chart 2">
          <a:extLst>
            <a:ext uri="{FF2B5EF4-FFF2-40B4-BE49-F238E27FC236}">
              <a16:creationId xmlns:a16="http://schemas.microsoft.com/office/drawing/2014/main" id="{CAF7CAB8-57BB-4E39-9EA9-CE4CAC01FC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gati Jadhav" refreshedDate="45425.599713888892" createdVersion="7" refreshedVersion="7" minRefreshableVersion="3" recordCount="468" xr:uid="{09672851-F403-495A-9A51-22B9D3275542}">
  <cacheSource type="worksheet">
    <worksheetSource name="Financial_Analytics_data"/>
  </cacheSource>
  <cacheFields count="5">
    <cacheField name="S.No." numFmtId="0">
      <sharedItems containsSemiMixedTypes="0" containsString="0" containsNumber="1" containsInteger="1" minValue="2" maxValue="469"/>
    </cacheField>
    <cacheField name="Name" numFmtId="0">
      <sharedItems count="470">
        <s v="Reliance Inds."/>
        <s v="TCS"/>
        <s v="HDFC Bank"/>
        <s v="ITC"/>
        <s v="H D F C"/>
        <s v="Hind. Unilever"/>
        <s v="Maruti Suzuki"/>
        <s v="Infosys"/>
        <s v="O N G C"/>
        <s v="St Bk of India"/>
        <s v="ICICI Bank"/>
        <s v="Kotak Mah. Bank"/>
        <s v="Coal India"/>
        <s v="Larsen &amp; Toubro"/>
        <s v="I O C L"/>
        <s v="Bharti Airtel"/>
        <s v="Axis Bank"/>
        <s v="NTPC"/>
        <s v="Sun Pharma.Inds."/>
        <s v="Hind.Zinc"/>
        <s v="Wipro"/>
        <s v="HCL Technologies"/>
        <s v="Vedanta"/>
        <s v="Tata Motors"/>
        <s v="UltraTech Cem."/>
        <s v="Asian Paints"/>
        <s v="Power Grid Corpn"/>
        <s v="B P C L"/>
        <s v="IndusInd Bank"/>
        <s v="Bajaj Fin."/>
        <s v="Bajaj Auto"/>
        <s v="M &amp; M"/>
        <s v="HDFC Stand. Life"/>
        <s v="Adani Ports"/>
        <s v="Bajaj Finserv"/>
        <s v="GAIL (India)"/>
        <s v="Avenue Super."/>
        <s v="Titan Company"/>
        <s v="JSW Steel"/>
        <s v="Grasim Inds"/>
        <s v="Tata Steel"/>
        <s v="Eicher Motors"/>
        <s v="Nestle India"/>
        <s v="Godrej Consumer"/>
        <s v="Yes Bank"/>
        <s v="Hero Motocorp"/>
        <s v="Motherson Sumi"/>
        <s v="SBI Life Insuran"/>
        <s v="General Insuranc"/>
        <s v="Dabur India"/>
        <s v="Bosch"/>
        <s v="Shree Cement"/>
        <s v="New India Assura"/>
        <s v="H P C L"/>
        <s v="ICICI Pru Life"/>
        <s v="Britannia Inds."/>
        <s v="Tech Mahindra"/>
        <s v="Hindalco Inds."/>
        <s v="Zee Entertainmen"/>
        <s v="Cairn India"/>
        <s v="Indiabulls Hous."/>
        <s v="Ambuja Cem."/>
        <s v="Interglobe Aviat"/>
        <s v="Cipla"/>
        <s v="Piramal Enterp."/>
        <s v="United Spirits"/>
        <s v="Pidilite Inds."/>
        <s v="Siemens"/>
        <s v="Cadila Health."/>
        <s v="NMDC"/>
        <s v="DLF"/>
        <s v="Marico"/>
        <s v="Ashok Leyland"/>
        <s v="Bharat Electron"/>
        <s v="ICICI Lombard"/>
        <s v="Lupin"/>
        <s v="Petronet LNG"/>
        <s v="Aditya Birla Cap"/>
        <s v="Dr Reddy's Labs"/>
        <s v="Sun TV Network"/>
        <s v="S A I L"/>
        <s v="UPL"/>
        <s v="Oracle Fin.Serv."/>
        <s v="Bharat Forge"/>
        <s v="Biocon"/>
        <s v="B H E L"/>
        <s v="Aurobindo Pharma"/>
        <s v="Bank of Baroda"/>
        <s v="Idea Cellular"/>
        <s v="A B B"/>
        <s v="Havells India"/>
        <s v="Container Corpn."/>
        <s v="TVS Motor Co."/>
        <s v="ACC"/>
        <s v="Bajaj Holdings"/>
        <s v="P &amp; G Hygiene"/>
        <s v="MRF"/>
        <s v="Shriram Trans."/>
        <s v="L&amp;T Fin.Holdings"/>
        <s v="Punjab Natl.Bank"/>
        <s v="NHPC Ltd"/>
        <s v="Power Fin.Corpn."/>
        <s v="United Breweries"/>
        <s v="Oil India"/>
        <s v="Rural Elec.Corp."/>
        <s v="GlaxoSmith C H L"/>
        <s v="M &amp; M Fin. Serv."/>
        <s v="Divi's Lab."/>
        <s v="Kansai Nerolac"/>
        <s v="Alkem Lab"/>
        <s v="LIC Housing Fin."/>
        <s v="Future Retail"/>
        <s v="Page Industries"/>
        <s v="Dalmia Bhar."/>
        <s v="IIFL Holdings"/>
        <s v="L &amp; T Infotech"/>
        <s v="Aditya Bir. Nuv."/>
        <s v="Emami"/>
        <s v="Cummins India"/>
        <s v="Berger Paints"/>
        <s v="Rajesh Exports"/>
        <s v="Tata Power Co."/>
        <s v="3M India"/>
        <s v="Jindal Steel"/>
        <s v="Edelweiss.Fin."/>
        <s v="Gillette India"/>
        <s v="Adani Enterp."/>
        <s v="Adani Transmissi"/>
        <s v="Balkrishna Inds"/>
        <s v="Cholaman.Inv.&amp;Fn"/>
        <s v="Indraprastha Gas"/>
        <s v="M R P L"/>
        <s v="Glaxosmi. Pharma"/>
        <s v="PNB Housing"/>
        <s v="RBL Bank"/>
        <s v="Castrol India"/>
        <s v="Canara Bank"/>
        <s v="GRUH Finance"/>
        <s v="KIOCL"/>
        <s v="Voltas"/>
        <s v="Godrej Inds."/>
        <s v="Whirlpool India"/>
        <s v="Sundaram Finance"/>
        <s v="Federal Bank"/>
        <s v="Tata Comm"/>
        <s v="Tata Chemicals"/>
        <s v="Exide Inds."/>
        <s v="IDFC Bank"/>
        <s v="NBCC"/>
        <s v="IDBI Bank"/>
        <s v="The Ramco Cement"/>
        <s v="Dewan Hsg. Fin."/>
        <s v="MphasiS"/>
        <s v="Apollo Hospitals"/>
        <s v="Reliance Nip.Lif"/>
        <s v="Tata Global"/>
        <s v="Godrej Propert."/>
        <s v="AU Small Finance"/>
        <s v="Indian Hotels"/>
        <s v="Motil.Oswal.Fin."/>
        <s v="H U D C O"/>
        <s v="Oberoi Realty"/>
        <s v="Indian Bank"/>
        <s v="SJVN"/>
        <s v="Bank of India"/>
        <s v="Supreme Inds."/>
        <s v="Muthoot Finance"/>
        <s v="NLC India"/>
        <s v="Info Edg.(India)"/>
        <s v="Glenmark Pharma."/>
        <s v="Jubilant Life"/>
        <s v="Crompton Gr. Con"/>
        <s v="Honeywell Auto"/>
        <s v="Natco Pharma"/>
        <s v="PC Jeweller"/>
        <s v="Quess Corp"/>
        <s v="CRISIL"/>
        <s v="WABCO India"/>
        <s v="Amara Raja Batt."/>
        <s v="Sterlite Tech."/>
        <s v="AIA Engg."/>
        <s v="KRBL"/>
        <s v="Max Financial"/>
        <s v="Indiabulls Vent."/>
        <s v="Century Textiles"/>
        <s v="Jubilant Food."/>
        <s v="Bayer Crop Sci."/>
        <s v="Graphite India"/>
        <s v="JSW Energy"/>
        <s v="Central Bank"/>
        <s v="CESC"/>
        <s v="Shri.City Union."/>
        <s v="L&amp;T Technology"/>
        <s v="Rain Industries"/>
        <s v="Torrent Power"/>
        <s v="Dilip Buildcon"/>
        <s v="TI Financial"/>
        <s v="JM Financial"/>
        <s v="Adani Power"/>
        <s v="Reliance Power"/>
        <s v="Reliance Capital"/>
        <s v="Syngene Intl."/>
        <s v="Abbott India"/>
        <s v="Hatsun AgroProd."/>
        <s v="Symphony"/>
        <s v="Gujarat Gas"/>
        <s v="Reliance Infra."/>
        <s v="Aditya Bir. Fas."/>
        <s v="Ajanta Pharma"/>
        <s v="P I Inds."/>
        <s v="City Union Bank"/>
        <s v="Varun Beverages"/>
        <s v="Mindtree"/>
        <s v="Prestige Estates"/>
        <s v="Future Consumer"/>
        <s v="Sundram Fasten."/>
        <s v="Sanofi India"/>
        <s v="Guj.St.Petronet"/>
        <s v="Godrej Agrovet"/>
        <s v="Finolex Cables"/>
        <s v="SRF"/>
        <s v="GE T&amp;D India"/>
        <s v="Alembic Pharma"/>
        <s v="SPARC"/>
        <s v="GMR Infra."/>
        <s v="HEG"/>
        <s v="Trent"/>
        <s v="Engineers India"/>
        <s v="Avanti Feeds"/>
        <s v="Pfizer"/>
        <s v="Escorts"/>
        <s v="Tata Motors-DVR"/>
        <s v="Blue Dart Exp."/>
        <s v="Indbull.RealEst."/>
        <s v="ERIS Lifescience"/>
        <s v="Arvind Ltd"/>
        <s v="Sundaram Clayton"/>
        <s v="Hexaware Tech."/>
        <s v="SKF India"/>
        <s v="Delta Corp"/>
        <s v="Union Bank (I)"/>
        <s v="TV18 Broadcast"/>
        <s v="Minda Inds."/>
        <s v="Solar Inds."/>
        <s v="Kajaria Ceramics"/>
        <s v="Astral Poly"/>
        <s v="Bata India"/>
        <s v="Phoenix Mills"/>
        <s v="BASF India"/>
        <s v="DCM Shriram"/>
        <s v="Infibeam Incorp."/>
        <s v="Aegis Logistics"/>
        <s v="Jet Airways"/>
        <s v="SpiceJet"/>
        <s v="Thomas Cook (I)"/>
        <s v="Guj Fluorochem"/>
        <s v="Wockhardt"/>
        <s v="Akzo Nobel"/>
        <s v="I D F C"/>
        <s v="Security &amp; Intel"/>
        <s v="Asahi India Glas"/>
        <s v="TTK Prestige"/>
        <s v="ITI"/>
        <s v="Karur Vysya Bank"/>
        <s v="Vardhman Textile"/>
        <s v="Fortis Health."/>
        <s v="Ipca Labs."/>
        <s v="Sheela Foam"/>
        <s v="IRB Infra.Devl."/>
        <s v="Atul"/>
        <s v="Finolex Inds."/>
        <s v="Dish TV"/>
        <s v="Rel. Comm."/>
        <s v="Dr Lal Pathlabs"/>
        <s v="OCL India"/>
        <s v="NCC"/>
        <s v="Relaxo Footwear"/>
        <s v="J K Cements"/>
        <s v="G N F C"/>
        <s v="Cochin Shipyard"/>
        <s v="Birla Corpn."/>
        <s v="Future Lifestyle"/>
        <s v="Century Ply."/>
        <s v="Blue Star"/>
        <s v="Kalpataru Power"/>
        <s v="Suzlon Energy"/>
        <s v="Cyient"/>
        <s v="Hind.Copper"/>
        <s v="Guj Pipavav Port"/>
        <s v="Carborundum Uni."/>
        <s v="Can Fin Homes"/>
        <s v="Sadbhav Engg."/>
        <s v="Advanta"/>
        <s v="Capital First"/>
        <s v="Lak. Mach. Works"/>
        <s v="Himadri Specialt"/>
        <s v="Coffee Day Enter"/>
        <s v="PVR"/>
        <s v="Chambal Fert."/>
        <s v="Vijaya Bank"/>
        <s v="Welspun India"/>
        <s v="CEAT"/>
        <s v="Strides Shasun"/>
        <s v="Narayana Hrudaya"/>
        <s v="Jyothy Lab."/>
        <s v="Johnson Con. Hit"/>
        <s v="Prism Cement"/>
        <s v="Tata Elxsi"/>
        <s v="Syndicate Bank"/>
        <s v="D B Corp"/>
        <s v="Jain Irrigation"/>
        <s v="Persistent Sys"/>
        <s v="Redington India"/>
        <s v="Sunteck Realty"/>
        <s v="Raymond"/>
        <s v="MOIL"/>
        <s v="Bombay Dyeing"/>
        <s v="GE Shipping Co"/>
        <s v="Grindwell Norton"/>
        <s v="EID Parry"/>
        <s v="I O B"/>
        <s v="Galaxy Surfact."/>
        <s v="Laurus Labs"/>
        <s v="Guj Alkalies"/>
        <s v="GE Power"/>
        <s v="Timken India"/>
        <s v="C P C L"/>
        <s v="Dishman Carbogen"/>
        <s v="St Bk of Bikaner"/>
        <s v="IFB Inds."/>
        <s v="eClerx Services"/>
        <s v="Sobha"/>
        <s v="Kirloskar Oil"/>
        <s v="G S F C"/>
        <s v="CG Power &amp; Indu."/>
        <s v="Westlife Develop"/>
        <s v="K P R Mill Ltd"/>
        <s v="Tube Investments"/>
        <s v="Bajaj Electrical"/>
        <s v="VST Inds."/>
        <s v="BEML Ltd"/>
        <s v="FDC"/>
        <s v="DCB Bank"/>
        <s v="Star Cement"/>
        <s v="Netwrk.18 Media"/>
        <s v="Gulf Oil Lubric."/>
        <s v="UCO Bank"/>
        <s v="Jagran Prakashan"/>
        <s v="Elgi Equipment"/>
        <s v="JK Lakshmi Cem."/>
        <s v="Zydus Wellness"/>
        <s v="Equitas Holdings"/>
        <s v="India Cements"/>
        <s v="Dishman Pharma."/>
        <s v="South Ind.Bank"/>
        <s v="Polaris Consulta"/>
        <s v="V I P Inds."/>
        <s v="APL Apollo"/>
        <s v="Sadbhav Infra."/>
        <s v="Jindal Stain."/>
        <s v="Swan Energy"/>
        <s v="NIIT Tech."/>
        <s v="Caplin Point Lab"/>
        <s v="Indian Energy Ex"/>
        <s v="Shoppers St."/>
        <s v="Godfrey Phillips"/>
        <s v="Jindal Stain .Hi"/>
        <s v="R C F"/>
        <s v="Rallis India"/>
        <s v="G M D C"/>
        <s v="Manpasand Bever."/>
        <s v="Tata Inv.Corpn."/>
        <s v="Essel Propack"/>
        <s v="Allcargo Logist."/>
        <s v="Radico Khaitan"/>
        <s v="Cera Sanitary."/>
        <s v="Forbes &amp; Co"/>
        <s v="S B T"/>
        <s v="KNR Construct."/>
        <s v="PNC Infratech"/>
        <s v="Greenply Inds."/>
        <s v="Ujjivan Fin.Ser."/>
        <s v="Monsanto India"/>
        <s v="Vinati Organics"/>
        <s v="Lux Industries"/>
        <s v="Ratnamani Metals"/>
        <s v="Cox &amp; Kings"/>
        <s v="Omaxe"/>
        <s v="Ashoka Buildcon"/>
        <s v="Time Technoplast"/>
        <s v="Phillips Carbon"/>
        <s v="Allahabad Bank"/>
        <s v="Welspun Corp"/>
        <s v="NESCO"/>
        <s v="CARE Ratings"/>
        <s v="Andhra Bank"/>
        <s v="Zensar Tech."/>
        <s v="S H Kelkar &amp; Co."/>
        <s v="Mahindra Holiday"/>
        <s v="Sintex Plastics"/>
        <s v="SREI Infra. Fin."/>
        <s v="Techno Elec."/>
        <s v="Minda Corp"/>
        <s v="KPIT Tech."/>
        <s v="Triveni Turbine"/>
        <s v="Shankara Build."/>
        <s v="Multi Comm. Exc."/>
        <s v="Brigade Enterpr."/>
        <s v="Magma Fincorp"/>
        <s v="VRL Logistics"/>
        <s v="ICRA"/>
        <s v="Shriram Pistons"/>
        <s v="IFCI"/>
        <s v="Suprajit Engg."/>
        <s v="J &amp; K Bank"/>
        <s v="Navin Fluo.Intl."/>
        <s v="Karnataka Bank"/>
        <s v="Shilpa Medicare"/>
        <s v="Kushal"/>
        <s v="Venky's (India)"/>
        <s v="CCL Products"/>
        <s v="Excel Crop Care"/>
        <s v="Trident"/>
        <s v="Corporation Bank"/>
        <s v="Rane Holdings"/>
        <s v="Team Lease Serv."/>
        <s v="Oriental Bank"/>
        <s v="I T D C"/>
        <s v="JP Power Ven."/>
        <s v="S C I"/>
        <s v="JK Tyre &amp; Indust"/>
        <s v="Deepak Nitrite"/>
        <s v="Heidelberg Cem."/>
        <s v="Amber Enterp."/>
        <s v="Sharda Cropchem"/>
        <s v="Dixon Technolog."/>
        <s v="Himatsing. Seide"/>
        <s v="La Opala RG"/>
        <s v="H F C L"/>
        <s v="Reliance Home"/>
        <s v="Rupa &amp; Co"/>
        <s v="Ent.Network"/>
        <s v="Supreme Petroch."/>
        <s v="MAS FINANC SER"/>
        <s v="Thyrocare Tech."/>
        <s v="Prakash Inds."/>
        <s v="Repco Home Fin"/>
        <s v="Sonata Software"/>
        <s v="Central Dep. Ser"/>
        <s v="Puravankara"/>
        <s v="Tejas Networks"/>
        <s v="ITD Cem"/>
        <s v="Hathway Cable"/>
        <s v="Dhanuka Agritech"/>
        <s v="Mahindra Logis."/>
        <s v="Heritage Foods"/>
        <s v="Mah. Seamless"/>
        <s v="Navneet Educat."/>
        <s v="Firstsour.Solu."/>
        <s v="Kaveri Seed Co."/>
        <s v="Star Ferro Cem."/>
        <s v="Deepak Fert."/>
        <s v="Va Tech Wabag"/>
        <s v="Prime Focus"/>
        <s v="Lak. Vilas Bank"/>
        <s v="NOCIL"/>
        <s v="Orient Cement"/>
        <s v="Natl.Fertilizer"/>
        <s v="Force Motors" u="1"/>
        <s v="Colgate-Palm." u="1"/>
      </sharedItems>
    </cacheField>
    <cacheField name="Mar Cap - Crore" numFmtId="2">
      <sharedItems containsSemiMixedTypes="0" containsString="0" containsNumber="1" minValue="3017.07" maxValue="583436.72"/>
    </cacheField>
    <cacheField name="Company Category" numFmtId="0">
      <sharedItems count="3">
        <s v="Large Cap"/>
        <s v="Mid Cap"/>
        <s v="Small Cap"/>
      </sharedItems>
    </cacheField>
    <cacheField name="Sales Qtr - Crore" numFmtId="2">
      <sharedItems containsSemiMixedTypes="0" containsString="0" containsNumber="1" minValue="0" maxValue="110666.93"/>
    </cacheField>
  </cacheFields>
  <extLst>
    <ext xmlns:x14="http://schemas.microsoft.com/office/spreadsheetml/2009/9/main" uri="{725AE2AE-9491-48be-B2B4-4EB974FC3084}">
      <x14:pivotCacheDefinition pivotCacheId="15533373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8">
  <r>
    <n v="2"/>
    <x v="0"/>
    <n v="583436.72"/>
    <x v="0"/>
    <n v="99810"/>
  </r>
  <r>
    <n v="3"/>
    <x v="1"/>
    <n v="563709.84"/>
    <x v="0"/>
    <n v="30904"/>
  </r>
  <r>
    <n v="4"/>
    <x v="2"/>
    <n v="482953.59"/>
    <x v="0"/>
    <n v="20581.27"/>
  </r>
  <r>
    <n v="5"/>
    <x v="3"/>
    <n v="320985.27"/>
    <x v="0"/>
    <n v="9772.02"/>
  </r>
  <r>
    <n v="6"/>
    <x v="4"/>
    <n v="289497.37"/>
    <x v="0"/>
    <n v="16840.509999999998"/>
  </r>
  <r>
    <n v="7"/>
    <x v="5"/>
    <n v="288265.26"/>
    <x v="0"/>
    <n v="8590"/>
  </r>
  <r>
    <n v="8"/>
    <x v="6"/>
    <n v="263493.81"/>
    <x v="0"/>
    <n v="19283.2"/>
  </r>
  <r>
    <n v="9"/>
    <x v="7"/>
    <n v="248320.35"/>
    <x v="0"/>
    <n v="17794"/>
  </r>
  <r>
    <n v="10"/>
    <x v="8"/>
    <n v="239981.5"/>
    <x v="0"/>
    <n v="22995.88"/>
  </r>
  <r>
    <n v="11"/>
    <x v="9"/>
    <n v="232763.33"/>
    <x v="0"/>
    <n v="57014.080000000002"/>
  </r>
  <r>
    <n v="12"/>
    <x v="10"/>
    <n v="203802.35"/>
    <x v="0"/>
    <n v="13665.35"/>
  </r>
  <r>
    <n v="13"/>
    <x v="11"/>
    <n v="199253.77"/>
    <x v="0"/>
    <n v="6390.71"/>
  </r>
  <r>
    <n v="14"/>
    <x v="12"/>
    <n v="192677.98"/>
    <x v="0"/>
    <n v="21643.279999999999"/>
  </r>
  <r>
    <n v="15"/>
    <x v="13"/>
    <n v="180860.74"/>
    <x v="0"/>
    <n v="28747.45"/>
  </r>
  <r>
    <n v="16"/>
    <x v="14"/>
    <n v="178017.48"/>
    <x v="0"/>
    <n v="110666.93"/>
  </r>
  <r>
    <n v="17"/>
    <x v="15"/>
    <n v="167131.29"/>
    <x v="0"/>
    <n v="20318.599999999999"/>
  </r>
  <r>
    <n v="18"/>
    <x v="16"/>
    <n v="136380.76"/>
    <x v="0"/>
    <n v="11721.55"/>
  </r>
  <r>
    <n v="19"/>
    <x v="17"/>
    <n v="135390.53"/>
    <x v="0"/>
    <n v="20774.37"/>
  </r>
  <r>
    <n v="20"/>
    <x v="18"/>
    <n v="134241.35999999999"/>
    <x v="0"/>
    <n v="6653.23"/>
  </r>
  <r>
    <n v="21"/>
    <x v="19"/>
    <n v="133266.56"/>
    <x v="0"/>
    <n v="5922"/>
  </r>
  <r>
    <n v="22"/>
    <x v="20"/>
    <n v="131840.57"/>
    <x v="0"/>
    <n v="13669"/>
  </r>
  <r>
    <n v="23"/>
    <x v="21"/>
    <n v="126335.27"/>
    <x v="0"/>
    <n v="12809"/>
  </r>
  <r>
    <n v="24"/>
    <x v="22"/>
    <n v="122184.17"/>
    <x v="0"/>
    <n v="24361"/>
  </r>
  <r>
    <n v="25"/>
    <x v="23"/>
    <n v="117071.87"/>
    <x v="0"/>
    <n v="74156.070000000007"/>
  </r>
  <r>
    <n v="26"/>
    <x v="24"/>
    <n v="113692.87"/>
    <x v="0"/>
    <n v="8019.24"/>
  </r>
  <r>
    <n v="27"/>
    <x v="25"/>
    <n v="108044.04"/>
    <x v="0"/>
    <n v="4260.5200000000004"/>
  </r>
  <r>
    <n v="28"/>
    <x v="26"/>
    <n v="102016.01"/>
    <x v="0"/>
    <n v="7506.95"/>
  </r>
  <r>
    <n v="29"/>
    <x v="27"/>
    <n v="98278"/>
    <x v="0"/>
    <n v="60616.36"/>
  </r>
  <r>
    <n v="30"/>
    <x v="28"/>
    <n v="97379.96"/>
    <x v="0"/>
    <n v="4286.78"/>
  </r>
  <r>
    <n v="31"/>
    <x v="29"/>
    <n v="94476.77"/>
    <x v="0"/>
    <n v="3540.63"/>
  </r>
  <r>
    <n v="32"/>
    <x v="30"/>
    <n v="88252.6"/>
    <x v="0"/>
    <n v="6369.34"/>
  </r>
  <r>
    <n v="33"/>
    <x v="31"/>
    <n v="88142.35"/>
    <x v="0"/>
    <n v="11577.78"/>
  </r>
  <r>
    <n v="34"/>
    <x v="32"/>
    <n v="87358.23"/>
    <x v="0"/>
    <n v="9734.9"/>
  </r>
  <r>
    <n v="35"/>
    <x v="33"/>
    <n v="81781.89"/>
    <x v="0"/>
    <n v="2688.85"/>
  </r>
  <r>
    <n v="36"/>
    <x v="34"/>
    <n v="79795.11"/>
    <x v="0"/>
    <n v="7665.4"/>
  </r>
  <r>
    <n v="37"/>
    <x v="35"/>
    <n v="78670.97"/>
    <x v="0"/>
    <n v="14414.34"/>
  </r>
  <r>
    <n v="38"/>
    <x v="36"/>
    <n v="74066.350000000006"/>
    <x v="0"/>
    <n v="4094.82"/>
  </r>
  <r>
    <n v="39"/>
    <x v="37"/>
    <n v="73886"/>
    <x v="0"/>
    <n v="4274.84"/>
  </r>
  <r>
    <n v="40"/>
    <x v="38"/>
    <n v="73870.259999999995"/>
    <x v="0"/>
    <n v="17861"/>
  </r>
  <r>
    <n v="41"/>
    <x v="39"/>
    <n v="73532.62"/>
    <x v="0"/>
    <n v="15291.42"/>
  </r>
  <r>
    <n v="42"/>
    <x v="40"/>
    <n v="73376.14"/>
    <x v="0"/>
    <n v="32464.14"/>
  </r>
  <r>
    <n v="43"/>
    <x v="41"/>
    <n v="73311.41"/>
    <x v="0"/>
    <n v="2269.0100000000002"/>
  </r>
  <r>
    <n v="44"/>
    <x v="42"/>
    <n v="73015.490000000005"/>
    <x v="0"/>
    <n v="2601.46"/>
  </r>
  <r>
    <n v="45"/>
    <x v="43"/>
    <n v="71859.820000000007"/>
    <x v="0"/>
    <n v="2630.3"/>
  </r>
  <r>
    <n v="46"/>
    <x v="44"/>
    <n v="71028.13"/>
    <x v="0"/>
    <n v="5070.3"/>
  </r>
  <r>
    <n v="47"/>
    <x v="45"/>
    <n v="69448.66"/>
    <x v="0"/>
    <n v="7305.49"/>
  </r>
  <r>
    <n v="48"/>
    <x v="46"/>
    <n v="68590.33"/>
    <x v="0"/>
    <n v="14397.85"/>
  </r>
  <r>
    <n v="49"/>
    <x v="47"/>
    <n v="67465"/>
    <x v="0"/>
    <n v="9569.9699999999993"/>
  </r>
  <r>
    <n v="50"/>
    <x v="48"/>
    <n v="66316.320000000007"/>
    <x v="0"/>
    <n v="8557.68"/>
  </r>
  <r>
    <n v="51"/>
    <x v="49"/>
    <n v="60015"/>
    <x v="0"/>
    <n v="1966.44"/>
  </r>
  <r>
    <n v="52"/>
    <x v="50"/>
    <n v="59204.28"/>
    <x v="0"/>
    <n v="3071.92"/>
  </r>
  <r>
    <n v="53"/>
    <x v="51"/>
    <n v="58987.08"/>
    <x v="0"/>
    <n v="2296.23"/>
  </r>
  <r>
    <n v="54"/>
    <x v="52"/>
    <n v="58108.480000000003"/>
    <x v="0"/>
    <n v="5074.0200000000004"/>
  </r>
  <r>
    <n v="55"/>
    <x v="53"/>
    <n v="58034.78"/>
    <x v="0"/>
    <n v="57474.25"/>
  </r>
  <r>
    <n v="56"/>
    <x v="54"/>
    <n v="57748.98"/>
    <x v="0"/>
    <n v="13555.32"/>
  </r>
  <r>
    <n v="57"/>
    <x v="55"/>
    <n v="56837.2"/>
    <x v="0"/>
    <n v="2567.48"/>
  </r>
  <r>
    <n v="58"/>
    <x v="56"/>
    <n v="56244.26"/>
    <x v="0"/>
    <n v="7775.96"/>
  </r>
  <r>
    <n v="59"/>
    <x v="57"/>
    <n v="55854.68"/>
    <x v="0"/>
    <n v="11022.81"/>
  </r>
  <r>
    <n v="60"/>
    <x v="58"/>
    <n v="54817.89"/>
    <x v="0"/>
    <n v="1838.07"/>
  </r>
  <r>
    <n v="61"/>
    <x v="59"/>
    <n v="53528.57"/>
    <x v="0"/>
    <n v="2149.36"/>
  </r>
  <r>
    <n v="62"/>
    <x v="60"/>
    <n v="52781.67"/>
    <x v="0"/>
    <n v="3115.89"/>
  </r>
  <r>
    <n v="63"/>
    <x v="61"/>
    <n v="52361.46"/>
    <x v="0"/>
    <n v="6170.71"/>
  </r>
  <r>
    <n v="64"/>
    <x v="62"/>
    <n v="48621.37"/>
    <x v="0"/>
    <n v="6177.88"/>
  </r>
  <r>
    <n v="65"/>
    <x v="63"/>
    <n v="48577.43"/>
    <x v="0"/>
    <n v="3913.82"/>
  </r>
  <r>
    <n v="66"/>
    <x v="64"/>
    <n v="47483.97"/>
    <x v="0"/>
    <n v="2858.36"/>
  </r>
  <r>
    <n v="67"/>
    <x v="65"/>
    <n v="46725.05"/>
    <x v="0"/>
    <n v="2263.3000000000002"/>
  </r>
  <r>
    <n v="68"/>
    <x v="66"/>
    <n v="45855.5"/>
    <x v="0"/>
    <n v="1542.9"/>
  </r>
  <r>
    <n v="69"/>
    <x v="67"/>
    <n v="44239.040000000001"/>
    <x v="0"/>
    <n v="2429.5"/>
  </r>
  <r>
    <n v="70"/>
    <x v="68"/>
    <n v="41876.19"/>
    <x v="0"/>
    <n v="3259.6"/>
  </r>
  <r>
    <n v="71"/>
    <x v="69"/>
    <n v="41415.33"/>
    <x v="0"/>
    <n v="2469.0300000000002"/>
  </r>
  <r>
    <n v="72"/>
    <x v="70"/>
    <n v="40159.35"/>
    <x v="0"/>
    <n v="1693.72"/>
  </r>
  <r>
    <n v="73"/>
    <x v="71"/>
    <n v="39813.839999999997"/>
    <x v="0"/>
    <n v="1337.59"/>
  </r>
  <r>
    <n v="74"/>
    <x v="72"/>
    <n v="39047.57"/>
    <x v="0"/>
    <n v="7113.16"/>
  </r>
  <r>
    <n v="75"/>
    <x v="73"/>
    <n v="37776.230000000003"/>
    <x v="0"/>
    <n v="2512.8200000000002"/>
  </r>
  <r>
    <n v="76"/>
    <x v="74"/>
    <n v="37219.22"/>
    <x v="0"/>
    <n v="2110.9899999999998"/>
  </r>
  <r>
    <n v="77"/>
    <x v="75"/>
    <n v="36878.85"/>
    <x v="0"/>
    <n v="3975.62"/>
  </r>
  <r>
    <n v="78"/>
    <x v="76"/>
    <n v="36615"/>
    <x v="0"/>
    <n v="7757.06"/>
  </r>
  <r>
    <n v="79"/>
    <x v="77"/>
    <n v="36215.919999999998"/>
    <x v="0"/>
    <n v="3325.02"/>
  </r>
  <r>
    <n v="80"/>
    <x v="78"/>
    <n v="35893.550000000003"/>
    <x v="0"/>
    <n v="3834.1"/>
  </r>
  <r>
    <n v="81"/>
    <x v="79"/>
    <n v="35824.26"/>
    <x v="0"/>
    <n v="683.28"/>
  </r>
  <r>
    <n v="82"/>
    <x v="80"/>
    <n v="35729.040000000001"/>
    <x v="0"/>
    <n v="15323.65"/>
  </r>
  <r>
    <n v="83"/>
    <x v="81"/>
    <n v="35349.58"/>
    <x v="0"/>
    <n v="4194"/>
  </r>
  <r>
    <n v="84"/>
    <x v="82"/>
    <n v="34620.19"/>
    <x v="0"/>
    <n v="1059.1199999999999"/>
  </r>
  <r>
    <n v="85"/>
    <x v="83"/>
    <n v="34397.69"/>
    <x v="0"/>
    <n v="1390.55"/>
  </r>
  <r>
    <n v="86"/>
    <x v="84"/>
    <n v="34347"/>
    <x v="0"/>
    <n v="1057.9000000000001"/>
  </r>
  <r>
    <n v="87"/>
    <x v="85"/>
    <n v="34162.379999999997"/>
    <x v="0"/>
    <n v="6626.35"/>
  </r>
  <r>
    <n v="88"/>
    <x v="86"/>
    <n v="33676.519999999997"/>
    <x v="0"/>
    <n v="4336.1099999999997"/>
  </r>
  <r>
    <n v="89"/>
    <x v="87"/>
    <n v="33364.230000000003"/>
    <x v="0"/>
    <n v="11303.24"/>
  </r>
  <r>
    <n v="90"/>
    <x v="88"/>
    <n v="33047.33"/>
    <x v="0"/>
    <n v="6509.6"/>
  </r>
  <r>
    <n v="91"/>
    <x v="89"/>
    <n v="31983.33"/>
    <x v="0"/>
    <n v="2779.4"/>
  </r>
  <r>
    <n v="92"/>
    <x v="90"/>
    <n v="31798.18"/>
    <x v="0"/>
    <n v="1965.77"/>
  </r>
  <r>
    <n v="93"/>
    <x v="91"/>
    <n v="31450.560000000001"/>
    <x v="0"/>
    <n v="1639.55"/>
  </r>
  <r>
    <n v="94"/>
    <x v="92"/>
    <n v="30919.51"/>
    <x v="0"/>
    <n v="3684.95"/>
  </r>
  <r>
    <n v="95"/>
    <x v="93"/>
    <n v="30803.68"/>
    <x v="0"/>
    <n v="3494.24"/>
  </r>
  <r>
    <n v="96"/>
    <x v="94"/>
    <n v="30305.94"/>
    <x v="0"/>
    <n v="317.85000000000002"/>
  </r>
  <r>
    <n v="97"/>
    <x v="95"/>
    <n v="30202.12"/>
    <x v="0"/>
    <n v="704.16"/>
  </r>
  <r>
    <n v="98"/>
    <x v="96"/>
    <n v="30030.01"/>
    <x v="0"/>
    <n v="3798.82"/>
  </r>
  <r>
    <n v="99"/>
    <x v="97"/>
    <n v="29327.64"/>
    <x v="0"/>
    <n v="3087.67"/>
  </r>
  <r>
    <n v="100"/>
    <x v="98"/>
    <n v="28932.43"/>
    <x v="0"/>
    <n v="2630.17"/>
  </r>
  <r>
    <n v="101"/>
    <x v="99"/>
    <n v="28270.22"/>
    <x v="0"/>
    <n v="12175.48"/>
  </r>
  <r>
    <n v="102"/>
    <x v="100"/>
    <n v="28059.24"/>
    <x v="0"/>
    <n v="1497.93"/>
  </r>
  <r>
    <n v="103"/>
    <x v="101"/>
    <n v="27905.66"/>
    <x v="0"/>
    <n v="6194.77"/>
  </r>
  <r>
    <n v="104"/>
    <x v="102"/>
    <n v="27797.69"/>
    <x v="0"/>
    <n v="1197.0999999999999"/>
  </r>
  <r>
    <n v="105"/>
    <x v="103"/>
    <n v="27404.15"/>
    <x v="0"/>
    <n v="2852.55"/>
  </r>
  <r>
    <n v="106"/>
    <x v="104"/>
    <n v="27382.240000000002"/>
    <x v="0"/>
    <n v="5498.45"/>
  </r>
  <r>
    <n v="107"/>
    <x v="105"/>
    <n v="27340.89"/>
    <x v="0"/>
    <n v="1034.67"/>
  </r>
  <r>
    <n v="108"/>
    <x v="106"/>
    <n v="26928.37"/>
    <x v="0"/>
    <n v="2182.4499999999998"/>
  </r>
  <r>
    <n v="109"/>
    <x v="107"/>
    <n v="26915.86"/>
    <x v="0"/>
    <n v="1037.8800000000001"/>
  </r>
  <r>
    <n v="110"/>
    <x v="108"/>
    <n v="26409.759999999998"/>
    <x v="0"/>
    <n v="1145.01"/>
  </r>
  <r>
    <n v="111"/>
    <x v="109"/>
    <n v="25957.56"/>
    <x v="0"/>
    <n v="1422.52"/>
  </r>
  <r>
    <n v="112"/>
    <x v="110"/>
    <n v="25880.98"/>
    <x v="0"/>
    <n v="3738.1"/>
  </r>
  <r>
    <n v="113"/>
    <x v="111"/>
    <n v="25859.25"/>
    <x v="0"/>
    <n v="4693.3900000000003"/>
  </r>
  <r>
    <n v="114"/>
    <x v="112"/>
    <n v="25383.03"/>
    <x v="0"/>
    <n v="621.03"/>
  </r>
  <r>
    <n v="115"/>
    <x v="113"/>
    <n v="25288.97"/>
    <x v="0"/>
    <n v="2090.54"/>
  </r>
  <r>
    <n v="116"/>
    <x v="114"/>
    <n v="24788.54"/>
    <x v="0"/>
    <n v="1612.14"/>
  </r>
  <r>
    <n v="117"/>
    <x v="115"/>
    <n v="24626.1"/>
    <x v="0"/>
    <n v="1883.8"/>
  </r>
  <r>
    <n v="118"/>
    <x v="116"/>
    <n v="24592.21"/>
    <x v="0"/>
    <n v="4287.12"/>
  </r>
  <r>
    <n v="119"/>
    <x v="117"/>
    <n v="23720.37"/>
    <x v="1"/>
    <n v="756.64"/>
  </r>
  <r>
    <n v="120"/>
    <x v="118"/>
    <n v="23562"/>
    <x v="1"/>
    <n v="1354.67"/>
  </r>
  <r>
    <n v="121"/>
    <x v="119"/>
    <n v="23537.8"/>
    <x v="1"/>
    <n v="1338.63"/>
  </r>
  <r>
    <n v="122"/>
    <x v="120"/>
    <n v="23495.54"/>
    <x v="1"/>
    <n v="41304.839999999997"/>
  </r>
  <r>
    <n v="123"/>
    <x v="121"/>
    <n v="23369.24"/>
    <x v="1"/>
    <n v="6949.91"/>
  </r>
  <r>
    <n v="124"/>
    <x v="122"/>
    <n v="23101.19"/>
    <x v="1"/>
    <n v="645.77"/>
  </r>
  <r>
    <n v="125"/>
    <x v="123"/>
    <n v="23094.39"/>
    <x v="1"/>
    <n v="6992.56"/>
  </r>
  <r>
    <n v="126"/>
    <x v="124"/>
    <n v="22915.42"/>
    <x v="1"/>
    <n v="2069.4499999999998"/>
  </r>
  <r>
    <n v="127"/>
    <x v="125"/>
    <n v="21976.74"/>
    <x v="1"/>
    <n v="407.52"/>
  </r>
  <r>
    <n v="128"/>
    <x v="126"/>
    <n v="21776.04"/>
    <x v="1"/>
    <n v="9938.3700000000008"/>
  </r>
  <r>
    <n v="129"/>
    <x v="127"/>
    <n v="21677.26"/>
    <x v="1"/>
    <n v="1782.29"/>
  </r>
  <r>
    <n v="130"/>
    <x v="128"/>
    <n v="21372.18"/>
    <x v="1"/>
    <n v="1106.31"/>
  </r>
  <r>
    <n v="131"/>
    <x v="129"/>
    <n v="20832.400000000001"/>
    <x v="1"/>
    <n v="1404.33"/>
  </r>
  <r>
    <n v="132"/>
    <x v="130"/>
    <n v="20779.52"/>
    <x v="1"/>
    <n v="1183.9000000000001"/>
  </r>
  <r>
    <n v="133"/>
    <x v="131"/>
    <n v="20750.78"/>
    <x v="1"/>
    <n v="14100.98"/>
  </r>
  <r>
    <n v="134"/>
    <x v="132"/>
    <n v="20489.349999999999"/>
    <x v="1"/>
    <n v="703.91"/>
  </r>
  <r>
    <n v="135"/>
    <x v="133"/>
    <n v="20037.849999999999"/>
    <x v="1"/>
    <n v="1438.49"/>
  </r>
  <r>
    <n v="136"/>
    <x v="134"/>
    <n v="19748.79"/>
    <x v="1"/>
    <n v="1150.79"/>
  </r>
  <r>
    <n v="137"/>
    <x v="135"/>
    <n v="18803.22"/>
    <x v="1"/>
    <n v="970.3"/>
  </r>
  <r>
    <n v="138"/>
    <x v="136"/>
    <n v="18590.66"/>
    <x v="1"/>
    <n v="10774.64"/>
  </r>
  <r>
    <n v="139"/>
    <x v="137"/>
    <n v="18535.09"/>
    <x v="1"/>
    <n v="428.47"/>
  </r>
  <r>
    <n v="140"/>
    <x v="138"/>
    <n v="18534.150000000001"/>
    <x v="1"/>
    <n v="442.81"/>
  </r>
  <r>
    <n v="141"/>
    <x v="139"/>
    <n v="18453.439999999999"/>
    <x v="1"/>
    <n v="1374.67"/>
  </r>
  <r>
    <n v="142"/>
    <x v="140"/>
    <n v="18298.09"/>
    <x v="1"/>
    <n v="2458.48"/>
  </r>
  <r>
    <n v="143"/>
    <x v="141"/>
    <n v="18254.060000000001"/>
    <x v="1"/>
    <n v="958.01"/>
  </r>
  <r>
    <n v="144"/>
    <x v="142"/>
    <n v="18159.849999999999"/>
    <x v="1"/>
    <n v="677.23"/>
  </r>
  <r>
    <n v="145"/>
    <x v="143"/>
    <n v="18086.810000000001"/>
    <x v="1"/>
    <n v="2501.1999999999998"/>
  </r>
  <r>
    <n v="146"/>
    <x v="144"/>
    <n v="17963.55"/>
    <x v="1"/>
    <n v="4114.63"/>
  </r>
  <r>
    <n v="147"/>
    <x v="145"/>
    <n v="17941.47"/>
    <x v="1"/>
    <n v="2573.91"/>
  </r>
  <r>
    <n v="148"/>
    <x v="146"/>
    <n v="17930.75"/>
    <x v="1"/>
    <n v="2276.54"/>
  </r>
  <r>
    <n v="149"/>
    <x v="147"/>
    <n v="17762.77"/>
    <x v="1"/>
    <n v="2283.7199999999998"/>
  </r>
  <r>
    <n v="150"/>
    <x v="148"/>
    <n v="17712"/>
    <x v="1"/>
    <n v="1321.5"/>
  </r>
  <r>
    <n v="151"/>
    <x v="149"/>
    <n v="17559.349999999999"/>
    <x v="1"/>
    <n v="5797.2"/>
  </r>
  <r>
    <n v="152"/>
    <x v="150"/>
    <n v="17246.580000000002"/>
    <x v="1"/>
    <n v="1056.3599999999999"/>
  </r>
  <r>
    <n v="153"/>
    <x v="151"/>
    <n v="17097.54"/>
    <x v="1"/>
    <n v="2631.6"/>
  </r>
  <r>
    <n v="154"/>
    <x v="152"/>
    <n v="16728.78"/>
    <x v="1"/>
    <n v="1660.69"/>
  </r>
  <r>
    <n v="155"/>
    <x v="153"/>
    <n v="16683.97"/>
    <x v="1"/>
    <n v="1896.14"/>
  </r>
  <r>
    <n v="156"/>
    <x v="154"/>
    <n v="16655.580000000002"/>
    <x v="1"/>
    <n v="394"/>
  </r>
  <r>
    <n v="157"/>
    <x v="155"/>
    <n v="16589.240000000002"/>
    <x v="1"/>
    <n v="1730.39"/>
  </r>
  <r>
    <n v="158"/>
    <x v="156"/>
    <n v="16545.509999999998"/>
    <x v="1"/>
    <n v="627.03"/>
  </r>
  <r>
    <n v="159"/>
    <x v="157"/>
    <n v="16453.669999999998"/>
    <x v="1"/>
    <n v="464.17"/>
  </r>
  <r>
    <n v="160"/>
    <x v="158"/>
    <n v="16150.13"/>
    <x v="1"/>
    <n v="1197.26"/>
  </r>
  <r>
    <n v="161"/>
    <x v="159"/>
    <n v="16108.15"/>
    <x v="1"/>
    <n v="728.63"/>
  </r>
  <r>
    <n v="162"/>
    <x v="160"/>
    <n v="16065.25"/>
    <x v="1"/>
    <n v="1064.49"/>
  </r>
  <r>
    <n v="163"/>
    <x v="161"/>
    <n v="16044.51"/>
    <x v="1"/>
    <n v="356.2"/>
  </r>
  <r>
    <n v="164"/>
    <x v="162"/>
    <n v="15739.16"/>
    <x v="1"/>
    <n v="4354.22"/>
  </r>
  <r>
    <n v="165"/>
    <x v="163"/>
    <n v="15512.35"/>
    <x v="1"/>
    <n v="436.58"/>
  </r>
  <r>
    <n v="166"/>
    <x v="164"/>
    <n v="15339.87"/>
    <x v="1"/>
    <n v="9334.84"/>
  </r>
  <r>
    <n v="167"/>
    <x v="165"/>
    <n v="15248.94"/>
    <x v="1"/>
    <n v="1278.3"/>
  </r>
  <r>
    <n v="168"/>
    <x v="166"/>
    <n v="15226.72"/>
    <x v="1"/>
    <n v="1553.71"/>
  </r>
  <r>
    <n v="169"/>
    <x v="167"/>
    <n v="15201.61"/>
    <x v="1"/>
    <n v="1706.48"/>
  </r>
  <r>
    <n v="170"/>
    <x v="168"/>
    <n v="14845.05"/>
    <x v="1"/>
    <n v="986.32"/>
  </r>
  <r>
    <n v="171"/>
    <x v="169"/>
    <n v="14785.53"/>
    <x v="1"/>
    <n v="2203.67"/>
  </r>
  <r>
    <n v="172"/>
    <x v="170"/>
    <n v="14775.08"/>
    <x v="1"/>
    <n v="2067.7600000000002"/>
  </r>
  <r>
    <n v="173"/>
    <x v="171"/>
    <n v="14638.57"/>
    <x v="1"/>
    <n v="938.19"/>
  </r>
  <r>
    <n v="174"/>
    <x v="172"/>
    <n v="14526.24"/>
    <x v="1"/>
    <n v="721.48"/>
  </r>
  <r>
    <n v="175"/>
    <x v="173"/>
    <n v="14456.9"/>
    <x v="1"/>
    <n v="562.20000000000005"/>
  </r>
  <r>
    <n v="176"/>
    <x v="174"/>
    <n v="14334.81"/>
    <x v="1"/>
    <n v="2644.89"/>
  </r>
  <r>
    <n v="177"/>
    <x v="175"/>
    <n v="14330.19"/>
    <x v="1"/>
    <n v="1583.95"/>
  </r>
  <r>
    <n v="178"/>
    <x v="176"/>
    <n v="14164.81"/>
    <x v="1"/>
    <n v="441.13"/>
  </r>
  <r>
    <n v="179"/>
    <x v="177"/>
    <n v="13843.64"/>
    <x v="1"/>
    <n v="649.91"/>
  </r>
  <r>
    <n v="180"/>
    <x v="178"/>
    <n v="13774.32"/>
    <x v="1"/>
    <n v="1553.46"/>
  </r>
  <r>
    <n v="181"/>
    <x v="179"/>
    <n v="13743.95"/>
    <x v="1"/>
    <n v="835.18"/>
  </r>
  <r>
    <n v="182"/>
    <x v="180"/>
    <n v="13593.35"/>
    <x v="1"/>
    <n v="572.16"/>
  </r>
  <r>
    <n v="183"/>
    <x v="181"/>
    <n v="13492.55"/>
    <x v="1"/>
    <n v="783.51"/>
  </r>
  <r>
    <n v="184"/>
    <x v="182"/>
    <n v="13401.76"/>
    <x v="1"/>
    <n v="562.20000000000005"/>
  </r>
  <r>
    <n v="185"/>
    <x v="183"/>
    <n v="13396.15"/>
    <x v="1"/>
    <n v="238.43"/>
  </r>
  <r>
    <n v="186"/>
    <x v="184"/>
    <n v="13369.97"/>
    <x v="1"/>
    <n v="2069.39"/>
  </r>
  <r>
    <n v="187"/>
    <x v="185"/>
    <n v="13178.43"/>
    <x v="1"/>
    <n v="795.17"/>
  </r>
  <r>
    <n v="188"/>
    <x v="186"/>
    <n v="13166.76"/>
    <x v="1"/>
    <n v="479.7"/>
  </r>
  <r>
    <n v="189"/>
    <x v="187"/>
    <n v="13129.9"/>
    <x v="1"/>
    <n v="933.06"/>
  </r>
  <r>
    <n v="190"/>
    <x v="188"/>
    <n v="13104"/>
    <x v="1"/>
    <n v="1993.2"/>
  </r>
  <r>
    <n v="191"/>
    <x v="189"/>
    <n v="13046.18"/>
    <x v="1"/>
    <n v="6026.55"/>
  </r>
  <r>
    <n v="192"/>
    <x v="190"/>
    <n v="12996.56"/>
    <x v="1"/>
    <n v="1706"/>
  </r>
  <r>
    <n v="193"/>
    <x v="191"/>
    <n v="12995.31"/>
    <x v="1"/>
    <n v="1338.09"/>
  </r>
  <r>
    <n v="194"/>
    <x v="192"/>
    <n v="12942.25"/>
    <x v="1"/>
    <n v="969.1"/>
  </r>
  <r>
    <n v="195"/>
    <x v="193"/>
    <n v="12655.17"/>
    <x v="1"/>
    <n v="3050.81"/>
  </r>
  <r>
    <n v="196"/>
    <x v="194"/>
    <n v="12599.37"/>
    <x v="1"/>
    <n v="2754.64"/>
  </r>
  <r>
    <n v="197"/>
    <x v="195"/>
    <n v="12526.06"/>
    <x v="1"/>
    <n v="1942.12"/>
  </r>
  <r>
    <n v="198"/>
    <x v="196"/>
    <n v="12507.91"/>
    <x v="1"/>
    <n v="886.68"/>
  </r>
  <r>
    <n v="199"/>
    <x v="197"/>
    <n v="12382.64"/>
    <x v="1"/>
    <n v="837.73"/>
  </r>
  <r>
    <n v="200"/>
    <x v="198"/>
    <n v="12091.5"/>
    <x v="1"/>
    <n v="4844.46"/>
  </r>
  <r>
    <n v="201"/>
    <x v="199"/>
    <n v="12033.99"/>
    <x v="1"/>
    <n v="2494.65"/>
  </r>
  <r>
    <n v="202"/>
    <x v="200"/>
    <n v="11966.83"/>
    <x v="1"/>
    <n v="4749"/>
  </r>
  <r>
    <n v="203"/>
    <x v="201"/>
    <n v="11950"/>
    <x v="1"/>
    <n v="387.7"/>
  </r>
  <r>
    <n v="204"/>
    <x v="202"/>
    <n v="11924.12"/>
    <x v="1"/>
    <n v="881.49"/>
  </r>
  <r>
    <n v="205"/>
    <x v="203"/>
    <n v="11896.52"/>
    <x v="1"/>
    <n v="1012.94"/>
  </r>
  <r>
    <n v="206"/>
    <x v="204"/>
    <n v="11882.55"/>
    <x v="1"/>
    <n v="217.63"/>
  </r>
  <r>
    <n v="207"/>
    <x v="205"/>
    <n v="11759.77"/>
    <x v="1"/>
    <n v="1571.33"/>
  </r>
  <r>
    <n v="208"/>
    <x v="206"/>
    <n v="11737.24"/>
    <x v="1"/>
    <n v="5861.04"/>
  </r>
  <r>
    <n v="209"/>
    <x v="207"/>
    <n v="11718.17"/>
    <x v="1"/>
    <n v="1855"/>
  </r>
  <r>
    <n v="210"/>
    <x v="208"/>
    <n v="11651.8"/>
    <x v="1"/>
    <n v="587.04999999999995"/>
  </r>
  <r>
    <n v="211"/>
    <x v="209"/>
    <n v="11564.22"/>
    <x v="1"/>
    <n v="537.74"/>
  </r>
  <r>
    <n v="212"/>
    <x v="210"/>
    <n v="11554.4"/>
    <x v="1"/>
    <n v="865.36"/>
  </r>
  <r>
    <n v="213"/>
    <x v="211"/>
    <n v="11498.3"/>
    <x v="1"/>
    <n v="329.92"/>
  </r>
  <r>
    <n v="214"/>
    <x v="212"/>
    <n v="11438.78"/>
    <x v="1"/>
    <n v="1377.7"/>
  </r>
  <r>
    <n v="215"/>
    <x v="213"/>
    <n v="11353.13"/>
    <x v="1"/>
    <n v="1272.3"/>
  </r>
  <r>
    <n v="216"/>
    <x v="214"/>
    <n v="11203.15"/>
    <x v="1"/>
    <n v="784.05"/>
  </r>
  <r>
    <n v="217"/>
    <x v="215"/>
    <n v="11202.53"/>
    <x v="1"/>
    <n v="848.13"/>
  </r>
  <r>
    <n v="218"/>
    <x v="216"/>
    <n v="11182.45"/>
    <x v="1"/>
    <n v="667.5"/>
  </r>
  <r>
    <n v="219"/>
    <x v="217"/>
    <n v="11064.74"/>
    <x v="1"/>
    <n v="350.18"/>
  </r>
  <r>
    <n v="220"/>
    <x v="218"/>
    <n v="10918.75"/>
    <x v="1"/>
    <n v="865.77"/>
  </r>
  <r>
    <n v="221"/>
    <x v="219"/>
    <n v="10900.75"/>
    <x v="1"/>
    <n v="656.78"/>
  </r>
  <r>
    <n v="222"/>
    <x v="220"/>
    <n v="10842.62"/>
    <x v="1"/>
    <n v="1397.06"/>
  </r>
  <r>
    <n v="223"/>
    <x v="221"/>
    <n v="10778.42"/>
    <x v="1"/>
    <n v="1438.55"/>
  </r>
  <r>
    <n v="224"/>
    <x v="222"/>
    <n v="10764.29"/>
    <x v="1"/>
    <n v="840.02"/>
  </r>
  <r>
    <n v="225"/>
    <x v="223"/>
    <n v="10755.13"/>
    <x v="1"/>
    <n v="19.420000000000002"/>
  </r>
  <r>
    <n v="226"/>
    <x v="224"/>
    <n v="10653.44"/>
    <x v="1"/>
    <n v="2072.29"/>
  </r>
  <r>
    <n v="227"/>
    <x v="225"/>
    <n v="10630.76"/>
    <x v="1"/>
    <n v="842.71"/>
  </r>
  <r>
    <n v="228"/>
    <x v="226"/>
    <n v="10589.27"/>
    <x v="1"/>
    <n v="521.32000000000005"/>
  </r>
  <r>
    <n v="229"/>
    <x v="227"/>
    <n v="10565.56"/>
    <x v="1"/>
    <n v="473.42"/>
  </r>
  <r>
    <n v="230"/>
    <x v="228"/>
    <n v="10558.13"/>
    <x v="1"/>
    <n v="706.43"/>
  </r>
  <r>
    <n v="231"/>
    <x v="229"/>
    <n v="10508.48"/>
    <x v="1"/>
    <n v="456.54"/>
  </r>
  <r>
    <n v="232"/>
    <x v="230"/>
    <n v="10450.56"/>
    <x v="1"/>
    <n v="1205.03"/>
  </r>
  <r>
    <n v="233"/>
    <x v="231"/>
    <n v="10442.09"/>
    <x v="1"/>
    <n v="7769.67"/>
  </r>
  <r>
    <n v="234"/>
    <x v="232"/>
    <n v="10422.450000000001"/>
    <x v="1"/>
    <n v="704.59"/>
  </r>
  <r>
    <n v="235"/>
    <x v="233"/>
    <n v="10338.4"/>
    <x v="1"/>
    <n v="2100.13"/>
  </r>
  <r>
    <n v="236"/>
    <x v="234"/>
    <n v="10289.81"/>
    <x v="1"/>
    <n v="182.21"/>
  </r>
  <r>
    <n v="237"/>
    <x v="235"/>
    <n v="10247.700000000001"/>
    <x v="1"/>
    <n v="2705.75"/>
  </r>
  <r>
    <n v="238"/>
    <x v="236"/>
    <n v="10074.36"/>
    <x v="1"/>
    <n v="9876.67"/>
  </r>
  <r>
    <n v="239"/>
    <x v="237"/>
    <n v="9885.0499999999993"/>
    <x v="1"/>
    <n v="1004.83"/>
  </r>
  <r>
    <n v="240"/>
    <x v="238"/>
    <n v="9569.14"/>
    <x v="1"/>
    <n v="700.49"/>
  </r>
  <r>
    <n v="241"/>
    <x v="239"/>
    <n v="9531.57"/>
    <x v="1"/>
    <n v="162.16999999999999"/>
  </r>
  <r>
    <n v="242"/>
    <x v="240"/>
    <n v="9528.82"/>
    <x v="1"/>
    <n v="8260.4699999999993"/>
  </r>
  <r>
    <n v="243"/>
    <x v="241"/>
    <n v="9463.27"/>
    <x v="1"/>
    <n v="271.13"/>
  </r>
  <r>
    <n v="244"/>
    <x v="242"/>
    <n v="9457.0400000000009"/>
    <x v="1"/>
    <n v="1056.1600000000001"/>
  </r>
  <r>
    <n v="245"/>
    <x v="243"/>
    <n v="9317.76"/>
    <x v="1"/>
    <n v="465.68"/>
  </r>
  <r>
    <n v="246"/>
    <x v="244"/>
    <n v="9306.5400000000009"/>
    <x v="1"/>
    <n v="661.16"/>
  </r>
  <r>
    <n v="247"/>
    <x v="245"/>
    <n v="9162.14"/>
    <x v="1"/>
    <n v="528.54"/>
  </r>
  <r>
    <n v="248"/>
    <x v="246"/>
    <n v="9145.3799999999992"/>
    <x v="1"/>
    <n v="674"/>
  </r>
  <r>
    <n v="249"/>
    <x v="247"/>
    <n v="9097.33"/>
    <x v="1"/>
    <n v="416.61"/>
  </r>
  <r>
    <n v="250"/>
    <x v="248"/>
    <n v="8778.35"/>
    <x v="1"/>
    <n v="1278.74"/>
  </r>
  <r>
    <n v="251"/>
    <x v="249"/>
    <n v="8681.9500000000007"/>
    <x v="1"/>
    <n v="1783.73"/>
  </r>
  <r>
    <n v="252"/>
    <x v="250"/>
    <n v="8646.5400000000009"/>
    <x v="1"/>
    <n v="213.48"/>
  </r>
  <r>
    <n v="253"/>
    <x v="251"/>
    <n v="8613.86"/>
    <x v="1"/>
    <n v="1442.08"/>
  </r>
  <r>
    <n v="254"/>
    <x v="252"/>
    <n v="8539.8799999999992"/>
    <x v="1"/>
    <n v="6086.2"/>
  </r>
  <r>
    <n v="255"/>
    <x v="253"/>
    <n v="8458.24"/>
    <x v="1"/>
    <n v="2081.9499999999998"/>
  </r>
  <r>
    <n v="256"/>
    <x v="254"/>
    <n v="8440.65"/>
    <x v="1"/>
    <n v="3005.45"/>
  </r>
  <r>
    <n v="257"/>
    <x v="255"/>
    <n v="8439.77"/>
    <x v="1"/>
    <n v="968.97"/>
  </r>
  <r>
    <n v="258"/>
    <x v="256"/>
    <n v="8428.58"/>
    <x v="1"/>
    <n v="1005.3"/>
  </r>
  <r>
    <n v="259"/>
    <x v="257"/>
    <n v="8389.4699999999993"/>
    <x v="1"/>
    <n v="711.99"/>
  </r>
  <r>
    <n v="260"/>
    <x v="258"/>
    <n v="8380.86"/>
    <x v="1"/>
    <n v="2789.58"/>
  </r>
  <r>
    <n v="261"/>
    <x v="259"/>
    <n v="8247.08"/>
    <x v="1"/>
    <n v="1537.72"/>
  </r>
  <r>
    <n v="262"/>
    <x v="260"/>
    <n v="8183.96"/>
    <x v="1"/>
    <n v="640.38"/>
  </r>
  <r>
    <n v="263"/>
    <x v="261"/>
    <n v="8153.33"/>
    <x v="1"/>
    <n v="457.97"/>
  </r>
  <r>
    <n v="264"/>
    <x v="262"/>
    <n v="8124.6"/>
    <x v="1"/>
    <n v="250.97"/>
  </r>
  <r>
    <n v="265"/>
    <x v="263"/>
    <n v="8065.7"/>
    <x v="1"/>
    <n v="1422.32"/>
  </r>
  <r>
    <n v="266"/>
    <x v="264"/>
    <n v="8023.74"/>
    <x v="1"/>
    <n v="1647.98"/>
  </r>
  <r>
    <n v="267"/>
    <x v="265"/>
    <n v="7966.43"/>
    <x v="1"/>
    <n v="1156.6099999999999"/>
  </r>
  <r>
    <n v="268"/>
    <x v="266"/>
    <n v="7943.03"/>
    <x v="1"/>
    <n v="859.21"/>
  </r>
  <r>
    <n v="269"/>
    <x v="267"/>
    <n v="7815.74"/>
    <x v="1"/>
    <n v="532.21"/>
  </r>
  <r>
    <n v="270"/>
    <x v="268"/>
    <n v="7812.73"/>
    <x v="1"/>
    <n v="1296.19"/>
  </r>
  <r>
    <n v="271"/>
    <x v="269"/>
    <n v="7789.01"/>
    <x v="1"/>
    <n v="803.68"/>
  </r>
  <r>
    <n v="272"/>
    <x v="270"/>
    <n v="7784.17"/>
    <x v="1"/>
    <n v="722.72"/>
  </r>
  <r>
    <n v="273"/>
    <x v="271"/>
    <n v="7765.91"/>
    <x v="1"/>
    <n v="740.77"/>
  </r>
  <r>
    <n v="274"/>
    <x v="272"/>
    <n v="7702.01"/>
    <x v="1"/>
    <n v="1144"/>
  </r>
  <r>
    <n v="275"/>
    <x v="273"/>
    <n v="7550.78"/>
    <x v="1"/>
    <n v="262.7"/>
  </r>
  <r>
    <n v="276"/>
    <x v="274"/>
    <n v="7453.05"/>
    <x v="1"/>
    <n v="859.24"/>
  </r>
  <r>
    <n v="277"/>
    <x v="275"/>
    <n v="7439.01"/>
    <x v="1"/>
    <n v="2780.26"/>
  </r>
  <r>
    <n v="278"/>
    <x v="276"/>
    <n v="7251.91"/>
    <x v="1"/>
    <n v="457.5"/>
  </r>
  <r>
    <n v="279"/>
    <x v="277"/>
    <n v="7230.76"/>
    <x v="1"/>
    <n v="1126.1099999999999"/>
  </r>
  <r>
    <n v="280"/>
    <x v="278"/>
    <n v="7208.38"/>
    <x v="1"/>
    <n v="1590.89"/>
  </r>
  <r>
    <n v="281"/>
    <x v="279"/>
    <n v="7154.99"/>
    <x v="1"/>
    <n v="615.04"/>
  </r>
  <r>
    <n v="282"/>
    <x v="280"/>
    <n v="7137.67"/>
    <x v="1"/>
    <n v="1389.32"/>
  </r>
  <r>
    <n v="283"/>
    <x v="281"/>
    <n v="7009.13"/>
    <x v="1"/>
    <n v="1188.97"/>
  </r>
  <r>
    <n v="284"/>
    <x v="282"/>
    <n v="6966.23"/>
    <x v="1"/>
    <n v="509.93"/>
  </r>
  <r>
    <n v="285"/>
    <x v="283"/>
    <n v="6952.99"/>
    <x v="1"/>
    <n v="981.3"/>
  </r>
  <r>
    <n v="286"/>
    <x v="284"/>
    <n v="6950.23"/>
    <x v="1"/>
    <n v="1417.37"/>
  </r>
  <r>
    <n v="287"/>
    <x v="285"/>
    <n v="6942.31"/>
    <x v="1"/>
    <n v="1193.06"/>
  </r>
  <r>
    <n v="288"/>
    <x v="286"/>
    <n v="6921.97"/>
    <x v="1"/>
    <n v="983.3"/>
  </r>
  <r>
    <n v="289"/>
    <x v="287"/>
    <n v="6902.14"/>
    <x v="1"/>
    <n v="440.14"/>
  </r>
  <r>
    <n v="290"/>
    <x v="288"/>
    <n v="6864.85"/>
    <x v="1"/>
    <n v="162.68"/>
  </r>
  <r>
    <n v="291"/>
    <x v="289"/>
    <n v="6838.18"/>
    <x v="1"/>
    <n v="611.59"/>
  </r>
  <r>
    <n v="292"/>
    <x v="290"/>
    <n v="6811.5"/>
    <x v="1"/>
    <n v="392.1"/>
  </r>
  <r>
    <n v="293"/>
    <x v="291"/>
    <n v="6795.06"/>
    <x v="1"/>
    <n v="2153.34"/>
  </r>
  <r>
    <n v="294"/>
    <x v="292"/>
    <n v="6742.41"/>
    <x v="1"/>
    <n v="361.68"/>
  </r>
  <r>
    <n v="295"/>
    <x v="293"/>
    <n v="6710.63"/>
    <x v="1"/>
    <n v="987.64"/>
  </r>
  <r>
    <n v="296"/>
    <x v="294"/>
    <n v="6654.81"/>
    <x v="1"/>
    <n v="542.41999999999996"/>
  </r>
  <r>
    <n v="297"/>
    <x v="295"/>
    <n v="6646.41"/>
    <x v="1"/>
    <n v="500.08"/>
  </r>
  <r>
    <n v="298"/>
    <x v="296"/>
    <n v="6601.62"/>
    <x v="1"/>
    <n v="965.3"/>
  </r>
  <r>
    <n v="299"/>
    <x v="297"/>
    <n v="6591.31"/>
    <x v="1"/>
    <n v="557.25"/>
  </r>
  <r>
    <n v="300"/>
    <x v="298"/>
    <n v="6542.79"/>
    <x v="1"/>
    <n v="2330.1"/>
  </r>
  <r>
    <n v="301"/>
    <x v="299"/>
    <n v="6531.58"/>
    <x v="1"/>
    <n v="3135.23"/>
  </r>
  <r>
    <n v="302"/>
    <x v="300"/>
    <n v="6520.67"/>
    <x v="1"/>
    <n v="1397.95"/>
  </r>
  <r>
    <n v="303"/>
    <x v="301"/>
    <n v="6476.26"/>
    <x v="1"/>
    <n v="1574.15"/>
  </r>
  <r>
    <n v="304"/>
    <x v="302"/>
    <n v="6469.51"/>
    <x v="1"/>
    <n v="749.04"/>
  </r>
  <r>
    <n v="305"/>
    <x v="303"/>
    <n v="6379.12"/>
    <x v="1"/>
    <n v="553.84"/>
  </r>
  <r>
    <n v="306"/>
    <x v="304"/>
    <n v="6324.62"/>
    <x v="1"/>
    <n v="431.21"/>
  </r>
  <r>
    <n v="307"/>
    <x v="305"/>
    <n v="6209.11"/>
    <x v="1"/>
    <n v="377.4"/>
  </r>
  <r>
    <n v="308"/>
    <x v="306"/>
    <n v="6176.23"/>
    <x v="1"/>
    <n v="9876.34"/>
  </r>
  <r>
    <n v="309"/>
    <x v="307"/>
    <n v="6153.54"/>
    <x v="1"/>
    <n v="345.54"/>
  </r>
  <r>
    <n v="310"/>
    <x v="308"/>
    <n v="6086.37"/>
    <x v="1"/>
    <n v="5375.57"/>
  </r>
  <r>
    <n v="311"/>
    <x v="309"/>
    <n v="6059.97"/>
    <x v="1"/>
    <n v="598.58000000000004"/>
  </r>
  <r>
    <n v="312"/>
    <x v="310"/>
    <n v="6019.89"/>
    <x v="1"/>
    <n v="1889.63"/>
  </r>
  <r>
    <n v="313"/>
    <x v="311"/>
    <n v="5996.4"/>
    <x v="1"/>
    <n v="791.89"/>
  </r>
  <r>
    <n v="314"/>
    <x v="312"/>
    <n v="5896.54"/>
    <x v="1"/>
    <n v="11728.4"/>
  </r>
  <r>
    <n v="315"/>
    <x v="313"/>
    <n v="5865.04"/>
    <x v="1"/>
    <n v="201.5"/>
  </r>
  <r>
    <n v="316"/>
    <x v="314"/>
    <n v="5863.1"/>
    <x v="1"/>
    <n v="1484.24"/>
  </r>
  <r>
    <n v="317"/>
    <x v="315"/>
    <n v="5840.29"/>
    <x v="1"/>
    <n v="299.8"/>
  </r>
  <r>
    <n v="318"/>
    <x v="316"/>
    <n v="5823.25"/>
    <x v="1"/>
    <n v="619.92999999999995"/>
  </r>
  <r>
    <n v="319"/>
    <x v="317"/>
    <n v="5802.66"/>
    <x v="1"/>
    <n v="584.41999999999996"/>
  </r>
  <r>
    <n v="320"/>
    <x v="318"/>
    <n v="5706.51"/>
    <x v="1"/>
    <n v="365.42"/>
  </r>
  <r>
    <n v="321"/>
    <x v="319"/>
    <n v="5652.33"/>
    <x v="1"/>
    <n v="3557.94"/>
  </r>
  <r>
    <n v="322"/>
    <x v="320"/>
    <n v="5591.02"/>
    <x v="1"/>
    <n v="4254.68"/>
  </r>
  <r>
    <n v="323"/>
    <x v="321"/>
    <n v="5567.11"/>
    <x v="1"/>
    <n v="826.95"/>
  </r>
  <r>
    <n v="324"/>
    <x v="322"/>
    <n v="5502.94"/>
    <x v="1"/>
    <n v="473.77"/>
  </r>
  <r>
    <n v="325"/>
    <x v="323"/>
    <n v="5498.45"/>
    <x v="1"/>
    <n v="617.61"/>
  </r>
  <r>
    <n v="326"/>
    <x v="324"/>
    <n v="5497.4"/>
    <x v="1"/>
    <n v="876.98"/>
  </r>
  <r>
    <n v="327"/>
    <x v="325"/>
    <n v="5495.76"/>
    <x v="1"/>
    <n v="278.58"/>
  </r>
  <r>
    <n v="328"/>
    <x v="326"/>
    <n v="5427.82"/>
    <x v="1"/>
    <n v="8587.17"/>
  </r>
  <r>
    <n v="329"/>
    <x v="327"/>
    <n v="5416.39"/>
    <x v="1"/>
    <n v="459.82"/>
  </r>
  <r>
    <n v="330"/>
    <x v="328"/>
    <n v="5402.95"/>
    <x v="1"/>
    <n v="2262.2800000000002"/>
  </r>
  <r>
    <n v="331"/>
    <x v="329"/>
    <n v="5293.53"/>
    <x v="1"/>
    <n v="531.74"/>
  </r>
  <r>
    <n v="332"/>
    <x v="330"/>
    <n v="5259.14"/>
    <x v="1"/>
    <n v="339.89"/>
  </r>
  <r>
    <n v="333"/>
    <x v="331"/>
    <n v="5224.1099999999997"/>
    <x v="1"/>
    <n v="691.9"/>
  </r>
  <r>
    <n v="334"/>
    <x v="332"/>
    <n v="5207.7700000000004"/>
    <x v="1"/>
    <n v="684.61"/>
  </r>
  <r>
    <n v="335"/>
    <x v="333"/>
    <n v="5200.13"/>
    <x v="1"/>
    <n v="1537.45"/>
  </r>
  <r>
    <n v="336"/>
    <x v="334"/>
    <n v="5151.8500000000004"/>
    <x v="1"/>
    <n v="1516.08"/>
  </r>
  <r>
    <n v="337"/>
    <x v="335"/>
    <n v="5145.88"/>
    <x v="1"/>
    <n v="305.19"/>
  </r>
  <r>
    <n v="338"/>
    <x v="336"/>
    <n v="5145.3599999999997"/>
    <x v="1"/>
    <n v="714.51"/>
  </r>
  <r>
    <n v="339"/>
    <x v="337"/>
    <n v="5139.43"/>
    <x v="1"/>
    <n v="1274.21"/>
  </r>
  <r>
    <n v="340"/>
    <x v="338"/>
    <n v="5127.38"/>
    <x v="1"/>
    <n v="1145.1300000000001"/>
  </r>
  <r>
    <n v="341"/>
    <x v="339"/>
    <n v="5109.25"/>
    <x v="1"/>
    <n v="238.97"/>
  </r>
  <r>
    <n v="342"/>
    <x v="340"/>
    <n v="5089.87"/>
    <x v="1"/>
    <n v="731.51"/>
  </r>
  <r>
    <n v="343"/>
    <x v="341"/>
    <n v="5084.1899999999996"/>
    <x v="1"/>
    <n v="248.77"/>
  </r>
  <r>
    <n v="344"/>
    <x v="342"/>
    <n v="5080.5"/>
    <x v="1"/>
    <n v="610.78"/>
  </r>
  <r>
    <n v="345"/>
    <x v="343"/>
    <n v="5072.67"/>
    <x v="1"/>
    <n v="377.43"/>
  </r>
  <r>
    <n v="346"/>
    <x v="344"/>
    <n v="5067.2299999999996"/>
    <x v="1"/>
    <n v="366.02"/>
  </r>
  <r>
    <n v="347"/>
    <x v="345"/>
    <n v="5020.4399999999996"/>
    <x v="1"/>
    <n v="355.95"/>
  </r>
  <r>
    <n v="348"/>
    <x v="346"/>
    <n v="5012.59"/>
    <x v="1"/>
    <n v="3449.55"/>
  </r>
  <r>
    <n v="349"/>
    <x v="347"/>
    <n v="4995.05"/>
    <x v="1"/>
    <n v="598.07000000000005"/>
  </r>
  <r>
    <n v="350"/>
    <x v="348"/>
    <n v="4954.08"/>
    <x v="1"/>
    <n v="415.42"/>
  </r>
  <r>
    <n v="351"/>
    <x v="349"/>
    <n v="4931.55"/>
    <x v="1"/>
    <n v="837.41"/>
  </r>
  <r>
    <n v="352"/>
    <x v="350"/>
    <n v="4921.45"/>
    <x v="1"/>
    <n v="132.4"/>
  </r>
  <r>
    <n v="353"/>
    <x v="351"/>
    <n v="4886.09"/>
    <x v="2"/>
    <n v="429.86"/>
  </r>
  <r>
    <n v="354"/>
    <x v="352"/>
    <n v="4885.75"/>
    <x v="2"/>
    <n v="1213.08"/>
  </r>
  <r>
    <n v="355"/>
    <x v="353"/>
    <n v="4861.2"/>
    <x v="2"/>
    <n v="534.22"/>
  </r>
  <r>
    <n v="356"/>
    <x v="354"/>
    <n v="4856.71"/>
    <x v="2"/>
    <n v="1576.96"/>
  </r>
  <r>
    <n v="357"/>
    <x v="355"/>
    <n v="4830.4399999999996"/>
    <x v="2"/>
    <n v="680.07"/>
  </r>
  <r>
    <n v="358"/>
    <x v="356"/>
    <n v="4819.63"/>
    <x v="2"/>
    <n v="337.99"/>
  </r>
  <r>
    <n v="359"/>
    <x v="357"/>
    <n v="4775.03"/>
    <x v="2"/>
    <n v="1314.38"/>
  </r>
  <r>
    <n v="360"/>
    <x v="358"/>
    <n v="4735.67"/>
    <x v="2"/>
    <n v="624.37"/>
  </r>
  <r>
    <n v="361"/>
    <x v="359"/>
    <n v="4726.91"/>
    <x v="2"/>
    <n v="2988.86"/>
  </r>
  <r>
    <n v="362"/>
    <x v="360"/>
    <n v="4721.49"/>
    <x v="2"/>
    <n v="3333.12"/>
  </r>
  <r>
    <n v="363"/>
    <x v="361"/>
    <n v="4658.2"/>
    <x v="2"/>
    <n v="756.5"/>
  </r>
  <r>
    <n v="364"/>
    <x v="362"/>
    <n v="4600.7299999999996"/>
    <x v="2"/>
    <n v="141.61000000000001"/>
  </r>
  <r>
    <n v="365"/>
    <x v="363"/>
    <n v="4595.7"/>
    <x v="2"/>
    <n v="64.75"/>
  </r>
  <r>
    <n v="366"/>
    <x v="364"/>
    <n v="4558.0600000000004"/>
    <x v="2"/>
    <n v="2345.89"/>
  </r>
  <r>
    <n v="367"/>
    <x v="365"/>
    <n v="4512.29"/>
    <x v="2"/>
    <n v="581.94000000000005"/>
  </r>
  <r>
    <n v="368"/>
    <x v="366"/>
    <n v="4498.09"/>
    <x v="2"/>
    <n v="2438.58"/>
  </r>
  <r>
    <n v="369"/>
    <x v="367"/>
    <n v="4493.5200000000004"/>
    <x v="2"/>
    <n v="1985.06"/>
  </r>
  <r>
    <n v="370"/>
    <x v="368"/>
    <n v="4493.2"/>
    <x v="2"/>
    <n v="390.16"/>
  </r>
  <r>
    <n v="371"/>
    <x v="369"/>
    <n v="4456.7700000000004"/>
    <x v="2"/>
    <n v="506.06"/>
  </r>
  <r>
    <n v="372"/>
    <x v="370"/>
    <n v="4406.8"/>
    <x v="2"/>
    <n v="143.13"/>
  </r>
  <r>
    <n v="373"/>
    <x v="371"/>
    <n v="4401.66"/>
    <x v="2"/>
    <n v="47.02"/>
  </r>
  <r>
    <n v="374"/>
    <x v="372"/>
    <n v="4371.24"/>
    <x v="2"/>
    <n v="595.04999999999995"/>
  </r>
  <r>
    <n v="375"/>
    <x v="373"/>
    <n v="4369.6899999999996"/>
    <x v="2"/>
    <n v="1479.91"/>
  </r>
  <r>
    <n v="376"/>
    <x v="374"/>
    <n v="4358.4799999999996"/>
    <x v="2"/>
    <n v="482.52"/>
  </r>
  <r>
    <n v="377"/>
    <x v="375"/>
    <n v="4356.8999999999996"/>
    <x v="2"/>
    <n v="290.88"/>
  </r>
  <r>
    <n v="378"/>
    <x v="376"/>
    <n v="4331.82"/>
    <x v="2"/>
    <n v="63.93"/>
  </r>
  <r>
    <n v="379"/>
    <x v="377"/>
    <n v="4328.47"/>
    <x v="2"/>
    <n v="2365.94"/>
  </r>
  <r>
    <n v="380"/>
    <x v="378"/>
    <n v="4325.3900000000003"/>
    <x v="2"/>
    <n v="433.19"/>
  </r>
  <r>
    <n v="381"/>
    <x v="379"/>
    <n v="4307.29"/>
    <x v="2"/>
    <n v="472.48"/>
  </r>
  <r>
    <n v="382"/>
    <x v="380"/>
    <n v="4295.0200000000004"/>
    <x v="2"/>
    <n v="399.29"/>
  </r>
  <r>
    <n v="383"/>
    <x v="381"/>
    <n v="4293.42"/>
    <x v="2"/>
    <n v="0"/>
  </r>
  <r>
    <n v="384"/>
    <x v="382"/>
    <n v="4291.43"/>
    <x v="2"/>
    <n v="183.74"/>
  </r>
  <r>
    <n v="385"/>
    <x v="383"/>
    <n v="4279.07"/>
    <x v="2"/>
    <n v="185.65"/>
  </r>
  <r>
    <n v="386"/>
    <x v="384"/>
    <n v="4269.78"/>
    <x v="2"/>
    <n v="297.43"/>
  </r>
  <r>
    <n v="387"/>
    <x v="385"/>
    <n v="4194.3100000000004"/>
    <x v="2"/>
    <n v="535.6"/>
  </r>
  <r>
    <n v="388"/>
    <x v="386"/>
    <n v="4179.29"/>
    <x v="2"/>
    <n v="1356.07"/>
  </r>
  <r>
    <n v="389"/>
    <x v="387"/>
    <n v="4168.29"/>
    <x v="2"/>
    <n v="506.82"/>
  </r>
  <r>
    <n v="390"/>
    <x v="388"/>
    <n v="4166.87"/>
    <x v="2"/>
    <n v="729.22"/>
  </r>
  <r>
    <n v="391"/>
    <x v="389"/>
    <n v="4156.58"/>
    <x v="2"/>
    <n v="754.7"/>
  </r>
  <r>
    <n v="392"/>
    <x v="390"/>
    <n v="4149.67"/>
    <x v="2"/>
    <n v="612.4"/>
  </r>
  <r>
    <n v="393"/>
    <x v="391"/>
    <n v="4137.1099999999997"/>
    <x v="2"/>
    <n v="4243.83"/>
  </r>
  <r>
    <n v="394"/>
    <x v="392"/>
    <n v="4103.05"/>
    <x v="2"/>
    <n v="2304.16"/>
  </r>
  <r>
    <n v="395"/>
    <x v="393"/>
    <n v="4093.02"/>
    <x v="2"/>
    <n v="80.62"/>
  </r>
  <r>
    <n v="396"/>
    <x v="394"/>
    <n v="4090.69"/>
    <x v="2"/>
    <n v="74.819999999999993"/>
  </r>
  <r>
    <n v="397"/>
    <x v="395"/>
    <n v="4067.25"/>
    <x v="2"/>
    <n v="4549.26"/>
  </r>
  <r>
    <n v="398"/>
    <x v="396"/>
    <n v="4066.42"/>
    <x v="2"/>
    <n v="793.76"/>
  </r>
  <r>
    <n v="399"/>
    <x v="397"/>
    <n v="4057.34"/>
    <x v="2"/>
    <n v="283.12"/>
  </r>
  <r>
    <n v="400"/>
    <x v="398"/>
    <n v="4030.35"/>
    <x v="2"/>
    <n v="267.54000000000002"/>
  </r>
  <r>
    <n v="401"/>
    <x v="399"/>
    <n v="4022.02"/>
    <x v="2"/>
    <n v="1332.73"/>
  </r>
  <r>
    <n v="402"/>
    <x v="400"/>
    <n v="4009.63"/>
    <x v="2"/>
    <n v="1405.19"/>
  </r>
  <r>
    <n v="403"/>
    <x v="401"/>
    <n v="3975.44"/>
    <x v="2"/>
    <n v="275.64"/>
  </r>
  <r>
    <n v="404"/>
    <x v="402"/>
    <n v="3974.83"/>
    <x v="2"/>
    <n v="636.20000000000005"/>
  </r>
  <r>
    <n v="405"/>
    <x v="403"/>
    <n v="3927.26"/>
    <x v="2"/>
    <n v="912.77"/>
  </r>
  <r>
    <n v="406"/>
    <x v="404"/>
    <n v="3910.17"/>
    <x v="2"/>
    <n v="165.59"/>
  </r>
  <r>
    <n v="407"/>
    <x v="405"/>
    <n v="3901.07"/>
    <x v="2"/>
    <n v="624.62"/>
  </r>
  <r>
    <n v="408"/>
    <x v="406"/>
    <n v="3847.19"/>
    <x v="2"/>
    <n v="60.97"/>
  </r>
  <r>
    <n v="409"/>
    <x v="407"/>
    <n v="3846.15"/>
    <x v="2"/>
    <n v="423.91"/>
  </r>
  <r>
    <n v="410"/>
    <x v="408"/>
    <n v="3826.83"/>
    <x v="2"/>
    <n v="580.58000000000004"/>
  </r>
  <r>
    <n v="411"/>
    <x v="409"/>
    <n v="3824.69"/>
    <x v="2"/>
    <n v="489.34"/>
  </r>
  <r>
    <n v="412"/>
    <x v="410"/>
    <n v="3809"/>
    <x v="2"/>
    <n v="82.87"/>
  </r>
  <r>
    <n v="413"/>
    <x v="411"/>
    <n v="3804.58"/>
    <x v="2"/>
    <n v="430.8"/>
  </r>
  <r>
    <n v="414"/>
    <x v="412"/>
    <n v="3789.45"/>
    <x v="2"/>
    <n v="626.79999999999995"/>
  </r>
  <r>
    <n v="415"/>
    <x v="413"/>
    <n v="3777.26"/>
    <x v="2"/>
    <n v="366.29"/>
  </r>
  <r>
    <n v="416"/>
    <x v="414"/>
    <n v="3775.5"/>
    <x v="2"/>
    <n v="1682.97"/>
  </r>
  <r>
    <n v="417"/>
    <x v="415"/>
    <n v="3769.26"/>
    <x v="2"/>
    <n v="221.45"/>
  </r>
  <r>
    <n v="418"/>
    <x v="416"/>
    <n v="3765.74"/>
    <x v="2"/>
    <n v="1332.24"/>
  </r>
  <r>
    <n v="419"/>
    <x v="417"/>
    <n v="3764.1"/>
    <x v="2"/>
    <n v="185.53"/>
  </r>
  <r>
    <n v="420"/>
    <x v="418"/>
    <n v="3761.86"/>
    <x v="2"/>
    <n v="578.17999999999995"/>
  </r>
  <r>
    <n v="421"/>
    <x v="419"/>
    <n v="3760.61"/>
    <x v="2"/>
    <n v="695.85"/>
  </r>
  <r>
    <n v="422"/>
    <x v="420"/>
    <n v="3748.73"/>
    <x v="2"/>
    <n v="273.99"/>
  </r>
  <r>
    <n v="423"/>
    <x v="421"/>
    <n v="3734.06"/>
    <x v="2"/>
    <n v="258.64999999999998"/>
  </r>
  <r>
    <n v="424"/>
    <x v="422"/>
    <n v="3722.6"/>
    <x v="2"/>
    <n v="1137.17"/>
  </r>
  <r>
    <n v="425"/>
    <x v="423"/>
    <n v="3716.46"/>
    <x v="2"/>
    <n v="4387.8500000000004"/>
  </r>
  <r>
    <n v="426"/>
    <x v="424"/>
    <n v="3711.8"/>
    <x v="2"/>
    <n v="593.74"/>
  </r>
  <r>
    <n v="427"/>
    <x v="425"/>
    <n v="3677.34"/>
    <x v="2"/>
    <n v="918.06"/>
  </r>
  <r>
    <n v="428"/>
    <x v="426"/>
    <n v="3674.6"/>
    <x v="2"/>
    <n v="4262.08"/>
  </r>
  <r>
    <n v="429"/>
    <x v="427"/>
    <n v="3619.04"/>
    <x v="2"/>
    <n v="102.14"/>
  </r>
  <r>
    <n v="430"/>
    <x v="428"/>
    <n v="3597.6"/>
    <x v="2"/>
    <n v="876.45"/>
  </r>
  <r>
    <n v="431"/>
    <x v="429"/>
    <n v="3582"/>
    <x v="2"/>
    <n v="879.56"/>
  </r>
  <r>
    <n v="432"/>
    <x v="430"/>
    <n v="3577.98"/>
    <x v="2"/>
    <n v="2123.2399999999998"/>
  </r>
  <r>
    <n v="433"/>
    <x v="431"/>
    <n v="3531.9"/>
    <x v="2"/>
    <n v="371.14"/>
  </r>
  <r>
    <n v="434"/>
    <x v="432"/>
    <n v="3531.77"/>
    <x v="2"/>
    <n v="491.23"/>
  </r>
  <r>
    <n v="435"/>
    <x v="433"/>
    <n v="3529.87"/>
    <x v="2"/>
    <n v="433.23"/>
  </r>
  <r>
    <n v="436"/>
    <x v="434"/>
    <n v="3528.07"/>
    <x v="2"/>
    <n v="325.45999999999998"/>
  </r>
  <r>
    <n v="437"/>
    <x v="435"/>
    <n v="3526.8"/>
    <x v="2"/>
    <n v="677.8"/>
  </r>
  <r>
    <n v="438"/>
    <x v="436"/>
    <n v="3511.08"/>
    <x v="2"/>
    <n v="595.61"/>
  </r>
  <r>
    <n v="439"/>
    <x v="437"/>
    <n v="3510.93"/>
    <x v="2"/>
    <n v="69.77"/>
  </r>
  <r>
    <n v="440"/>
    <x v="438"/>
    <n v="3482.71"/>
    <x v="2"/>
    <n v="714.42"/>
  </r>
  <r>
    <n v="441"/>
    <x v="439"/>
    <n v="3470.6"/>
    <x v="2"/>
    <n v="403"/>
  </r>
  <r>
    <n v="442"/>
    <x v="440"/>
    <n v="3460.91"/>
    <x v="2"/>
    <n v="277.95999999999998"/>
  </r>
  <r>
    <n v="443"/>
    <x v="441"/>
    <n v="3380.99"/>
    <x v="2"/>
    <n v="148.41999999999999"/>
  </r>
  <r>
    <n v="444"/>
    <x v="442"/>
    <n v="3377.57"/>
    <x v="2"/>
    <n v="725.02"/>
  </r>
  <r>
    <n v="445"/>
    <x v="443"/>
    <n v="3376.2"/>
    <x v="2"/>
    <n v="112.05"/>
  </r>
  <r>
    <n v="446"/>
    <x v="444"/>
    <n v="3374.38"/>
    <x v="2"/>
    <n v="77.84"/>
  </r>
  <r>
    <n v="447"/>
    <x v="445"/>
    <n v="3336.05"/>
    <x v="2"/>
    <n v="725.97"/>
  </r>
  <r>
    <n v="448"/>
    <x v="446"/>
    <n v="3331.08"/>
    <x v="2"/>
    <n v="277.48"/>
  </r>
  <r>
    <n v="449"/>
    <x v="447"/>
    <n v="3329.58"/>
    <x v="2"/>
    <n v="766.75"/>
  </r>
  <r>
    <n v="450"/>
    <x v="448"/>
    <n v="3316.31"/>
    <x v="2"/>
    <n v="47.24"/>
  </r>
  <r>
    <n v="451"/>
    <x v="449"/>
    <n v="3274.9"/>
    <x v="2"/>
    <n v="440.09"/>
  </r>
  <r>
    <n v="452"/>
    <x v="450"/>
    <n v="3209.89"/>
    <x v="2"/>
    <n v="229.87"/>
  </r>
  <r>
    <n v="453"/>
    <x v="451"/>
    <n v="3192.67"/>
    <x v="2"/>
    <n v="472.98"/>
  </r>
  <r>
    <n v="454"/>
    <x v="452"/>
    <n v="3189.1"/>
    <x v="2"/>
    <n v="138.65"/>
  </r>
  <r>
    <n v="455"/>
    <x v="453"/>
    <n v="3188.62"/>
    <x v="2"/>
    <n v="221.51"/>
  </r>
  <r>
    <n v="456"/>
    <x v="454"/>
    <n v="3187.51"/>
    <x v="2"/>
    <n v="835.06"/>
  </r>
  <r>
    <n v="457"/>
    <x v="455"/>
    <n v="3185.45"/>
    <x v="2"/>
    <n v="581.74"/>
  </r>
  <r>
    <n v="458"/>
    <x v="456"/>
    <n v="3164.73"/>
    <x v="2"/>
    <n v="563.66"/>
  </r>
  <r>
    <n v="459"/>
    <x v="457"/>
    <n v="3148.36"/>
    <x v="2"/>
    <n v="174.41"/>
  </r>
  <r>
    <n v="460"/>
    <x v="458"/>
    <n v="3139.94"/>
    <x v="2"/>
    <n v="887.24"/>
  </r>
  <r>
    <n v="461"/>
    <x v="459"/>
    <n v="3125.83"/>
    <x v="2"/>
    <n v="70.64"/>
  </r>
  <r>
    <n v="462"/>
    <x v="460"/>
    <n v="3115.98"/>
    <x v="2"/>
    <n v="393.49"/>
  </r>
  <r>
    <n v="463"/>
    <x v="461"/>
    <n v="3079.06"/>
    <x v="2"/>
    <n v="1644.92"/>
  </r>
  <r>
    <n v="464"/>
    <x v="462"/>
    <n v="3041.93"/>
    <x v="2"/>
    <n v="460.89"/>
  </r>
  <r>
    <n v="465"/>
    <x v="463"/>
    <n v="3031.5"/>
    <x v="2"/>
    <n v="609.61"/>
  </r>
  <r>
    <n v="466"/>
    <x v="464"/>
    <n v="3029.57"/>
    <x v="2"/>
    <n v="790.17"/>
  </r>
  <r>
    <n v="467"/>
    <x v="465"/>
    <n v="3026.26"/>
    <x v="2"/>
    <n v="249.27"/>
  </r>
  <r>
    <n v="468"/>
    <x v="466"/>
    <n v="3024.32"/>
    <x v="2"/>
    <n v="511.53"/>
  </r>
  <r>
    <n v="469"/>
    <x v="467"/>
    <n v="3017.07"/>
    <x v="2"/>
    <n v="2840.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B800A0-7997-4615-8111-164E1D8E071B}" name="PivotTable2"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472" firstHeaderRow="1" firstDataRow="1" firstDataCol="1"/>
  <pivotFields count="5">
    <pivotField showAll="0"/>
    <pivotField axis="axisRow" showAll="0" sortType="descending">
      <items count="471">
        <item x="122"/>
        <item x="89"/>
        <item x="202"/>
        <item x="93"/>
        <item x="126"/>
        <item x="33"/>
        <item x="198"/>
        <item x="127"/>
        <item x="207"/>
        <item x="116"/>
        <item x="77"/>
        <item x="292"/>
        <item x="251"/>
        <item x="180"/>
        <item x="208"/>
        <item x="257"/>
        <item x="222"/>
        <item x="109"/>
        <item x="391"/>
        <item x="373"/>
        <item x="178"/>
        <item x="433"/>
        <item x="61"/>
        <item x="395"/>
        <item x="357"/>
        <item x="153"/>
        <item x="235"/>
        <item x="260"/>
        <item x="72"/>
        <item x="388"/>
        <item x="25"/>
        <item x="245"/>
        <item x="269"/>
        <item x="157"/>
        <item x="86"/>
        <item x="228"/>
        <item x="36"/>
        <item x="16"/>
        <item x="85"/>
        <item x="27"/>
        <item x="30"/>
        <item x="338"/>
        <item x="29"/>
        <item x="34"/>
        <item x="94"/>
        <item x="128"/>
        <item x="87"/>
        <item x="164"/>
        <item x="248"/>
        <item x="246"/>
        <item x="186"/>
        <item x="340"/>
        <item x="119"/>
        <item x="73"/>
        <item x="83"/>
        <item x="15"/>
        <item x="84"/>
        <item x="280"/>
        <item x="232"/>
        <item x="283"/>
        <item x="316"/>
        <item x="50"/>
        <item x="407"/>
        <item x="55"/>
        <item x="326"/>
        <item x="68"/>
        <item x="59"/>
        <item x="290"/>
        <item x="136"/>
        <item x="293"/>
        <item x="362"/>
        <item x="289"/>
        <item x="394"/>
        <item x="135"/>
        <item x="420"/>
        <item x="301"/>
        <item x="189"/>
        <item x="448"/>
        <item x="282"/>
        <item x="184"/>
        <item x="375"/>
        <item x="190"/>
        <item x="334"/>
        <item x="298"/>
        <item x="129"/>
        <item x="63"/>
        <item x="210"/>
        <item x="12"/>
        <item x="279"/>
        <item x="296"/>
        <item m="1" x="469"/>
        <item x="91"/>
        <item x="423"/>
        <item x="386"/>
        <item x="176"/>
        <item x="171"/>
        <item x="118"/>
        <item x="286"/>
        <item x="309"/>
        <item x="49"/>
        <item x="113"/>
        <item x="342"/>
        <item x="249"/>
        <item x="461"/>
        <item x="431"/>
        <item x="239"/>
        <item x="151"/>
        <item x="453"/>
        <item x="195"/>
        <item x="271"/>
        <item x="327"/>
        <item x="353"/>
        <item x="107"/>
        <item x="435"/>
        <item x="70"/>
        <item x="273"/>
        <item x="78"/>
        <item x="330"/>
        <item x="124"/>
        <item x="41"/>
        <item x="319"/>
        <item x="348"/>
        <item x="117"/>
        <item x="227"/>
        <item x="441"/>
        <item x="351"/>
        <item x="234"/>
        <item x="230"/>
        <item x="372"/>
        <item x="421"/>
        <item x="146"/>
        <item x="341"/>
        <item x="143"/>
        <item x="219"/>
        <item x="270"/>
        <item x="458"/>
        <item x="376"/>
        <item m="1" x="468"/>
        <item x="265"/>
        <item x="214"/>
        <item x="281"/>
        <item x="111"/>
        <item x="369"/>
        <item x="278"/>
        <item x="333"/>
        <item x="35"/>
        <item x="321"/>
        <item x="324"/>
        <item x="317"/>
        <item x="221"/>
        <item x="48"/>
        <item x="125"/>
        <item x="132"/>
        <item x="105"/>
        <item x="169"/>
        <item x="224"/>
        <item x="365"/>
        <item x="218"/>
        <item x="43"/>
        <item x="140"/>
        <item x="156"/>
        <item x="187"/>
        <item x="39"/>
        <item x="380"/>
        <item x="318"/>
        <item x="137"/>
        <item x="323"/>
        <item x="255"/>
        <item x="288"/>
        <item x="217"/>
        <item x="205"/>
        <item x="345"/>
        <item x="4"/>
        <item x="438"/>
        <item x="53"/>
        <item x="160"/>
        <item x="452"/>
        <item x="203"/>
        <item x="90"/>
        <item x="21"/>
        <item x="2"/>
        <item x="32"/>
        <item x="225"/>
        <item x="432"/>
        <item x="455"/>
        <item x="45"/>
        <item x="237"/>
        <item x="295"/>
        <item x="436"/>
        <item x="5"/>
        <item x="287"/>
        <item x="19"/>
        <item x="57"/>
        <item x="172"/>
        <item x="258"/>
        <item x="320"/>
        <item x="14"/>
        <item x="427"/>
        <item x="10"/>
        <item x="74"/>
        <item x="54"/>
        <item x="410"/>
        <item x="149"/>
        <item x="88"/>
        <item x="147"/>
        <item x="329"/>
        <item x="412"/>
        <item x="114"/>
        <item x="233"/>
        <item x="352"/>
        <item x="60"/>
        <item x="183"/>
        <item x="162"/>
        <item x="363"/>
        <item x="158"/>
        <item x="130"/>
        <item x="28"/>
        <item x="250"/>
        <item x="168"/>
        <item x="7"/>
        <item x="62"/>
        <item x="266"/>
        <item x="268"/>
        <item x="3"/>
        <item x="451"/>
        <item x="262"/>
        <item x="414"/>
        <item x="277"/>
        <item x="347"/>
        <item x="310"/>
        <item x="252"/>
        <item x="366"/>
        <item x="359"/>
        <item x="123"/>
        <item x="349"/>
        <item x="430"/>
        <item x="197"/>
        <item x="305"/>
        <item x="428"/>
        <item x="188"/>
        <item x="38"/>
        <item x="185"/>
        <item x="170"/>
        <item x="304"/>
        <item x="336"/>
        <item x="244"/>
        <item x="284"/>
        <item x="108"/>
        <item x="416"/>
        <item x="263"/>
        <item x="459"/>
        <item x="138"/>
        <item x="332"/>
        <item x="378"/>
        <item x="11"/>
        <item x="403"/>
        <item x="181"/>
        <item x="418"/>
        <item x="115"/>
        <item x="98"/>
        <item x="192"/>
        <item x="437"/>
        <item x="294"/>
        <item x="464"/>
        <item x="13"/>
        <item x="322"/>
        <item x="110"/>
        <item x="75"/>
        <item x="384"/>
        <item x="31"/>
        <item x="106"/>
        <item x="131"/>
        <item x="408"/>
        <item x="456"/>
        <item x="398"/>
        <item x="454"/>
        <item x="370"/>
        <item x="71"/>
        <item x="6"/>
        <item x="443"/>
        <item x="182"/>
        <item x="402"/>
        <item x="242"/>
        <item x="212"/>
        <item x="315"/>
        <item x="382"/>
        <item x="46"/>
        <item x="159"/>
        <item x="152"/>
        <item x="96"/>
        <item x="406"/>
        <item x="166"/>
        <item x="303"/>
        <item x="173"/>
        <item x="467"/>
        <item x="415"/>
        <item x="457"/>
        <item x="148"/>
        <item x="275"/>
        <item x="393"/>
        <item x="42"/>
        <item x="344"/>
        <item x="52"/>
        <item x="100"/>
        <item x="361"/>
        <item x="167"/>
        <item x="69"/>
        <item x="465"/>
        <item x="17"/>
        <item x="8"/>
        <item x="161"/>
        <item x="274"/>
        <item x="103"/>
        <item x="387"/>
        <item x="82"/>
        <item x="466"/>
        <item x="426"/>
        <item x="95"/>
        <item x="209"/>
        <item x="112"/>
        <item x="174"/>
        <item x="311"/>
        <item x="76"/>
        <item x="229"/>
        <item x="390"/>
        <item x="247"/>
        <item x="66"/>
        <item x="64"/>
        <item x="133"/>
        <item x="379"/>
        <item x="355"/>
        <item x="101"/>
        <item x="26"/>
        <item x="445"/>
        <item x="213"/>
        <item x="463"/>
        <item x="306"/>
        <item x="99"/>
        <item x="449"/>
        <item x="297"/>
        <item x="175"/>
        <item x="367"/>
        <item x="374"/>
        <item x="193"/>
        <item x="120"/>
        <item x="368"/>
        <item x="424"/>
        <item x="385"/>
        <item x="314"/>
        <item x="134"/>
        <item x="312"/>
        <item x="272"/>
        <item x="276"/>
        <item x="200"/>
        <item x="439"/>
        <item x="0"/>
        <item x="206"/>
        <item x="154"/>
        <item x="199"/>
        <item x="446"/>
        <item x="440"/>
        <item x="104"/>
        <item x="80"/>
        <item x="377"/>
        <item x="429"/>
        <item x="397"/>
        <item x="291"/>
        <item x="358"/>
        <item x="216"/>
        <item x="47"/>
        <item x="259"/>
        <item x="405"/>
        <item x="434"/>
        <item x="267"/>
        <item x="417"/>
        <item x="364"/>
        <item x="51"/>
        <item x="191"/>
        <item x="411"/>
        <item x="97"/>
        <item x="67"/>
        <item x="399"/>
        <item x="163"/>
        <item x="238"/>
        <item x="331"/>
        <item x="243"/>
        <item x="447"/>
        <item x="354"/>
        <item x="223"/>
        <item x="253"/>
        <item x="400"/>
        <item x="220"/>
        <item x="328"/>
        <item x="9"/>
        <item x="343"/>
        <item x="460"/>
        <item x="179"/>
        <item x="302"/>
        <item x="18"/>
        <item x="79"/>
        <item x="236"/>
        <item x="142"/>
        <item x="215"/>
        <item x="313"/>
        <item x="413"/>
        <item x="165"/>
        <item x="442"/>
        <item x="285"/>
        <item x="360"/>
        <item x="204"/>
        <item x="308"/>
        <item x="201"/>
        <item x="145"/>
        <item x="144"/>
        <item x="307"/>
        <item x="155"/>
        <item x="371"/>
        <item x="23"/>
        <item x="231"/>
        <item x="121"/>
        <item x="40"/>
        <item x="1"/>
        <item x="425"/>
        <item x="56"/>
        <item x="401"/>
        <item x="450"/>
        <item x="150"/>
        <item x="254"/>
        <item x="444"/>
        <item x="196"/>
        <item x="389"/>
        <item x="325"/>
        <item x="37"/>
        <item x="194"/>
        <item x="226"/>
        <item x="422"/>
        <item x="404"/>
        <item x="261"/>
        <item x="337"/>
        <item x="241"/>
        <item x="92"/>
        <item x="346"/>
        <item x="381"/>
        <item x="24"/>
        <item x="240"/>
        <item x="102"/>
        <item x="65"/>
        <item x="81"/>
        <item x="356"/>
        <item x="462"/>
        <item x="264"/>
        <item x="211"/>
        <item x="22"/>
        <item x="419"/>
        <item x="299"/>
        <item x="383"/>
        <item x="139"/>
        <item x="409"/>
        <item x="339"/>
        <item x="177"/>
        <item x="392"/>
        <item x="300"/>
        <item x="335"/>
        <item x="141"/>
        <item x="20"/>
        <item x="256"/>
        <item x="44"/>
        <item x="58"/>
        <item x="396"/>
        <item x="350"/>
        <item t="default"/>
      </items>
      <autoSortScope>
        <pivotArea dataOnly="0" outline="0" fieldPosition="0">
          <references count="1">
            <reference field="4294967294" count="1" selected="0">
              <x v="0"/>
            </reference>
          </references>
        </pivotArea>
      </autoSortScope>
    </pivotField>
    <pivotField dataField="1" showAll="0"/>
    <pivotField showAll="0">
      <items count="4">
        <item x="0"/>
        <item x="1"/>
        <item x="2"/>
        <item t="default"/>
      </items>
    </pivotField>
    <pivotField showAll="0"/>
  </pivotFields>
  <rowFields count="1">
    <field x="1"/>
  </rowFields>
  <rowItems count="469">
    <i>
      <x v="355"/>
    </i>
    <i>
      <x v="421"/>
    </i>
    <i>
      <x v="180"/>
    </i>
    <i>
      <x v="223"/>
    </i>
    <i>
      <x v="172"/>
    </i>
    <i>
      <x v="189"/>
    </i>
    <i>
      <x v="278"/>
    </i>
    <i>
      <x v="219"/>
    </i>
    <i>
      <x v="309"/>
    </i>
    <i>
      <x v="393"/>
    </i>
    <i>
      <x v="198"/>
    </i>
    <i>
      <x v="254"/>
    </i>
    <i>
      <x v="87"/>
    </i>
    <i>
      <x v="264"/>
    </i>
    <i>
      <x v="196"/>
    </i>
    <i>
      <x v="55"/>
    </i>
    <i>
      <x v="37"/>
    </i>
    <i>
      <x v="308"/>
    </i>
    <i>
      <x v="398"/>
    </i>
    <i>
      <x v="191"/>
    </i>
    <i>
      <x v="464"/>
    </i>
    <i>
      <x v="179"/>
    </i>
    <i>
      <x v="452"/>
    </i>
    <i>
      <x v="417"/>
    </i>
    <i>
      <x v="443"/>
    </i>
    <i>
      <x v="30"/>
    </i>
    <i>
      <x v="332"/>
    </i>
    <i>
      <x v="39"/>
    </i>
    <i>
      <x v="216"/>
    </i>
    <i>
      <x v="42"/>
    </i>
    <i>
      <x v="40"/>
    </i>
    <i>
      <x v="269"/>
    </i>
    <i>
      <x v="181"/>
    </i>
    <i>
      <x v="5"/>
    </i>
    <i>
      <x v="43"/>
    </i>
    <i>
      <x v="145"/>
    </i>
    <i>
      <x v="36"/>
    </i>
    <i>
      <x v="432"/>
    </i>
    <i>
      <x v="240"/>
    </i>
    <i>
      <x v="162"/>
    </i>
    <i>
      <x v="420"/>
    </i>
    <i>
      <x v="119"/>
    </i>
    <i>
      <x v="300"/>
    </i>
    <i>
      <x v="158"/>
    </i>
    <i>
      <x v="466"/>
    </i>
    <i>
      <x v="185"/>
    </i>
    <i>
      <x v="286"/>
    </i>
    <i>
      <x v="369"/>
    </i>
    <i>
      <x v="150"/>
    </i>
    <i>
      <x v="99"/>
    </i>
    <i>
      <x v="61"/>
    </i>
    <i>
      <x v="376"/>
    </i>
    <i>
      <x v="302"/>
    </i>
    <i>
      <x v="174"/>
    </i>
    <i>
      <x v="200"/>
    </i>
    <i>
      <x v="63"/>
    </i>
    <i>
      <x v="423"/>
    </i>
    <i>
      <x v="192"/>
    </i>
    <i>
      <x v="467"/>
    </i>
    <i>
      <x v="66"/>
    </i>
    <i>
      <x v="210"/>
    </i>
    <i>
      <x v="22"/>
    </i>
    <i>
      <x v="220"/>
    </i>
    <i>
      <x v="85"/>
    </i>
    <i>
      <x v="327"/>
    </i>
    <i>
      <x v="446"/>
    </i>
    <i>
      <x v="326"/>
    </i>
    <i>
      <x v="380"/>
    </i>
    <i>
      <x v="65"/>
    </i>
    <i>
      <x v="306"/>
    </i>
    <i>
      <x v="114"/>
    </i>
    <i>
      <x v="277"/>
    </i>
    <i>
      <x v="28"/>
    </i>
    <i>
      <x v="53"/>
    </i>
    <i>
      <x v="199"/>
    </i>
    <i>
      <x v="267"/>
    </i>
    <i>
      <x v="322"/>
    </i>
    <i>
      <x v="10"/>
    </i>
    <i>
      <x v="116"/>
    </i>
    <i>
      <x v="399"/>
    </i>
    <i>
      <x v="362"/>
    </i>
    <i>
      <x v="447"/>
    </i>
    <i>
      <x v="314"/>
    </i>
    <i>
      <x v="54"/>
    </i>
    <i>
      <x v="56"/>
    </i>
    <i>
      <x v="38"/>
    </i>
    <i>
      <x v="34"/>
    </i>
    <i>
      <x v="46"/>
    </i>
    <i>
      <x v="203"/>
    </i>
    <i>
      <x v="1"/>
    </i>
    <i>
      <x v="178"/>
    </i>
    <i>
      <x v="91"/>
    </i>
    <i>
      <x v="440"/>
    </i>
    <i>
      <x v="3"/>
    </i>
    <i>
      <x v="44"/>
    </i>
    <i>
      <x v="317"/>
    </i>
    <i>
      <x v="289"/>
    </i>
    <i>
      <x v="379"/>
    </i>
    <i>
      <x v="259"/>
    </i>
    <i>
      <x v="337"/>
    </i>
    <i>
      <x v="303"/>
    </i>
    <i>
      <x v="331"/>
    </i>
    <i>
      <x v="445"/>
    </i>
    <i>
      <x v="312"/>
    </i>
    <i>
      <x v="361"/>
    </i>
    <i>
      <x v="153"/>
    </i>
    <i>
      <x v="270"/>
    </i>
    <i>
      <x v="112"/>
    </i>
    <i>
      <x v="247"/>
    </i>
    <i>
      <x v="17"/>
    </i>
    <i>
      <x v="266"/>
    </i>
    <i>
      <x v="141"/>
    </i>
    <i>
      <x v="319"/>
    </i>
    <i>
      <x v="100"/>
    </i>
    <i>
      <x v="207"/>
    </i>
    <i>
      <x v="258"/>
    </i>
    <i>
      <x v="9"/>
    </i>
    <i>
      <x v="122"/>
    </i>
    <i>
      <x v="96"/>
    </i>
    <i>
      <x v="52"/>
    </i>
    <i>
      <x v="344"/>
    </i>
    <i>
      <x v="419"/>
    </i>
    <i>
      <x/>
    </i>
    <i>
      <x v="233"/>
    </i>
    <i>
      <x v="118"/>
    </i>
    <i>
      <x v="151"/>
    </i>
    <i>
      <x v="4"/>
    </i>
    <i>
      <x v="7"/>
    </i>
    <i>
      <x v="45"/>
    </i>
    <i>
      <x v="84"/>
    </i>
    <i>
      <x v="215"/>
    </i>
    <i>
      <x v="271"/>
    </i>
    <i>
      <x v="152"/>
    </i>
    <i>
      <x v="328"/>
    </i>
    <i>
      <x v="349"/>
    </i>
    <i>
      <x v="73"/>
    </i>
    <i>
      <x v="68"/>
    </i>
    <i>
      <x v="165"/>
    </i>
    <i>
      <x v="251"/>
    </i>
    <i>
      <x v="456"/>
    </i>
    <i>
      <x v="159"/>
    </i>
    <i>
      <x v="463"/>
    </i>
    <i>
      <x v="401"/>
    </i>
    <i>
      <x v="132"/>
    </i>
    <i>
      <x v="413"/>
    </i>
    <i>
      <x v="412"/>
    </i>
    <i>
      <x v="130"/>
    </i>
    <i>
      <x v="204"/>
    </i>
    <i>
      <x v="297"/>
    </i>
    <i>
      <x v="202"/>
    </i>
    <i>
      <x v="426"/>
    </i>
    <i>
      <x v="106"/>
    </i>
    <i>
      <x v="288"/>
    </i>
    <i>
      <x v="25"/>
    </i>
    <i>
      <x v="357"/>
    </i>
    <i>
      <x v="415"/>
    </i>
    <i>
      <x v="160"/>
    </i>
    <i>
      <x v="33"/>
    </i>
    <i>
      <x v="214"/>
    </i>
    <i>
      <x v="287"/>
    </i>
    <i>
      <x v="175"/>
    </i>
    <i>
      <x v="310"/>
    </i>
    <i>
      <x v="212"/>
    </i>
    <i>
      <x v="382"/>
    </i>
    <i>
      <x v="47"/>
    </i>
    <i>
      <x v="405"/>
    </i>
    <i>
      <x v="291"/>
    </i>
    <i>
      <x v="305"/>
    </i>
    <i>
      <x v="218"/>
    </i>
    <i>
      <x v="154"/>
    </i>
    <i>
      <x v="242"/>
    </i>
    <i>
      <x v="95"/>
    </i>
    <i>
      <x v="193"/>
    </i>
    <i>
      <x v="293"/>
    </i>
    <i>
      <x v="320"/>
    </i>
    <i>
      <x v="340"/>
    </i>
    <i>
      <x v="94"/>
    </i>
    <i>
      <x v="459"/>
    </i>
    <i>
      <x v="20"/>
    </i>
    <i>
      <x v="396"/>
    </i>
    <i>
      <x v="13"/>
    </i>
    <i>
      <x v="256"/>
    </i>
    <i>
      <x v="280"/>
    </i>
    <i>
      <x v="211"/>
    </i>
    <i>
      <x v="79"/>
    </i>
    <i>
      <x v="241"/>
    </i>
    <i>
      <x v="50"/>
    </i>
    <i>
      <x v="161"/>
    </i>
    <i>
      <x v="239"/>
    </i>
    <i>
      <x v="76"/>
    </i>
    <i>
      <x v="81"/>
    </i>
    <i>
      <x v="377"/>
    </i>
    <i>
      <x v="260"/>
    </i>
    <i>
      <x v="343"/>
    </i>
    <i>
      <x v="433"/>
    </i>
    <i>
      <x v="108"/>
    </i>
    <i>
      <x v="429"/>
    </i>
    <i>
      <x v="236"/>
    </i>
    <i>
      <x v="6"/>
    </i>
    <i>
      <x v="358"/>
    </i>
    <i>
      <x v="353"/>
    </i>
    <i>
      <x v="411"/>
    </i>
    <i>
      <x v="2"/>
    </i>
    <i>
      <x v="177"/>
    </i>
    <i>
      <x v="409"/>
    </i>
    <i>
      <x v="170"/>
    </i>
    <i>
      <x v="356"/>
    </i>
    <i>
      <x v="8"/>
    </i>
    <i>
      <x v="14"/>
    </i>
    <i>
      <x v="318"/>
    </i>
    <i>
      <x v="86"/>
    </i>
    <i>
      <x v="451"/>
    </i>
    <i>
      <x v="283"/>
    </i>
    <i>
      <x v="334"/>
    </i>
    <i>
      <x v="139"/>
    </i>
    <i>
      <x v="402"/>
    </i>
    <i>
      <x v="368"/>
    </i>
    <i>
      <x v="169"/>
    </i>
    <i>
      <x v="157"/>
    </i>
    <i>
      <x v="133"/>
    </i>
    <i>
      <x v="391"/>
    </i>
    <i>
      <x v="149"/>
    </i>
    <i>
      <x v="16"/>
    </i>
    <i>
      <x v="388"/>
    </i>
    <i>
      <x v="155"/>
    </i>
    <i>
      <x v="182"/>
    </i>
    <i>
      <x v="434"/>
    </i>
    <i>
      <x v="123"/>
    </i>
    <i>
      <x v="35"/>
    </i>
    <i>
      <x v="323"/>
    </i>
    <i>
      <x v="127"/>
    </i>
    <i>
      <x v="418"/>
    </i>
    <i>
      <x v="58"/>
    </i>
    <i>
      <x v="208"/>
    </i>
    <i>
      <x v="126"/>
    </i>
    <i>
      <x v="26"/>
    </i>
    <i>
      <x v="400"/>
    </i>
    <i>
      <x v="186"/>
    </i>
    <i>
      <x v="383"/>
    </i>
    <i>
      <x v="105"/>
    </i>
    <i>
      <x v="444"/>
    </i>
    <i>
      <x v="439"/>
    </i>
    <i>
      <x v="282"/>
    </i>
    <i>
      <x v="385"/>
    </i>
    <i>
      <x v="245"/>
    </i>
    <i>
      <x v="31"/>
    </i>
    <i>
      <x v="49"/>
    </i>
    <i>
      <x v="325"/>
    </i>
    <i>
      <x v="48"/>
    </i>
    <i>
      <x v="102"/>
    </i>
    <i>
      <x v="217"/>
    </i>
    <i>
      <x v="12"/>
    </i>
    <i>
      <x v="230"/>
    </i>
    <i>
      <x v="389"/>
    </i>
    <i>
      <x v="427"/>
    </i>
    <i>
      <x v="167"/>
    </i>
    <i>
      <x v="465"/>
    </i>
    <i>
      <x v="15"/>
    </i>
    <i>
      <x v="194"/>
    </i>
    <i>
      <x v="370"/>
    </i>
    <i>
      <x v="27"/>
    </i>
    <i>
      <x v="437"/>
    </i>
    <i>
      <x v="225"/>
    </i>
    <i>
      <x v="249"/>
    </i>
    <i>
      <x v="450"/>
    </i>
    <i>
      <x v="138"/>
    </i>
    <i>
      <x v="221"/>
    </i>
    <i>
      <x v="373"/>
    </i>
    <i>
      <x v="222"/>
    </i>
    <i>
      <x v="32"/>
    </i>
    <i>
      <x v="134"/>
    </i>
    <i>
      <x v="109"/>
    </i>
    <i>
      <x v="351"/>
    </i>
    <i>
      <x v="115"/>
    </i>
    <i>
      <x v="311"/>
    </i>
    <i>
      <x v="298"/>
    </i>
    <i>
      <x v="352"/>
    </i>
    <i>
      <x v="227"/>
    </i>
    <i>
      <x v="143"/>
    </i>
    <i>
      <x v="88"/>
    </i>
    <i>
      <x v="57"/>
    </i>
    <i>
      <x v="140"/>
    </i>
    <i>
      <x v="78"/>
    </i>
    <i>
      <x v="59"/>
    </i>
    <i>
      <x v="246"/>
    </i>
    <i>
      <x v="407"/>
    </i>
    <i>
      <x v="97"/>
    </i>
    <i>
      <x v="190"/>
    </i>
    <i>
      <x v="168"/>
    </i>
    <i>
      <x v="71"/>
    </i>
    <i>
      <x v="67"/>
    </i>
    <i>
      <x v="366"/>
    </i>
    <i>
      <x v="11"/>
    </i>
    <i>
      <x v="69"/>
    </i>
    <i>
      <x v="262"/>
    </i>
    <i>
      <x v="187"/>
    </i>
    <i>
      <x v="89"/>
    </i>
    <i>
      <x v="339"/>
    </i>
    <i>
      <x v="83"/>
    </i>
    <i>
      <x v="454"/>
    </i>
    <i>
      <x v="461"/>
    </i>
    <i>
      <x v="75"/>
    </i>
    <i>
      <x v="397"/>
    </i>
    <i>
      <x v="292"/>
    </i>
    <i>
      <x v="243"/>
    </i>
    <i>
      <x v="237"/>
    </i>
    <i>
      <x v="336"/>
    </i>
    <i>
      <x v="414"/>
    </i>
    <i>
      <x v="410"/>
    </i>
    <i>
      <x v="98"/>
    </i>
    <i>
      <x v="229"/>
    </i>
    <i>
      <x v="321"/>
    </i>
    <i>
      <x v="350"/>
    </i>
    <i>
      <x v="403"/>
    </i>
    <i>
      <x v="348"/>
    </i>
    <i>
      <x v="284"/>
    </i>
    <i>
      <x v="60"/>
    </i>
    <i>
      <x v="148"/>
    </i>
    <i>
      <x v="164"/>
    </i>
    <i>
      <x v="120"/>
    </i>
    <i>
      <x v="195"/>
    </i>
    <i>
      <x v="146"/>
    </i>
    <i>
      <x v="265"/>
    </i>
    <i>
      <x v="166"/>
    </i>
    <i>
      <x v="147"/>
    </i>
    <i>
      <x v="431"/>
    </i>
    <i>
      <x v="64"/>
    </i>
    <i>
      <x v="110"/>
    </i>
    <i>
      <x v="392"/>
    </i>
    <i>
      <x v="205"/>
    </i>
    <i>
      <x v="117"/>
    </i>
    <i>
      <x v="384"/>
    </i>
    <i>
      <x v="252"/>
    </i>
    <i>
      <x v="144"/>
    </i>
    <i>
      <x v="82"/>
    </i>
    <i>
      <x v="462"/>
    </i>
    <i>
      <x v="244"/>
    </i>
    <i>
      <x v="438"/>
    </i>
    <i>
      <x v="41"/>
    </i>
    <i>
      <x v="458"/>
    </i>
    <i>
      <x v="51"/>
    </i>
    <i>
      <x v="131"/>
    </i>
    <i>
      <x v="101"/>
    </i>
    <i>
      <x v="394"/>
    </i>
    <i>
      <x v="301"/>
    </i>
    <i>
      <x v="171"/>
    </i>
    <i>
      <x v="441"/>
    </i>
    <i>
      <x v="228"/>
    </i>
    <i>
      <x v="121"/>
    </i>
    <i>
      <x v="234"/>
    </i>
    <i>
      <x v="469"/>
    </i>
    <i>
      <x v="125"/>
    </i>
    <i>
      <x v="209"/>
    </i>
    <i>
      <x v="111"/>
    </i>
    <i>
      <x v="387"/>
    </i>
    <i>
      <x v="330"/>
    </i>
    <i>
      <x v="448"/>
    </i>
    <i>
      <x v="24"/>
    </i>
    <i>
      <x v="367"/>
    </i>
    <i>
      <x v="232"/>
    </i>
    <i>
      <x v="408"/>
    </i>
    <i>
      <x v="304"/>
    </i>
    <i>
      <x v="70"/>
    </i>
    <i>
      <x v="213"/>
    </i>
    <i>
      <x v="375"/>
    </i>
    <i>
      <x v="156"/>
    </i>
    <i>
      <x v="231"/>
    </i>
    <i>
      <x v="341"/>
    </i>
    <i>
      <x v="345"/>
    </i>
    <i>
      <x v="142"/>
    </i>
    <i>
      <x v="276"/>
    </i>
    <i>
      <x v="416"/>
    </i>
    <i>
      <x v="128"/>
    </i>
    <i>
      <x v="19"/>
    </i>
    <i>
      <x v="342"/>
    </i>
    <i>
      <x v="80"/>
    </i>
    <i>
      <x v="136"/>
    </i>
    <i>
      <x v="363"/>
    </i>
    <i>
      <x v="253"/>
    </i>
    <i>
      <x v="329"/>
    </i>
    <i>
      <x v="163"/>
    </i>
    <i>
      <x v="442"/>
    </i>
    <i>
      <x v="285"/>
    </i>
    <i>
      <x v="455"/>
    </i>
    <i>
      <x v="268"/>
    </i>
    <i>
      <x v="347"/>
    </i>
    <i>
      <x v="93"/>
    </i>
    <i>
      <x v="313"/>
    </i>
    <i>
      <x v="29"/>
    </i>
    <i>
      <x v="430"/>
    </i>
    <i>
      <x v="324"/>
    </i>
    <i>
      <x v="18"/>
    </i>
    <i>
      <x v="460"/>
    </i>
    <i>
      <x v="299"/>
    </i>
    <i>
      <x v="72"/>
    </i>
    <i>
      <x v="23"/>
    </i>
    <i>
      <x v="468"/>
    </i>
    <i>
      <x v="365"/>
    </i>
    <i>
      <x v="274"/>
    </i>
    <i>
      <x v="381"/>
    </i>
    <i>
      <x v="390"/>
    </i>
    <i>
      <x v="424"/>
    </i>
    <i>
      <x v="281"/>
    </i>
    <i>
      <x v="255"/>
    </i>
    <i>
      <x v="436"/>
    </i>
    <i>
      <x v="371"/>
    </i>
    <i>
      <x v="290"/>
    </i>
    <i>
      <x v="62"/>
    </i>
    <i>
      <x v="272"/>
    </i>
    <i>
      <x v="457"/>
    </i>
    <i>
      <x v="201"/>
    </i>
    <i>
      <x v="378"/>
    </i>
    <i>
      <x v="206"/>
    </i>
    <i>
      <x v="404"/>
    </i>
    <i>
      <x v="226"/>
    </i>
    <i>
      <x v="295"/>
    </i>
    <i>
      <x v="248"/>
    </i>
    <i>
      <x v="374"/>
    </i>
    <i>
      <x v="257"/>
    </i>
    <i>
      <x v="453"/>
    </i>
    <i>
      <x v="74"/>
    </i>
    <i>
      <x v="129"/>
    </i>
    <i>
      <x v="435"/>
    </i>
    <i>
      <x v="92"/>
    </i>
    <i>
      <x v="346"/>
    </i>
    <i>
      <x v="422"/>
    </i>
    <i>
      <x v="316"/>
    </i>
    <i>
      <x v="197"/>
    </i>
    <i>
      <x v="238"/>
    </i>
    <i>
      <x v="364"/>
    </i>
    <i>
      <x v="235"/>
    </i>
    <i>
      <x v="104"/>
    </i>
    <i>
      <x v="183"/>
    </i>
    <i>
      <x v="21"/>
    </i>
    <i>
      <x v="372"/>
    </i>
    <i>
      <x v="113"/>
    </i>
    <i>
      <x v="188"/>
    </i>
    <i>
      <x v="261"/>
    </i>
    <i>
      <x v="173"/>
    </i>
    <i>
      <x v="354"/>
    </i>
    <i>
      <x v="360"/>
    </i>
    <i>
      <x v="124"/>
    </i>
    <i>
      <x v="406"/>
    </i>
    <i>
      <x v="279"/>
    </i>
    <i>
      <x v="428"/>
    </i>
    <i>
      <x v="333"/>
    </i>
    <i>
      <x v="359"/>
    </i>
    <i>
      <x v="386"/>
    </i>
    <i>
      <x v="77"/>
    </i>
    <i>
      <x v="338"/>
    </i>
    <i>
      <x v="425"/>
    </i>
    <i>
      <x v="224"/>
    </i>
    <i>
      <x v="176"/>
    </i>
    <i>
      <x v="107"/>
    </i>
    <i>
      <x v="275"/>
    </i>
    <i>
      <x v="184"/>
    </i>
    <i>
      <x v="273"/>
    </i>
    <i>
      <x v="296"/>
    </i>
    <i>
      <x v="135"/>
    </i>
    <i>
      <x v="250"/>
    </i>
    <i>
      <x v="395"/>
    </i>
    <i>
      <x v="103"/>
    </i>
    <i>
      <x v="449"/>
    </i>
    <i>
      <x v="335"/>
    </i>
    <i>
      <x v="263"/>
    </i>
    <i>
      <x v="307"/>
    </i>
    <i>
      <x v="315"/>
    </i>
    <i>
      <x v="294"/>
    </i>
    <i t="grand">
      <x/>
    </i>
  </rowItems>
  <colItems count="1">
    <i/>
  </colItems>
  <dataFields count="1">
    <dataField name="Sum of Mar Cap - Crore" fld="2" baseField="1" baseItem="172"/>
  </dataFields>
  <formats count="1">
    <format dxfId="5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C0C783-C89D-43C5-B875-EE2917FFF307}" name="PivotTable3"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C7" firstHeaderRow="0" firstDataRow="1" firstDataCol="1"/>
  <pivotFields count="5">
    <pivotField showAll="0"/>
    <pivotField showAll="0"/>
    <pivotField dataField="1" numFmtId="2" showAll="0"/>
    <pivotField axis="axisRow" showAll="0">
      <items count="4">
        <item x="0"/>
        <item x="1"/>
        <item x="2"/>
        <item t="default"/>
      </items>
    </pivotField>
    <pivotField dataField="1" numFmtId="2" showAll="0"/>
  </pivotFields>
  <rowFields count="1">
    <field x="3"/>
  </rowFields>
  <rowItems count="4">
    <i>
      <x/>
    </i>
    <i>
      <x v="1"/>
    </i>
    <i>
      <x v="2"/>
    </i>
    <i t="grand">
      <x/>
    </i>
  </rowItems>
  <colFields count="1">
    <field x="-2"/>
  </colFields>
  <colItems count="2">
    <i>
      <x/>
    </i>
    <i i="1">
      <x v="1"/>
    </i>
  </colItems>
  <dataFields count="2">
    <dataField name="Sum of Mar Cap - Crore" fld="2" baseField="3" baseItem="0"/>
    <dataField name="Sum of Sales Qtr - Crore" fld="4" baseField="0" baseItem="0"/>
  </dataFields>
  <formats count="1">
    <format dxfId="55">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8" format="5"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ADD61F-4AE4-4F3D-96A3-A77374EB10C7}" name="Company wise Market Cap"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B472" firstHeaderRow="1" firstDataRow="1" firstDataCol="1"/>
  <pivotFields count="5">
    <pivotField showAll="0"/>
    <pivotField axis="axisRow" showAll="0" sortType="descending">
      <items count="471">
        <item x="122"/>
        <item x="89"/>
        <item x="202"/>
        <item x="93"/>
        <item x="126"/>
        <item x="33"/>
        <item x="198"/>
        <item x="127"/>
        <item x="207"/>
        <item x="116"/>
        <item x="77"/>
        <item x="292"/>
        <item x="251"/>
        <item x="180"/>
        <item x="208"/>
        <item x="257"/>
        <item x="222"/>
        <item x="109"/>
        <item x="391"/>
        <item x="373"/>
        <item x="178"/>
        <item x="433"/>
        <item x="61"/>
        <item x="395"/>
        <item x="357"/>
        <item x="153"/>
        <item x="235"/>
        <item x="260"/>
        <item x="72"/>
        <item x="388"/>
        <item x="25"/>
        <item x="245"/>
        <item x="269"/>
        <item x="157"/>
        <item x="86"/>
        <item x="228"/>
        <item x="36"/>
        <item x="16"/>
        <item x="85"/>
        <item x="27"/>
        <item x="30"/>
        <item x="338"/>
        <item x="29"/>
        <item x="34"/>
        <item x="94"/>
        <item x="128"/>
        <item x="87"/>
        <item x="164"/>
        <item x="248"/>
        <item x="246"/>
        <item x="186"/>
        <item x="340"/>
        <item x="119"/>
        <item x="73"/>
        <item x="83"/>
        <item x="15"/>
        <item x="84"/>
        <item x="280"/>
        <item x="232"/>
        <item x="283"/>
        <item x="316"/>
        <item x="50"/>
        <item x="407"/>
        <item x="55"/>
        <item x="326"/>
        <item x="68"/>
        <item x="59"/>
        <item x="290"/>
        <item x="136"/>
        <item x="293"/>
        <item x="362"/>
        <item x="289"/>
        <item x="394"/>
        <item x="135"/>
        <item x="420"/>
        <item x="301"/>
        <item x="189"/>
        <item x="448"/>
        <item x="282"/>
        <item x="184"/>
        <item x="375"/>
        <item x="190"/>
        <item x="334"/>
        <item x="298"/>
        <item x="129"/>
        <item x="63"/>
        <item x="210"/>
        <item x="12"/>
        <item x="279"/>
        <item x="296"/>
        <item m="1" x="469"/>
        <item x="91"/>
        <item x="423"/>
        <item x="386"/>
        <item x="176"/>
        <item x="171"/>
        <item x="118"/>
        <item x="286"/>
        <item x="309"/>
        <item x="49"/>
        <item x="113"/>
        <item x="342"/>
        <item x="249"/>
        <item x="461"/>
        <item x="431"/>
        <item x="239"/>
        <item x="151"/>
        <item x="453"/>
        <item x="195"/>
        <item x="271"/>
        <item x="327"/>
        <item x="353"/>
        <item x="107"/>
        <item x="435"/>
        <item x="70"/>
        <item x="273"/>
        <item x="78"/>
        <item x="330"/>
        <item x="124"/>
        <item x="41"/>
        <item x="319"/>
        <item x="348"/>
        <item x="117"/>
        <item x="227"/>
        <item x="441"/>
        <item x="351"/>
        <item x="234"/>
        <item x="230"/>
        <item x="372"/>
        <item x="421"/>
        <item x="146"/>
        <item x="341"/>
        <item x="143"/>
        <item x="219"/>
        <item x="270"/>
        <item x="458"/>
        <item x="376"/>
        <item m="1" x="468"/>
        <item x="265"/>
        <item x="214"/>
        <item x="281"/>
        <item x="111"/>
        <item x="369"/>
        <item x="278"/>
        <item x="333"/>
        <item x="35"/>
        <item x="321"/>
        <item x="324"/>
        <item x="317"/>
        <item x="221"/>
        <item x="48"/>
        <item x="125"/>
        <item x="132"/>
        <item x="105"/>
        <item x="169"/>
        <item x="224"/>
        <item x="365"/>
        <item x="218"/>
        <item x="43"/>
        <item x="140"/>
        <item x="156"/>
        <item x="187"/>
        <item x="39"/>
        <item x="380"/>
        <item x="318"/>
        <item x="137"/>
        <item x="323"/>
        <item x="255"/>
        <item x="288"/>
        <item x="217"/>
        <item x="205"/>
        <item x="345"/>
        <item x="4"/>
        <item x="438"/>
        <item x="53"/>
        <item x="160"/>
        <item x="452"/>
        <item x="203"/>
        <item x="90"/>
        <item x="21"/>
        <item x="2"/>
        <item x="32"/>
        <item x="225"/>
        <item x="432"/>
        <item x="455"/>
        <item x="45"/>
        <item x="237"/>
        <item x="295"/>
        <item x="436"/>
        <item x="5"/>
        <item x="287"/>
        <item x="19"/>
        <item x="57"/>
        <item x="172"/>
        <item x="258"/>
        <item x="320"/>
        <item x="14"/>
        <item x="427"/>
        <item x="10"/>
        <item x="74"/>
        <item x="54"/>
        <item x="410"/>
        <item x="149"/>
        <item x="88"/>
        <item x="147"/>
        <item x="329"/>
        <item x="412"/>
        <item x="114"/>
        <item x="233"/>
        <item x="352"/>
        <item x="60"/>
        <item x="183"/>
        <item x="162"/>
        <item x="363"/>
        <item x="158"/>
        <item x="130"/>
        <item x="28"/>
        <item x="250"/>
        <item x="168"/>
        <item x="7"/>
        <item x="62"/>
        <item x="266"/>
        <item x="268"/>
        <item x="3"/>
        <item x="451"/>
        <item x="262"/>
        <item x="414"/>
        <item x="277"/>
        <item x="347"/>
        <item x="310"/>
        <item x="252"/>
        <item x="366"/>
        <item x="359"/>
        <item x="123"/>
        <item x="349"/>
        <item x="430"/>
        <item x="197"/>
        <item x="305"/>
        <item x="428"/>
        <item x="188"/>
        <item x="38"/>
        <item x="185"/>
        <item x="170"/>
        <item x="304"/>
        <item x="336"/>
        <item x="244"/>
        <item x="284"/>
        <item x="108"/>
        <item x="416"/>
        <item x="263"/>
        <item x="459"/>
        <item x="138"/>
        <item x="332"/>
        <item x="378"/>
        <item x="11"/>
        <item x="403"/>
        <item x="181"/>
        <item x="418"/>
        <item x="115"/>
        <item x="98"/>
        <item x="192"/>
        <item x="437"/>
        <item x="294"/>
        <item x="464"/>
        <item x="13"/>
        <item x="322"/>
        <item x="110"/>
        <item x="75"/>
        <item x="384"/>
        <item x="31"/>
        <item x="106"/>
        <item x="131"/>
        <item x="408"/>
        <item x="456"/>
        <item x="398"/>
        <item x="454"/>
        <item x="370"/>
        <item x="71"/>
        <item x="6"/>
        <item x="443"/>
        <item x="182"/>
        <item x="402"/>
        <item x="242"/>
        <item x="212"/>
        <item x="315"/>
        <item x="382"/>
        <item x="46"/>
        <item x="159"/>
        <item x="152"/>
        <item x="96"/>
        <item x="406"/>
        <item x="166"/>
        <item x="303"/>
        <item x="173"/>
        <item x="467"/>
        <item x="415"/>
        <item x="457"/>
        <item x="148"/>
        <item x="275"/>
        <item x="393"/>
        <item x="42"/>
        <item x="344"/>
        <item x="52"/>
        <item x="100"/>
        <item x="361"/>
        <item x="167"/>
        <item x="69"/>
        <item x="465"/>
        <item x="17"/>
        <item x="8"/>
        <item x="161"/>
        <item x="274"/>
        <item x="103"/>
        <item x="387"/>
        <item x="82"/>
        <item x="466"/>
        <item x="426"/>
        <item x="95"/>
        <item x="209"/>
        <item x="112"/>
        <item x="174"/>
        <item x="311"/>
        <item x="76"/>
        <item x="229"/>
        <item x="390"/>
        <item x="247"/>
        <item x="66"/>
        <item x="64"/>
        <item x="133"/>
        <item x="379"/>
        <item x="355"/>
        <item x="101"/>
        <item x="26"/>
        <item x="445"/>
        <item x="213"/>
        <item x="463"/>
        <item x="306"/>
        <item x="99"/>
        <item x="449"/>
        <item x="297"/>
        <item x="175"/>
        <item x="367"/>
        <item x="374"/>
        <item x="193"/>
        <item x="120"/>
        <item x="368"/>
        <item x="424"/>
        <item x="385"/>
        <item x="314"/>
        <item x="134"/>
        <item x="312"/>
        <item x="272"/>
        <item x="276"/>
        <item x="200"/>
        <item x="439"/>
        <item x="0"/>
        <item x="206"/>
        <item x="154"/>
        <item x="199"/>
        <item x="446"/>
        <item x="440"/>
        <item x="104"/>
        <item x="80"/>
        <item x="377"/>
        <item x="429"/>
        <item x="397"/>
        <item x="291"/>
        <item x="358"/>
        <item x="216"/>
        <item x="47"/>
        <item x="259"/>
        <item x="405"/>
        <item x="434"/>
        <item x="267"/>
        <item x="417"/>
        <item x="364"/>
        <item x="51"/>
        <item x="191"/>
        <item x="411"/>
        <item x="97"/>
        <item x="67"/>
        <item x="399"/>
        <item x="163"/>
        <item x="238"/>
        <item x="331"/>
        <item x="243"/>
        <item x="447"/>
        <item x="354"/>
        <item x="223"/>
        <item x="253"/>
        <item x="400"/>
        <item x="220"/>
        <item x="328"/>
        <item x="9"/>
        <item x="343"/>
        <item x="460"/>
        <item x="179"/>
        <item x="302"/>
        <item x="18"/>
        <item x="79"/>
        <item x="236"/>
        <item x="142"/>
        <item x="215"/>
        <item x="313"/>
        <item x="413"/>
        <item x="165"/>
        <item x="442"/>
        <item x="285"/>
        <item x="360"/>
        <item x="204"/>
        <item x="308"/>
        <item x="201"/>
        <item x="145"/>
        <item x="144"/>
        <item x="307"/>
        <item x="155"/>
        <item x="371"/>
        <item x="23"/>
        <item x="231"/>
        <item x="121"/>
        <item x="40"/>
        <item x="1"/>
        <item x="425"/>
        <item x="56"/>
        <item x="401"/>
        <item x="450"/>
        <item x="150"/>
        <item x="254"/>
        <item x="444"/>
        <item x="196"/>
        <item x="389"/>
        <item x="325"/>
        <item x="37"/>
        <item x="194"/>
        <item x="226"/>
        <item x="422"/>
        <item x="404"/>
        <item x="261"/>
        <item x="337"/>
        <item x="241"/>
        <item x="92"/>
        <item x="346"/>
        <item x="381"/>
        <item x="24"/>
        <item x="240"/>
        <item x="102"/>
        <item x="65"/>
        <item x="81"/>
        <item x="356"/>
        <item x="462"/>
        <item x="264"/>
        <item x="211"/>
        <item x="22"/>
        <item x="419"/>
        <item x="299"/>
        <item x="383"/>
        <item x="139"/>
        <item x="409"/>
        <item x="339"/>
        <item x="177"/>
        <item x="392"/>
        <item x="300"/>
        <item x="335"/>
        <item x="141"/>
        <item x="20"/>
        <item x="256"/>
        <item x="44"/>
        <item x="58"/>
        <item x="396"/>
        <item x="350"/>
        <item t="default"/>
      </items>
      <autoSortScope>
        <pivotArea dataOnly="0" outline="0" fieldPosition="0">
          <references count="1">
            <reference field="4294967294" count="1" selected="0">
              <x v="0"/>
            </reference>
          </references>
        </pivotArea>
      </autoSortScope>
    </pivotField>
    <pivotField numFmtId="2" showAll="0"/>
    <pivotField showAll="0">
      <items count="4">
        <item x="0"/>
        <item x="1"/>
        <item x="2"/>
        <item t="default"/>
      </items>
    </pivotField>
    <pivotField dataField="1" numFmtId="2" showAll="0"/>
  </pivotFields>
  <rowFields count="1">
    <field x="1"/>
  </rowFields>
  <rowItems count="469">
    <i>
      <x v="196"/>
    </i>
    <i>
      <x v="355"/>
    </i>
    <i>
      <x v="417"/>
    </i>
    <i>
      <x v="39"/>
    </i>
    <i>
      <x v="174"/>
    </i>
    <i>
      <x v="393"/>
    </i>
    <i>
      <x v="344"/>
    </i>
    <i>
      <x v="420"/>
    </i>
    <i>
      <x v="421"/>
    </i>
    <i>
      <x v="264"/>
    </i>
    <i>
      <x v="452"/>
    </i>
    <i>
      <x v="309"/>
    </i>
    <i>
      <x v="87"/>
    </i>
    <i>
      <x v="308"/>
    </i>
    <i>
      <x v="180"/>
    </i>
    <i>
      <x v="55"/>
    </i>
    <i>
      <x v="278"/>
    </i>
    <i>
      <x v="240"/>
    </i>
    <i>
      <x v="219"/>
    </i>
    <i>
      <x v="172"/>
    </i>
    <i>
      <x v="362"/>
    </i>
    <i>
      <x v="162"/>
    </i>
    <i>
      <x v="145"/>
    </i>
    <i>
      <x v="286"/>
    </i>
    <i>
      <x v="271"/>
    </i>
    <i>
      <x v="464"/>
    </i>
    <i>
      <x v="198"/>
    </i>
    <i>
      <x v="200"/>
    </i>
    <i>
      <x v="179"/>
    </i>
    <i>
      <x v="337"/>
    </i>
    <i>
      <x v="350"/>
    </i>
    <i>
      <x v="37"/>
    </i>
    <i>
      <x v="269"/>
    </i>
    <i>
      <x v="46"/>
    </i>
    <i>
      <x v="192"/>
    </i>
    <i>
      <x v="68"/>
    </i>
    <i>
      <x v="4"/>
    </i>
    <i>
      <x v="400"/>
    </i>
    <i>
      <x v="336"/>
    </i>
    <i>
      <x v="223"/>
    </i>
    <i>
      <x v="181"/>
    </i>
    <i>
      <x v="369"/>
    </i>
    <i>
      <x v="47"/>
    </i>
    <i>
      <x v="189"/>
    </i>
    <i>
      <x v="64"/>
    </i>
    <i>
      <x v="150"/>
    </i>
    <i>
      <x v="444"/>
    </i>
    <i>
      <x v="443"/>
    </i>
    <i>
      <x v="423"/>
    </i>
    <i>
      <x v="418"/>
    </i>
    <i>
      <x v="322"/>
    </i>
    <i>
      <x v="43"/>
    </i>
    <i>
      <x v="332"/>
    </i>
    <i>
      <x v="185"/>
    </i>
    <i>
      <x v="28"/>
    </i>
    <i>
      <x v="233"/>
    </i>
    <i>
      <x v="419"/>
    </i>
    <i>
      <x v="398"/>
    </i>
    <i>
      <x v="38"/>
    </i>
    <i>
      <x v="203"/>
    </i>
    <i>
      <x v="254"/>
    </i>
    <i>
      <x v="40"/>
    </i>
    <i>
      <x v="331"/>
    </i>
    <i>
      <x v="220"/>
    </i>
    <i>
      <x v="22"/>
    </i>
    <i>
      <x v="230"/>
    </i>
    <i>
      <x v="76"/>
    </i>
    <i>
      <x v="191"/>
    </i>
    <i>
      <x v="356"/>
    </i>
    <i>
      <x v="202"/>
    </i>
    <i>
      <x v="361"/>
    </i>
    <i>
      <x v="410"/>
    </i>
    <i>
      <x v="302"/>
    </i>
    <i>
      <x v="466"/>
    </i>
    <i>
      <x v="6"/>
    </i>
    <i>
      <x v="353"/>
    </i>
    <i>
      <x v="141"/>
    </i>
    <i>
      <x v="23"/>
    </i>
    <i>
      <x v="92"/>
    </i>
    <i>
      <x v="212"/>
    </i>
    <i>
      <x v="34"/>
    </i>
    <i>
      <x v="9"/>
    </i>
    <i>
      <x v="216"/>
    </i>
    <i>
      <x v="432"/>
    </i>
    <i>
      <x v="316"/>
    </i>
    <i>
      <x v="30"/>
    </i>
    <i>
      <x v="195"/>
    </i>
    <i>
      <x v="18"/>
    </i>
    <i>
      <x v="447"/>
    </i>
    <i>
      <x v="413"/>
    </i>
    <i>
      <x v="36"/>
    </i>
    <i>
      <x v="267"/>
    </i>
    <i>
      <x v="85"/>
    </i>
    <i>
      <x v="116"/>
    </i>
    <i>
      <x v="289"/>
    </i>
    <i>
      <x v="266"/>
    </i>
    <i>
      <x v="440"/>
    </i>
    <i>
      <x v="120"/>
    </i>
    <i>
      <x v="42"/>
    </i>
    <i>
      <x v="3"/>
    </i>
    <i>
      <x v="441"/>
    </i>
    <i>
      <x v="408"/>
    </i>
    <i>
      <x v="10"/>
    </i>
    <i>
      <x v="65"/>
    </i>
    <i>
      <x v="454"/>
    </i>
    <i>
      <x v="210"/>
    </i>
    <i>
      <x v="379"/>
    </i>
    <i>
      <x v="61"/>
    </i>
    <i>
      <x v="343"/>
    </i>
    <i>
      <x v="427"/>
    </i>
    <i>
      <x v="232"/>
    </i>
    <i>
      <x v="327"/>
    </i>
    <i>
      <x v="312"/>
    </i>
    <i>
      <x v="294"/>
    </i>
    <i>
      <x v="194"/>
    </i>
    <i>
      <x v="298"/>
    </i>
    <i>
      <x v="1"/>
    </i>
    <i>
      <x v="433"/>
    </i>
    <i>
      <x v="26"/>
    </i>
    <i>
      <x v="5"/>
    </i>
    <i>
      <x v="320"/>
    </i>
    <i>
      <x v="106"/>
    </i>
    <i>
      <x v="158"/>
    </i>
    <i>
      <x v="259"/>
    </i>
    <i>
      <x v="300"/>
    </i>
    <i>
      <x v="412"/>
    </i>
    <i>
      <x v="63"/>
    </i>
    <i>
      <x v="53"/>
    </i>
    <i>
      <x v="132"/>
    </i>
    <i>
      <x v="358"/>
    </i>
    <i>
      <x v="306"/>
    </i>
    <i>
      <x v="159"/>
    </i>
    <i>
      <x v="231"/>
    </i>
    <i>
      <x v="380"/>
    </i>
    <i>
      <x v="363"/>
    </i>
    <i>
      <x v="375"/>
    </i>
    <i>
      <x v="83"/>
    </i>
    <i>
      <x v="460"/>
    </i>
    <i>
      <x v="376"/>
    </i>
    <i>
      <x v="204"/>
    </i>
    <i>
      <x v="130"/>
    </i>
    <i>
      <x v="119"/>
    </i>
    <i>
      <x v="446"/>
    </i>
    <i>
      <x v="392"/>
    </i>
    <i>
      <x v="154"/>
    </i>
    <i>
      <x v="270"/>
    </i>
    <i>
      <x v="366"/>
    </i>
    <i>
      <x v="66"/>
    </i>
    <i>
      <x v="235"/>
    </i>
    <i>
      <x v="199"/>
    </i>
    <i>
      <x v="208"/>
    </i>
    <i>
      <x v="100"/>
    </i>
    <i>
      <x v="389"/>
    </i>
    <i>
      <x v="155"/>
    </i>
    <i>
      <x v="118"/>
    </i>
    <i>
      <x v="79"/>
    </i>
    <i>
      <x v="242"/>
    </i>
    <i>
      <x v="239"/>
    </i>
    <i>
      <x v="341"/>
    </i>
    <i>
      <x v="99"/>
    </i>
    <i>
      <x v="178"/>
    </i>
    <i>
      <x v="108"/>
    </i>
    <i>
      <x v="25"/>
    </i>
    <i>
      <x v="229"/>
    </i>
    <i>
      <x v="258"/>
    </i>
    <i>
      <x v="8"/>
    </i>
    <i>
      <x v="467"/>
    </i>
    <i>
      <x v="102"/>
    </i>
    <i>
      <x v="7"/>
    </i>
    <i>
      <x v="415"/>
    </i>
    <i>
      <x v="305"/>
    </i>
    <i>
      <x v="81"/>
    </i>
    <i>
      <x v="114"/>
    </i>
    <i>
      <x v="226"/>
    </i>
    <i>
      <x v="288"/>
    </i>
    <i>
      <x v="450"/>
    </i>
    <i>
      <x v="103"/>
    </i>
    <i>
      <x v="91"/>
    </i>
    <i>
      <x v="207"/>
    </i>
    <i>
      <x v="143"/>
    </i>
    <i>
      <x v="340"/>
    </i>
    <i>
      <x v="387"/>
    </i>
    <i>
      <x v="75"/>
    </i>
    <i>
      <x v="170"/>
    </i>
    <i>
      <x v="291"/>
    </i>
    <i>
      <x v="20"/>
    </i>
    <i>
      <x v="326"/>
    </i>
    <i>
      <x v="370"/>
    </i>
    <i>
      <x v="144"/>
    </i>
    <i>
      <x v="82"/>
    </i>
    <i>
      <x v="303"/>
    </i>
    <i>
      <x v="348"/>
    </i>
    <i>
      <x v="19"/>
    </i>
    <i>
      <x v="12"/>
    </i>
    <i>
      <x v="149"/>
    </i>
    <i>
      <x v="328"/>
    </i>
    <i>
      <x v="17"/>
    </i>
    <i>
      <x v="249"/>
    </i>
    <i>
      <x v="246"/>
    </i>
    <i>
      <x v="390"/>
    </i>
    <i>
      <x v="84"/>
    </i>
    <i>
      <x v="461"/>
    </i>
    <i>
      <x v="391"/>
    </i>
    <i>
      <x v="54"/>
    </i>
    <i>
      <x v="57"/>
    </i>
    <i>
      <x v="283"/>
    </i>
    <i>
      <x v="456"/>
    </i>
    <i>
      <x v="93"/>
    </i>
    <i>
      <x v="96"/>
    </i>
    <i>
      <x v="52"/>
    </i>
    <i>
      <x v="377"/>
    </i>
    <i>
      <x v="277"/>
    </i>
    <i>
      <x v="381"/>
    </i>
    <i>
      <x v="248"/>
    </i>
    <i>
      <x v="297"/>
    </i>
    <i>
      <x v="24"/>
    </i>
    <i>
      <x v="222"/>
    </i>
    <i>
      <x v="48"/>
    </i>
    <i>
      <x v="405"/>
    </i>
    <i>
      <x v="438"/>
    </i>
    <i>
      <x v="334"/>
    </i>
    <i>
      <x v="209"/>
    </i>
    <i>
      <x v="127"/>
    </i>
    <i>
      <x v="214"/>
    </i>
    <i>
      <x v="445"/>
    </i>
    <i>
      <x v="407"/>
    </i>
    <i>
      <x v="140"/>
    </i>
    <i>
      <x v="215"/>
    </i>
    <i>
      <x v="138"/>
    </i>
    <i>
      <x v="349"/>
    </i>
    <i>
      <x v="41"/>
    </i>
    <i>
      <x v="247"/>
    </i>
    <i>
      <x v="351"/>
    </i>
    <i>
      <x v="435"/>
    </i>
    <i>
      <x v="227"/>
    </i>
    <i>
      <x v="45"/>
    </i>
    <i>
      <x v="175"/>
    </i>
    <i>
      <x v="314"/>
    </i>
    <i>
      <x v="56"/>
    </i>
    <i>
      <x v="426"/>
    </i>
    <i>
      <x v="282"/>
    </i>
    <i>
      <x v="112"/>
    </i>
    <i>
      <x v="153"/>
    </i>
    <i>
      <x v="177"/>
    </i>
    <i>
      <x v="465"/>
    </i>
    <i>
      <x v="186"/>
    </i>
    <i>
      <x v="69"/>
    </i>
    <i>
      <x v="218"/>
    </i>
    <i>
      <x v="97"/>
    </i>
    <i>
      <x v="59"/>
    </i>
    <i>
      <x v="73"/>
    </i>
    <i>
      <x v="260"/>
    </i>
    <i>
      <x v="167"/>
    </i>
    <i>
      <x v="89"/>
    </i>
    <i>
      <x v="463"/>
    </i>
    <i>
      <x v="95"/>
    </i>
    <i>
      <x v="161"/>
    </i>
    <i>
      <x v="422"/>
    </i>
    <i>
      <x v="255"/>
    </i>
    <i>
      <x v="135"/>
    </i>
    <i>
      <x v="429"/>
    </i>
    <i>
      <x v="2"/>
    </i>
    <i>
      <x v="364"/>
    </i>
    <i>
      <x v="147"/>
    </i>
    <i>
      <x v="238"/>
    </i>
    <i>
      <x v="157"/>
    </i>
    <i>
      <x v="86"/>
    </i>
    <i>
      <x v="311"/>
    </i>
    <i>
      <x v="221"/>
    </i>
    <i>
      <x v="402"/>
    </i>
    <i>
      <x v="182"/>
    </i>
    <i>
      <x v="16"/>
    </i>
    <i>
      <x v="236"/>
    </i>
    <i>
      <x v="234"/>
    </i>
    <i>
      <x v="396"/>
    </i>
    <i>
      <x v="275"/>
    </i>
    <i>
      <x v="146"/>
    </i>
    <i>
      <x v="32"/>
    </i>
    <i>
      <x v="241"/>
    </i>
    <i>
      <x v="468"/>
    </i>
    <i>
      <x v="321"/>
    </i>
    <i>
      <x v="263"/>
    </i>
    <i>
      <x v="139"/>
    </i>
    <i>
      <x v="256"/>
    </i>
    <i>
      <x v="386"/>
    </i>
    <i>
      <x v="122"/>
    </i>
    <i>
      <x v="304"/>
    </i>
    <i>
      <x v="430"/>
    </i>
    <i>
      <x v="397"/>
    </i>
    <i>
      <x v="109"/>
    </i>
    <i>
      <x v="51"/>
    </i>
    <i>
      <x v="29"/>
    </i>
    <i>
      <x v="287"/>
    </i>
    <i>
      <x v="333"/>
    </i>
    <i>
      <x v="406"/>
    </i>
    <i>
      <x v="134"/>
    </i>
    <i>
      <x v="193"/>
    </i>
    <i>
      <x v="244"/>
    </i>
    <i>
      <x v="173"/>
    </i>
    <i>
      <x v="15"/>
    </i>
    <i>
      <x v="35"/>
    </i>
    <i>
      <x v="58"/>
    </i>
    <i>
      <x v="317"/>
    </i>
    <i>
      <x v="152"/>
    </i>
    <i>
      <x v="383"/>
    </i>
    <i>
      <x v="453"/>
    </i>
    <i>
      <x v="384"/>
    </i>
    <i>
      <x v="252"/>
    </i>
    <i>
      <x v="399"/>
    </i>
    <i>
      <x v="330"/>
    </i>
    <i>
      <x v="113"/>
    </i>
    <i>
      <x v="401"/>
    </i>
    <i>
      <x v="49"/>
    </i>
    <i>
      <x v="368"/>
    </i>
    <i>
      <x v="245"/>
    </i>
    <i>
      <x v="133"/>
    </i>
    <i>
      <x v="459"/>
    </i>
    <i>
      <x/>
    </i>
    <i>
      <x v="27"/>
    </i>
    <i>
      <x v="281"/>
    </i>
    <i>
      <x v="160"/>
    </i>
    <i>
      <x v="206"/>
    </i>
    <i>
      <x v="371"/>
    </i>
    <i>
      <x v="367"/>
    </i>
    <i>
      <x v="319"/>
    </i>
    <i>
      <x v="60"/>
    </i>
    <i>
      <x v="166"/>
    </i>
    <i>
      <x v="88"/>
    </i>
    <i>
      <x v="324"/>
    </i>
    <i>
      <x v="71"/>
    </i>
    <i>
      <x v="101"/>
    </i>
    <i>
      <x v="335"/>
    </i>
    <i>
      <x v="98"/>
    </i>
    <i>
      <x v="228"/>
    </i>
    <i>
      <x v="188"/>
    </i>
    <i>
      <x v="128"/>
    </i>
    <i>
      <x v="346"/>
    </i>
    <i>
      <x v="14"/>
    </i>
    <i>
      <x v="148"/>
    </i>
    <i>
      <x v="156"/>
    </i>
    <i>
      <x v="184"/>
    </i>
    <i>
      <x v="272"/>
    </i>
    <i>
      <x v="257"/>
    </i>
    <i>
      <x v="13"/>
    </i>
    <i>
      <x v="273"/>
    </i>
    <i>
      <x v="280"/>
    </i>
    <i>
      <x v="293"/>
    </i>
    <i>
      <x v="339"/>
    </i>
    <i>
      <x v="292"/>
    </i>
    <i>
      <x v="262"/>
    </i>
    <i>
      <x v="318"/>
    </i>
    <i>
      <x v="347"/>
    </i>
    <i>
      <x v="111"/>
    </i>
    <i>
      <x v="373"/>
    </i>
    <i>
      <x v="205"/>
    </i>
    <i>
      <x v="31"/>
    </i>
    <i>
      <x v="434"/>
    </i>
    <i>
      <x v="315"/>
    </i>
    <i>
      <x v="78"/>
    </i>
    <i>
      <x v="313"/>
    </i>
    <i>
      <x v="142"/>
    </i>
    <i>
      <x v="187"/>
    </i>
    <i>
      <x v="183"/>
    </i>
    <i>
      <x v="457"/>
    </i>
    <i>
      <x v="342"/>
    </i>
    <i>
      <x v="50"/>
    </i>
    <i>
      <x v="265"/>
    </i>
    <i>
      <x v="123"/>
    </i>
    <i>
      <x v="224"/>
    </i>
    <i>
      <x v="329"/>
    </i>
    <i>
      <x v="385"/>
    </i>
    <i>
      <x v="33"/>
    </i>
    <i>
      <x v="449"/>
    </i>
    <i>
      <x v="110"/>
    </i>
    <i>
      <x v="437"/>
    </i>
    <i>
      <x v="352"/>
    </i>
    <i>
      <x v="323"/>
    </i>
    <i>
      <x v="251"/>
    </i>
    <i>
      <x v="94"/>
    </i>
    <i>
      <x v="190"/>
    </i>
    <i>
      <x v="338"/>
    </i>
    <i>
      <x v="382"/>
    </i>
    <i>
      <x v="21"/>
    </i>
    <i>
      <x v="253"/>
    </i>
    <i>
      <x v="243"/>
    </i>
    <i>
      <x v="378"/>
    </i>
    <i>
      <x v="125"/>
    </i>
    <i>
      <x v="165"/>
    </i>
    <i>
      <x v="62"/>
    </i>
    <i>
      <x v="325"/>
    </i>
    <i>
      <x v="121"/>
    </i>
    <i>
      <x v="151"/>
    </i>
    <i>
      <x v="354"/>
    </i>
    <i>
      <x v="163"/>
    </i>
    <i>
      <x v="357"/>
    </i>
    <i>
      <x v="395"/>
    </i>
    <i>
      <x v="67"/>
    </i>
    <i>
      <x v="345"/>
    </i>
    <i>
      <x v="411"/>
    </i>
    <i>
      <x v="394"/>
    </i>
    <i>
      <x v="237"/>
    </i>
    <i>
      <x v="104"/>
    </i>
    <i>
      <x v="404"/>
    </i>
    <i>
      <x v="301"/>
    </i>
    <i>
      <x v="164"/>
    </i>
    <i>
      <x v="11"/>
    </i>
    <i>
      <x v="310"/>
    </i>
    <i>
      <x v="171"/>
    </i>
    <i>
      <x v="169"/>
    </i>
    <i>
      <x v="414"/>
    </i>
    <i>
      <x v="117"/>
    </i>
    <i>
      <x v="448"/>
    </i>
    <i>
      <x v="451"/>
    </i>
    <i>
      <x v="372"/>
    </i>
    <i>
      <x v="44"/>
    </i>
    <i>
      <x v="462"/>
    </i>
    <i>
      <x v="284"/>
    </i>
    <i>
      <x v="268"/>
    </i>
    <i>
      <x v="80"/>
    </i>
    <i>
      <x v="365"/>
    </i>
    <i>
      <x v="431"/>
    </i>
    <i>
      <x v="360"/>
    </i>
    <i>
      <x v="359"/>
    </i>
    <i>
      <x v="424"/>
    </i>
    <i>
      <x v="74"/>
    </i>
    <i>
      <x v="439"/>
    </i>
    <i>
      <x v="274"/>
    </i>
    <i>
      <x v="115"/>
    </i>
    <i>
      <x v="129"/>
    </i>
    <i>
      <x v="225"/>
    </i>
    <i>
      <x v="307"/>
    </i>
    <i>
      <x v="131"/>
    </i>
    <i>
      <x v="458"/>
    </i>
    <i>
      <x v="211"/>
    </i>
    <i>
      <x v="425"/>
    </i>
    <i>
      <x v="107"/>
    </i>
    <i>
      <x v="295"/>
    </i>
    <i>
      <x v="409"/>
    </i>
    <i>
      <x v="217"/>
    </i>
    <i>
      <x v="403"/>
    </i>
    <i>
      <x v="455"/>
    </i>
    <i>
      <x v="374"/>
    </i>
    <i>
      <x v="285"/>
    </i>
    <i>
      <x v="126"/>
    </i>
    <i>
      <x v="296"/>
    </i>
    <i>
      <x v="436"/>
    </i>
    <i>
      <x v="168"/>
    </i>
    <i>
      <x v="105"/>
    </i>
    <i>
      <x v="124"/>
    </i>
    <i>
      <x v="276"/>
    </i>
    <i>
      <x v="70"/>
    </i>
    <i>
      <x v="176"/>
    </i>
    <i>
      <x v="469"/>
    </i>
    <i>
      <x v="279"/>
    </i>
    <i>
      <x v="197"/>
    </i>
    <i>
      <x v="201"/>
    </i>
    <i>
      <x v="299"/>
    </i>
    <i>
      <x v="428"/>
    </i>
    <i>
      <x v="72"/>
    </i>
    <i>
      <x v="250"/>
    </i>
    <i>
      <x v="261"/>
    </i>
    <i>
      <x v="213"/>
    </i>
    <i>
      <x v="136"/>
    </i>
    <i>
      <x v="290"/>
    </i>
    <i>
      <x v="77"/>
    </i>
    <i>
      <x v="416"/>
    </i>
    <i>
      <x v="388"/>
    </i>
    <i>
      <x v="442"/>
    </i>
    <i t="grand">
      <x/>
    </i>
  </rowItems>
  <colItems count="1">
    <i/>
  </colItems>
  <dataFields count="1">
    <dataField name="Sum of Sales Qtr - Crore" fld="4" baseField="0" baseItem="0"/>
  </dataFields>
  <formats count="1">
    <format dxfId="54">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55AED08-B188-4B65-92C3-A83266729F96}" name="PivotTable3"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3:C15" firstHeaderRow="0" firstDataRow="1" firstDataCol="1"/>
  <pivotFields count="5">
    <pivotField showAll="0"/>
    <pivotField showAll="0">
      <items count="471">
        <item x="122"/>
        <item x="89"/>
        <item x="202"/>
        <item x="93"/>
        <item x="126"/>
        <item x="33"/>
        <item x="198"/>
        <item x="127"/>
        <item x="207"/>
        <item x="116"/>
        <item x="77"/>
        <item x="292"/>
        <item x="251"/>
        <item x="180"/>
        <item x="208"/>
        <item x="257"/>
        <item x="222"/>
        <item x="109"/>
        <item x="391"/>
        <item x="373"/>
        <item x="178"/>
        <item x="433"/>
        <item x="61"/>
        <item x="395"/>
        <item x="357"/>
        <item x="153"/>
        <item x="235"/>
        <item x="260"/>
        <item x="72"/>
        <item x="388"/>
        <item x="25"/>
        <item x="245"/>
        <item x="269"/>
        <item x="157"/>
        <item x="86"/>
        <item x="228"/>
        <item x="36"/>
        <item x="16"/>
        <item x="85"/>
        <item x="27"/>
        <item x="30"/>
        <item x="338"/>
        <item x="29"/>
        <item x="34"/>
        <item x="94"/>
        <item x="128"/>
        <item x="87"/>
        <item x="164"/>
        <item x="248"/>
        <item x="246"/>
        <item x="186"/>
        <item x="340"/>
        <item x="119"/>
        <item x="73"/>
        <item x="83"/>
        <item x="15"/>
        <item x="84"/>
        <item x="280"/>
        <item x="232"/>
        <item x="283"/>
        <item x="316"/>
        <item x="50"/>
        <item x="407"/>
        <item x="55"/>
        <item x="326"/>
        <item x="68"/>
        <item x="59"/>
        <item x="290"/>
        <item x="136"/>
        <item x="293"/>
        <item x="362"/>
        <item x="289"/>
        <item x="394"/>
        <item x="135"/>
        <item x="420"/>
        <item x="301"/>
        <item x="189"/>
        <item x="448"/>
        <item x="282"/>
        <item x="184"/>
        <item x="375"/>
        <item x="190"/>
        <item x="334"/>
        <item x="298"/>
        <item x="129"/>
        <item x="63"/>
        <item x="210"/>
        <item x="12"/>
        <item x="279"/>
        <item x="296"/>
        <item m="1" x="469"/>
        <item x="91"/>
        <item x="423"/>
        <item x="386"/>
        <item x="176"/>
        <item x="171"/>
        <item x="118"/>
        <item x="286"/>
        <item x="309"/>
        <item x="49"/>
        <item x="113"/>
        <item x="342"/>
        <item x="249"/>
        <item x="461"/>
        <item x="431"/>
        <item x="239"/>
        <item x="151"/>
        <item x="453"/>
        <item x="195"/>
        <item x="271"/>
        <item x="327"/>
        <item x="353"/>
        <item x="107"/>
        <item x="435"/>
        <item x="70"/>
        <item x="273"/>
        <item x="78"/>
        <item x="330"/>
        <item x="124"/>
        <item x="41"/>
        <item x="319"/>
        <item x="348"/>
        <item x="117"/>
        <item x="227"/>
        <item x="441"/>
        <item x="351"/>
        <item x="234"/>
        <item x="230"/>
        <item x="372"/>
        <item x="421"/>
        <item x="146"/>
        <item x="341"/>
        <item x="143"/>
        <item x="219"/>
        <item x="270"/>
        <item x="458"/>
        <item x="376"/>
        <item m="1" x="468"/>
        <item x="265"/>
        <item x="214"/>
        <item x="281"/>
        <item x="111"/>
        <item x="369"/>
        <item x="278"/>
        <item x="333"/>
        <item x="35"/>
        <item x="321"/>
        <item x="324"/>
        <item x="317"/>
        <item x="221"/>
        <item x="48"/>
        <item x="125"/>
        <item x="132"/>
        <item x="105"/>
        <item x="169"/>
        <item x="224"/>
        <item x="365"/>
        <item x="218"/>
        <item x="43"/>
        <item x="140"/>
        <item x="156"/>
        <item x="187"/>
        <item x="39"/>
        <item x="380"/>
        <item x="318"/>
        <item x="137"/>
        <item x="323"/>
        <item x="255"/>
        <item x="288"/>
        <item x="217"/>
        <item x="205"/>
        <item x="345"/>
        <item x="4"/>
        <item x="438"/>
        <item x="53"/>
        <item x="160"/>
        <item x="452"/>
        <item x="203"/>
        <item x="90"/>
        <item x="21"/>
        <item x="2"/>
        <item x="32"/>
        <item x="225"/>
        <item x="432"/>
        <item x="455"/>
        <item x="45"/>
        <item x="237"/>
        <item x="295"/>
        <item x="436"/>
        <item x="5"/>
        <item x="287"/>
        <item x="19"/>
        <item x="57"/>
        <item x="172"/>
        <item x="258"/>
        <item x="320"/>
        <item x="14"/>
        <item x="427"/>
        <item x="10"/>
        <item x="74"/>
        <item x="54"/>
        <item x="410"/>
        <item x="149"/>
        <item x="88"/>
        <item x="147"/>
        <item x="329"/>
        <item x="412"/>
        <item x="114"/>
        <item x="233"/>
        <item x="352"/>
        <item x="60"/>
        <item x="183"/>
        <item x="162"/>
        <item x="363"/>
        <item x="158"/>
        <item x="130"/>
        <item x="28"/>
        <item x="250"/>
        <item x="168"/>
        <item x="7"/>
        <item x="62"/>
        <item x="266"/>
        <item x="268"/>
        <item x="3"/>
        <item x="451"/>
        <item x="262"/>
        <item x="414"/>
        <item x="277"/>
        <item x="347"/>
        <item x="310"/>
        <item x="252"/>
        <item x="366"/>
        <item x="359"/>
        <item x="123"/>
        <item x="349"/>
        <item x="430"/>
        <item x="197"/>
        <item x="305"/>
        <item x="428"/>
        <item x="188"/>
        <item x="38"/>
        <item x="185"/>
        <item x="170"/>
        <item x="304"/>
        <item x="336"/>
        <item x="244"/>
        <item x="284"/>
        <item x="108"/>
        <item x="416"/>
        <item x="263"/>
        <item x="459"/>
        <item x="138"/>
        <item x="332"/>
        <item x="378"/>
        <item x="11"/>
        <item x="403"/>
        <item x="181"/>
        <item x="418"/>
        <item x="115"/>
        <item x="98"/>
        <item x="192"/>
        <item x="437"/>
        <item x="294"/>
        <item x="464"/>
        <item x="13"/>
        <item x="322"/>
        <item x="110"/>
        <item x="75"/>
        <item x="384"/>
        <item x="31"/>
        <item x="106"/>
        <item x="131"/>
        <item x="408"/>
        <item x="456"/>
        <item x="398"/>
        <item x="454"/>
        <item x="370"/>
        <item x="71"/>
        <item x="6"/>
        <item x="443"/>
        <item x="182"/>
        <item x="402"/>
        <item x="242"/>
        <item x="212"/>
        <item x="315"/>
        <item x="382"/>
        <item x="46"/>
        <item x="159"/>
        <item x="152"/>
        <item x="96"/>
        <item x="406"/>
        <item x="166"/>
        <item x="303"/>
        <item x="173"/>
        <item x="467"/>
        <item x="415"/>
        <item x="457"/>
        <item x="148"/>
        <item x="275"/>
        <item x="393"/>
        <item x="42"/>
        <item x="344"/>
        <item x="52"/>
        <item x="100"/>
        <item x="361"/>
        <item x="167"/>
        <item x="69"/>
        <item x="465"/>
        <item x="17"/>
        <item x="8"/>
        <item x="161"/>
        <item x="274"/>
        <item x="103"/>
        <item x="387"/>
        <item x="82"/>
        <item x="466"/>
        <item x="426"/>
        <item x="95"/>
        <item x="209"/>
        <item x="112"/>
        <item x="174"/>
        <item x="311"/>
        <item x="76"/>
        <item x="229"/>
        <item x="390"/>
        <item x="247"/>
        <item x="66"/>
        <item x="64"/>
        <item x="133"/>
        <item x="379"/>
        <item x="355"/>
        <item x="101"/>
        <item x="26"/>
        <item x="445"/>
        <item x="213"/>
        <item x="463"/>
        <item x="306"/>
        <item x="99"/>
        <item x="449"/>
        <item x="297"/>
        <item x="175"/>
        <item x="367"/>
        <item x="374"/>
        <item x="193"/>
        <item x="120"/>
        <item x="368"/>
        <item x="424"/>
        <item x="385"/>
        <item x="314"/>
        <item x="134"/>
        <item x="312"/>
        <item x="272"/>
        <item x="276"/>
        <item x="200"/>
        <item x="439"/>
        <item x="0"/>
        <item x="206"/>
        <item x="154"/>
        <item x="199"/>
        <item x="446"/>
        <item x="440"/>
        <item x="104"/>
        <item x="80"/>
        <item x="377"/>
        <item x="429"/>
        <item x="397"/>
        <item x="291"/>
        <item x="358"/>
        <item x="216"/>
        <item x="47"/>
        <item x="259"/>
        <item x="405"/>
        <item x="434"/>
        <item x="267"/>
        <item x="417"/>
        <item x="364"/>
        <item x="51"/>
        <item x="191"/>
        <item x="411"/>
        <item x="97"/>
        <item x="67"/>
        <item x="399"/>
        <item x="163"/>
        <item x="238"/>
        <item x="331"/>
        <item x="243"/>
        <item x="447"/>
        <item x="354"/>
        <item x="223"/>
        <item x="253"/>
        <item x="400"/>
        <item x="220"/>
        <item x="328"/>
        <item x="9"/>
        <item x="343"/>
        <item x="460"/>
        <item x="179"/>
        <item x="302"/>
        <item x="18"/>
        <item x="79"/>
        <item x="236"/>
        <item x="142"/>
        <item x="215"/>
        <item x="313"/>
        <item x="413"/>
        <item x="165"/>
        <item x="442"/>
        <item x="285"/>
        <item x="360"/>
        <item x="204"/>
        <item x="308"/>
        <item x="201"/>
        <item x="145"/>
        <item x="144"/>
        <item x="307"/>
        <item x="155"/>
        <item x="371"/>
        <item x="23"/>
        <item x="231"/>
        <item x="121"/>
        <item x="40"/>
        <item x="1"/>
        <item x="425"/>
        <item x="56"/>
        <item x="401"/>
        <item x="450"/>
        <item x="150"/>
        <item x="254"/>
        <item x="444"/>
        <item x="196"/>
        <item x="389"/>
        <item x="325"/>
        <item x="37"/>
        <item x="194"/>
        <item x="226"/>
        <item x="422"/>
        <item x="404"/>
        <item x="261"/>
        <item x="337"/>
        <item x="241"/>
        <item x="92"/>
        <item x="346"/>
        <item x="381"/>
        <item x="24"/>
        <item x="240"/>
        <item x="102"/>
        <item x="65"/>
        <item x="81"/>
        <item x="356"/>
        <item x="462"/>
        <item x="264"/>
        <item x="211"/>
        <item x="22"/>
        <item x="419"/>
        <item x="299"/>
        <item x="383"/>
        <item x="139"/>
        <item x="409"/>
        <item x="339"/>
        <item x="177"/>
        <item x="392"/>
        <item x="300"/>
        <item x="335"/>
        <item x="141"/>
        <item x="20"/>
        <item x="256"/>
        <item x="44"/>
        <item x="58"/>
        <item x="396"/>
        <item x="350"/>
        <item t="default"/>
      </items>
    </pivotField>
    <pivotField dataField="1" numFmtId="2" showAll="0"/>
    <pivotField axis="axisRow" showAll="0" includeNewItemsInFilter="1">
      <items count="4">
        <item h="1" x="0"/>
        <item h="1" x="1"/>
        <item x="2"/>
        <item t="default"/>
      </items>
    </pivotField>
    <pivotField dataField="1" numFmtId="2" showAll="0"/>
  </pivotFields>
  <rowFields count="1">
    <field x="3"/>
  </rowFields>
  <rowItems count="2">
    <i>
      <x v="2"/>
    </i>
    <i t="grand">
      <x/>
    </i>
  </rowItems>
  <colFields count="1">
    <field x="-2"/>
  </colFields>
  <colItems count="2">
    <i>
      <x/>
    </i>
    <i i="1">
      <x v="1"/>
    </i>
  </colItems>
  <dataFields count="2">
    <dataField name="Sum of Mar Cap - Crore" fld="2" baseField="0" baseItem="0"/>
    <dataField name="Sum of Sales Qtr - Crore" fld="4" baseField="0" baseItem="0"/>
  </dataFields>
  <formats count="2">
    <format dxfId="49">
      <pivotArea outline="0" collapsedLevelsAreSubtotals="1" fieldPosition="0"/>
    </format>
    <format dxfId="48">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058ADA0-E45A-491E-97B5-694738995ACA}" name="PivotTable2"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8:C10" firstHeaderRow="0" firstDataRow="1" firstDataCol="1"/>
  <pivotFields count="5">
    <pivotField showAll="0"/>
    <pivotField showAll="0">
      <items count="471">
        <item x="122"/>
        <item x="89"/>
        <item x="202"/>
        <item x="93"/>
        <item x="126"/>
        <item x="33"/>
        <item x="198"/>
        <item x="127"/>
        <item x="207"/>
        <item x="116"/>
        <item x="77"/>
        <item x="292"/>
        <item x="251"/>
        <item x="180"/>
        <item x="208"/>
        <item x="257"/>
        <item x="222"/>
        <item x="109"/>
        <item x="391"/>
        <item x="373"/>
        <item x="178"/>
        <item x="433"/>
        <item x="61"/>
        <item x="395"/>
        <item x="357"/>
        <item x="153"/>
        <item x="235"/>
        <item x="260"/>
        <item x="72"/>
        <item x="388"/>
        <item x="25"/>
        <item x="245"/>
        <item x="269"/>
        <item x="157"/>
        <item x="86"/>
        <item x="228"/>
        <item x="36"/>
        <item x="16"/>
        <item x="85"/>
        <item x="27"/>
        <item x="30"/>
        <item x="338"/>
        <item x="29"/>
        <item x="34"/>
        <item x="94"/>
        <item x="128"/>
        <item x="87"/>
        <item x="164"/>
        <item x="248"/>
        <item x="246"/>
        <item x="186"/>
        <item x="340"/>
        <item x="119"/>
        <item x="73"/>
        <item x="83"/>
        <item x="15"/>
        <item x="84"/>
        <item x="280"/>
        <item x="232"/>
        <item x="283"/>
        <item x="316"/>
        <item x="50"/>
        <item x="407"/>
        <item x="55"/>
        <item x="326"/>
        <item x="68"/>
        <item x="59"/>
        <item x="290"/>
        <item x="136"/>
        <item x="293"/>
        <item x="362"/>
        <item x="289"/>
        <item x="394"/>
        <item x="135"/>
        <item x="420"/>
        <item x="301"/>
        <item x="189"/>
        <item x="448"/>
        <item x="282"/>
        <item x="184"/>
        <item x="375"/>
        <item x="190"/>
        <item x="334"/>
        <item x="298"/>
        <item x="129"/>
        <item x="63"/>
        <item x="210"/>
        <item x="12"/>
        <item x="279"/>
        <item x="296"/>
        <item m="1" x="469"/>
        <item x="91"/>
        <item x="423"/>
        <item x="386"/>
        <item x="176"/>
        <item x="171"/>
        <item x="118"/>
        <item x="286"/>
        <item x="309"/>
        <item x="49"/>
        <item x="113"/>
        <item x="342"/>
        <item x="249"/>
        <item x="461"/>
        <item x="431"/>
        <item x="239"/>
        <item x="151"/>
        <item x="453"/>
        <item x="195"/>
        <item x="271"/>
        <item x="327"/>
        <item x="353"/>
        <item x="107"/>
        <item x="435"/>
        <item x="70"/>
        <item x="273"/>
        <item x="78"/>
        <item x="330"/>
        <item x="124"/>
        <item x="41"/>
        <item x="319"/>
        <item x="348"/>
        <item x="117"/>
        <item x="227"/>
        <item x="441"/>
        <item x="351"/>
        <item x="234"/>
        <item x="230"/>
        <item x="372"/>
        <item x="421"/>
        <item x="146"/>
        <item x="341"/>
        <item x="143"/>
        <item x="219"/>
        <item x="270"/>
        <item x="458"/>
        <item x="376"/>
        <item m="1" x="468"/>
        <item x="265"/>
        <item x="214"/>
        <item x="281"/>
        <item x="111"/>
        <item x="369"/>
        <item x="278"/>
        <item x="333"/>
        <item x="35"/>
        <item x="321"/>
        <item x="324"/>
        <item x="317"/>
        <item x="221"/>
        <item x="48"/>
        <item x="125"/>
        <item x="132"/>
        <item x="105"/>
        <item x="169"/>
        <item x="224"/>
        <item x="365"/>
        <item x="218"/>
        <item x="43"/>
        <item x="140"/>
        <item x="156"/>
        <item x="187"/>
        <item x="39"/>
        <item x="380"/>
        <item x="318"/>
        <item x="137"/>
        <item x="323"/>
        <item x="255"/>
        <item x="288"/>
        <item x="217"/>
        <item x="205"/>
        <item x="345"/>
        <item x="4"/>
        <item x="438"/>
        <item x="53"/>
        <item x="160"/>
        <item x="452"/>
        <item x="203"/>
        <item x="90"/>
        <item x="21"/>
        <item x="2"/>
        <item x="32"/>
        <item x="225"/>
        <item x="432"/>
        <item x="455"/>
        <item x="45"/>
        <item x="237"/>
        <item x="295"/>
        <item x="436"/>
        <item x="5"/>
        <item x="287"/>
        <item x="19"/>
        <item x="57"/>
        <item x="172"/>
        <item x="258"/>
        <item x="320"/>
        <item x="14"/>
        <item x="427"/>
        <item x="10"/>
        <item x="74"/>
        <item x="54"/>
        <item x="410"/>
        <item x="149"/>
        <item x="88"/>
        <item x="147"/>
        <item x="329"/>
        <item x="412"/>
        <item x="114"/>
        <item x="233"/>
        <item x="352"/>
        <item x="60"/>
        <item x="183"/>
        <item x="162"/>
        <item x="363"/>
        <item x="158"/>
        <item x="130"/>
        <item x="28"/>
        <item x="250"/>
        <item x="168"/>
        <item x="7"/>
        <item x="62"/>
        <item x="266"/>
        <item x="268"/>
        <item x="3"/>
        <item x="451"/>
        <item x="262"/>
        <item x="414"/>
        <item x="277"/>
        <item x="347"/>
        <item x="310"/>
        <item x="252"/>
        <item x="366"/>
        <item x="359"/>
        <item x="123"/>
        <item x="349"/>
        <item x="430"/>
        <item x="197"/>
        <item x="305"/>
        <item x="428"/>
        <item x="188"/>
        <item x="38"/>
        <item x="185"/>
        <item x="170"/>
        <item x="304"/>
        <item x="336"/>
        <item x="244"/>
        <item x="284"/>
        <item x="108"/>
        <item x="416"/>
        <item x="263"/>
        <item x="459"/>
        <item x="138"/>
        <item x="332"/>
        <item x="378"/>
        <item x="11"/>
        <item x="403"/>
        <item x="181"/>
        <item x="418"/>
        <item x="115"/>
        <item x="98"/>
        <item x="192"/>
        <item x="437"/>
        <item x="294"/>
        <item x="464"/>
        <item x="13"/>
        <item x="322"/>
        <item x="110"/>
        <item x="75"/>
        <item x="384"/>
        <item x="31"/>
        <item x="106"/>
        <item x="131"/>
        <item x="408"/>
        <item x="456"/>
        <item x="398"/>
        <item x="454"/>
        <item x="370"/>
        <item x="71"/>
        <item x="6"/>
        <item x="443"/>
        <item x="182"/>
        <item x="402"/>
        <item x="242"/>
        <item x="212"/>
        <item x="315"/>
        <item x="382"/>
        <item x="46"/>
        <item x="159"/>
        <item x="152"/>
        <item x="96"/>
        <item x="406"/>
        <item x="166"/>
        <item x="303"/>
        <item x="173"/>
        <item x="467"/>
        <item x="415"/>
        <item x="457"/>
        <item x="148"/>
        <item x="275"/>
        <item x="393"/>
        <item x="42"/>
        <item x="344"/>
        <item x="52"/>
        <item x="100"/>
        <item x="361"/>
        <item x="167"/>
        <item x="69"/>
        <item x="465"/>
        <item x="17"/>
        <item x="8"/>
        <item x="161"/>
        <item x="274"/>
        <item x="103"/>
        <item x="387"/>
        <item x="82"/>
        <item x="466"/>
        <item x="426"/>
        <item x="95"/>
        <item x="209"/>
        <item x="112"/>
        <item x="174"/>
        <item x="311"/>
        <item x="76"/>
        <item x="229"/>
        <item x="390"/>
        <item x="247"/>
        <item x="66"/>
        <item x="64"/>
        <item x="133"/>
        <item x="379"/>
        <item x="355"/>
        <item x="101"/>
        <item x="26"/>
        <item x="445"/>
        <item x="213"/>
        <item x="463"/>
        <item x="306"/>
        <item x="99"/>
        <item x="449"/>
        <item x="297"/>
        <item x="175"/>
        <item x="367"/>
        <item x="374"/>
        <item x="193"/>
        <item x="120"/>
        <item x="368"/>
        <item x="424"/>
        <item x="385"/>
        <item x="314"/>
        <item x="134"/>
        <item x="312"/>
        <item x="272"/>
        <item x="276"/>
        <item x="200"/>
        <item x="439"/>
        <item x="0"/>
        <item x="206"/>
        <item x="154"/>
        <item x="199"/>
        <item x="446"/>
        <item x="440"/>
        <item x="104"/>
        <item x="80"/>
        <item x="377"/>
        <item x="429"/>
        <item x="397"/>
        <item x="291"/>
        <item x="358"/>
        <item x="216"/>
        <item x="47"/>
        <item x="259"/>
        <item x="405"/>
        <item x="434"/>
        <item x="267"/>
        <item x="417"/>
        <item x="364"/>
        <item x="51"/>
        <item x="191"/>
        <item x="411"/>
        <item x="97"/>
        <item x="67"/>
        <item x="399"/>
        <item x="163"/>
        <item x="238"/>
        <item x="331"/>
        <item x="243"/>
        <item x="447"/>
        <item x="354"/>
        <item x="223"/>
        <item x="253"/>
        <item x="400"/>
        <item x="220"/>
        <item x="328"/>
        <item x="9"/>
        <item x="343"/>
        <item x="460"/>
        <item x="179"/>
        <item x="302"/>
        <item x="18"/>
        <item x="79"/>
        <item x="236"/>
        <item x="142"/>
        <item x="215"/>
        <item x="313"/>
        <item x="413"/>
        <item x="165"/>
        <item x="442"/>
        <item x="285"/>
        <item x="360"/>
        <item x="204"/>
        <item x="308"/>
        <item x="201"/>
        <item x="145"/>
        <item x="144"/>
        <item x="307"/>
        <item x="155"/>
        <item x="371"/>
        <item x="23"/>
        <item x="231"/>
        <item x="121"/>
        <item x="40"/>
        <item x="1"/>
        <item x="425"/>
        <item x="56"/>
        <item x="401"/>
        <item x="450"/>
        <item x="150"/>
        <item x="254"/>
        <item x="444"/>
        <item x="196"/>
        <item x="389"/>
        <item x="325"/>
        <item x="37"/>
        <item x="194"/>
        <item x="226"/>
        <item x="422"/>
        <item x="404"/>
        <item x="261"/>
        <item x="337"/>
        <item x="241"/>
        <item x="92"/>
        <item x="346"/>
        <item x="381"/>
        <item x="24"/>
        <item x="240"/>
        <item x="102"/>
        <item x="65"/>
        <item x="81"/>
        <item x="356"/>
        <item x="462"/>
        <item x="264"/>
        <item x="211"/>
        <item x="22"/>
        <item x="419"/>
        <item x="299"/>
        <item x="383"/>
        <item x="139"/>
        <item x="409"/>
        <item x="339"/>
        <item x="177"/>
        <item x="392"/>
        <item x="300"/>
        <item x="335"/>
        <item x="141"/>
        <item x="20"/>
        <item x="256"/>
        <item x="44"/>
        <item x="58"/>
        <item x="396"/>
        <item x="350"/>
        <item t="default"/>
      </items>
    </pivotField>
    <pivotField dataField="1" numFmtId="2" showAll="0"/>
    <pivotField axis="axisRow" showAll="0" includeNewItemsInFilter="1">
      <items count="4">
        <item h="1" x="0"/>
        <item x="1"/>
        <item h="1" x="2"/>
        <item t="default"/>
      </items>
    </pivotField>
    <pivotField dataField="1" numFmtId="2" showAll="0"/>
  </pivotFields>
  <rowFields count="1">
    <field x="3"/>
  </rowFields>
  <rowItems count="2">
    <i>
      <x v="1"/>
    </i>
    <i t="grand">
      <x/>
    </i>
  </rowItems>
  <colFields count="1">
    <field x="-2"/>
  </colFields>
  <colItems count="2">
    <i>
      <x/>
    </i>
    <i i="1">
      <x v="1"/>
    </i>
  </colItems>
  <dataFields count="2">
    <dataField name="Sum of Mar Cap - Crore" fld="2" baseField="0" baseItem="0"/>
    <dataField name="Sum of Sales Qtr - Crore" fld="4" baseField="0" baseItem="0"/>
  </dataFields>
  <formats count="2">
    <format dxfId="47">
      <pivotArea outline="0" collapsedLevelsAreSubtotals="1" fieldPosition="0"/>
    </format>
    <format dxfId="46">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FCA8EA5-FE71-4383-AAC0-C770440C4B66}" name="PivotTable1"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5" firstHeaderRow="0" firstDataRow="1" firstDataCol="1"/>
  <pivotFields count="5">
    <pivotField showAll="0"/>
    <pivotField showAll="0">
      <items count="471">
        <item x="122"/>
        <item x="89"/>
        <item x="202"/>
        <item x="93"/>
        <item x="126"/>
        <item x="33"/>
        <item x="198"/>
        <item x="127"/>
        <item x="207"/>
        <item x="116"/>
        <item x="77"/>
        <item x="292"/>
        <item x="251"/>
        <item x="180"/>
        <item x="208"/>
        <item x="257"/>
        <item x="222"/>
        <item x="109"/>
        <item x="391"/>
        <item x="373"/>
        <item x="178"/>
        <item x="433"/>
        <item x="61"/>
        <item x="395"/>
        <item x="357"/>
        <item x="153"/>
        <item x="235"/>
        <item x="260"/>
        <item x="72"/>
        <item x="388"/>
        <item x="25"/>
        <item x="245"/>
        <item x="269"/>
        <item x="157"/>
        <item x="86"/>
        <item x="228"/>
        <item x="36"/>
        <item x="16"/>
        <item x="85"/>
        <item x="27"/>
        <item x="30"/>
        <item x="338"/>
        <item x="29"/>
        <item x="34"/>
        <item x="94"/>
        <item x="128"/>
        <item x="87"/>
        <item x="164"/>
        <item x="248"/>
        <item x="246"/>
        <item x="186"/>
        <item x="340"/>
        <item x="119"/>
        <item x="73"/>
        <item x="83"/>
        <item x="15"/>
        <item x="84"/>
        <item x="280"/>
        <item x="232"/>
        <item x="283"/>
        <item x="316"/>
        <item x="50"/>
        <item x="407"/>
        <item x="55"/>
        <item x="326"/>
        <item x="68"/>
        <item x="59"/>
        <item x="290"/>
        <item x="136"/>
        <item x="293"/>
        <item x="362"/>
        <item x="289"/>
        <item x="394"/>
        <item x="135"/>
        <item x="420"/>
        <item x="301"/>
        <item x="189"/>
        <item x="448"/>
        <item x="282"/>
        <item x="184"/>
        <item x="375"/>
        <item x="190"/>
        <item x="334"/>
        <item x="298"/>
        <item x="129"/>
        <item x="63"/>
        <item x="210"/>
        <item x="12"/>
        <item x="279"/>
        <item x="296"/>
        <item m="1" x="469"/>
        <item x="91"/>
        <item x="423"/>
        <item x="386"/>
        <item x="176"/>
        <item x="171"/>
        <item x="118"/>
        <item x="286"/>
        <item x="309"/>
        <item x="49"/>
        <item x="113"/>
        <item x="342"/>
        <item x="249"/>
        <item x="461"/>
        <item x="431"/>
        <item x="239"/>
        <item x="151"/>
        <item x="453"/>
        <item x="195"/>
        <item x="271"/>
        <item x="327"/>
        <item x="353"/>
        <item x="107"/>
        <item x="435"/>
        <item x="70"/>
        <item x="273"/>
        <item x="78"/>
        <item x="330"/>
        <item x="124"/>
        <item x="41"/>
        <item x="319"/>
        <item x="348"/>
        <item x="117"/>
        <item x="227"/>
        <item x="441"/>
        <item x="351"/>
        <item x="234"/>
        <item x="230"/>
        <item x="372"/>
        <item x="421"/>
        <item x="146"/>
        <item x="341"/>
        <item x="143"/>
        <item x="219"/>
        <item x="270"/>
        <item x="458"/>
        <item x="376"/>
        <item m="1" x="468"/>
        <item x="265"/>
        <item x="214"/>
        <item x="281"/>
        <item x="111"/>
        <item x="369"/>
        <item x="278"/>
        <item x="333"/>
        <item x="35"/>
        <item x="321"/>
        <item x="324"/>
        <item x="317"/>
        <item x="221"/>
        <item x="48"/>
        <item x="125"/>
        <item x="132"/>
        <item x="105"/>
        <item x="169"/>
        <item x="224"/>
        <item x="365"/>
        <item x="218"/>
        <item x="43"/>
        <item x="140"/>
        <item x="156"/>
        <item x="187"/>
        <item x="39"/>
        <item x="380"/>
        <item x="318"/>
        <item x="137"/>
        <item x="323"/>
        <item x="255"/>
        <item x="288"/>
        <item x="217"/>
        <item x="205"/>
        <item x="345"/>
        <item x="4"/>
        <item x="438"/>
        <item x="53"/>
        <item x="160"/>
        <item x="452"/>
        <item x="203"/>
        <item x="90"/>
        <item x="21"/>
        <item x="2"/>
        <item x="32"/>
        <item x="225"/>
        <item x="432"/>
        <item x="455"/>
        <item x="45"/>
        <item x="237"/>
        <item x="295"/>
        <item x="436"/>
        <item x="5"/>
        <item x="287"/>
        <item x="19"/>
        <item x="57"/>
        <item x="172"/>
        <item x="258"/>
        <item x="320"/>
        <item x="14"/>
        <item x="427"/>
        <item x="10"/>
        <item x="74"/>
        <item x="54"/>
        <item x="410"/>
        <item x="149"/>
        <item x="88"/>
        <item x="147"/>
        <item x="329"/>
        <item x="412"/>
        <item x="114"/>
        <item x="233"/>
        <item x="352"/>
        <item x="60"/>
        <item x="183"/>
        <item x="162"/>
        <item x="363"/>
        <item x="158"/>
        <item x="130"/>
        <item x="28"/>
        <item x="250"/>
        <item x="168"/>
        <item x="7"/>
        <item x="62"/>
        <item x="266"/>
        <item x="268"/>
        <item x="3"/>
        <item x="451"/>
        <item x="262"/>
        <item x="414"/>
        <item x="277"/>
        <item x="347"/>
        <item x="310"/>
        <item x="252"/>
        <item x="366"/>
        <item x="359"/>
        <item x="123"/>
        <item x="349"/>
        <item x="430"/>
        <item x="197"/>
        <item x="305"/>
        <item x="428"/>
        <item x="188"/>
        <item x="38"/>
        <item x="185"/>
        <item x="170"/>
        <item x="304"/>
        <item x="336"/>
        <item x="244"/>
        <item x="284"/>
        <item x="108"/>
        <item x="416"/>
        <item x="263"/>
        <item x="459"/>
        <item x="138"/>
        <item x="332"/>
        <item x="378"/>
        <item x="11"/>
        <item x="403"/>
        <item x="181"/>
        <item x="418"/>
        <item x="115"/>
        <item x="98"/>
        <item x="192"/>
        <item x="437"/>
        <item x="294"/>
        <item x="464"/>
        <item x="13"/>
        <item x="322"/>
        <item x="110"/>
        <item x="75"/>
        <item x="384"/>
        <item x="31"/>
        <item x="106"/>
        <item x="131"/>
        <item x="408"/>
        <item x="456"/>
        <item x="398"/>
        <item x="454"/>
        <item x="370"/>
        <item x="71"/>
        <item x="6"/>
        <item x="443"/>
        <item x="182"/>
        <item x="402"/>
        <item x="242"/>
        <item x="212"/>
        <item x="315"/>
        <item x="382"/>
        <item x="46"/>
        <item x="159"/>
        <item x="152"/>
        <item x="96"/>
        <item x="406"/>
        <item x="166"/>
        <item x="303"/>
        <item x="173"/>
        <item x="467"/>
        <item x="415"/>
        <item x="457"/>
        <item x="148"/>
        <item x="275"/>
        <item x="393"/>
        <item x="42"/>
        <item x="344"/>
        <item x="52"/>
        <item x="100"/>
        <item x="361"/>
        <item x="167"/>
        <item x="69"/>
        <item x="465"/>
        <item x="17"/>
        <item x="8"/>
        <item x="161"/>
        <item x="274"/>
        <item x="103"/>
        <item x="387"/>
        <item x="82"/>
        <item x="466"/>
        <item x="426"/>
        <item x="95"/>
        <item x="209"/>
        <item x="112"/>
        <item x="174"/>
        <item x="311"/>
        <item x="76"/>
        <item x="229"/>
        <item x="390"/>
        <item x="247"/>
        <item x="66"/>
        <item x="64"/>
        <item x="133"/>
        <item x="379"/>
        <item x="355"/>
        <item x="101"/>
        <item x="26"/>
        <item x="445"/>
        <item x="213"/>
        <item x="463"/>
        <item x="306"/>
        <item x="99"/>
        <item x="449"/>
        <item x="297"/>
        <item x="175"/>
        <item x="367"/>
        <item x="374"/>
        <item x="193"/>
        <item x="120"/>
        <item x="368"/>
        <item x="424"/>
        <item x="385"/>
        <item x="314"/>
        <item x="134"/>
        <item x="312"/>
        <item x="272"/>
        <item x="276"/>
        <item x="200"/>
        <item x="439"/>
        <item x="0"/>
        <item x="206"/>
        <item x="154"/>
        <item x="199"/>
        <item x="446"/>
        <item x="440"/>
        <item x="104"/>
        <item x="80"/>
        <item x="377"/>
        <item x="429"/>
        <item x="397"/>
        <item x="291"/>
        <item x="358"/>
        <item x="216"/>
        <item x="47"/>
        <item x="259"/>
        <item x="405"/>
        <item x="434"/>
        <item x="267"/>
        <item x="417"/>
        <item x="364"/>
        <item x="51"/>
        <item x="191"/>
        <item x="411"/>
        <item x="97"/>
        <item x="67"/>
        <item x="399"/>
        <item x="163"/>
        <item x="238"/>
        <item x="331"/>
        <item x="243"/>
        <item x="447"/>
        <item x="354"/>
        <item x="223"/>
        <item x="253"/>
        <item x="400"/>
        <item x="220"/>
        <item x="328"/>
        <item x="9"/>
        <item x="343"/>
        <item x="460"/>
        <item x="179"/>
        <item x="302"/>
        <item x="18"/>
        <item x="79"/>
        <item x="236"/>
        <item x="142"/>
        <item x="215"/>
        <item x="313"/>
        <item x="413"/>
        <item x="165"/>
        <item x="442"/>
        <item x="285"/>
        <item x="360"/>
        <item x="204"/>
        <item x="308"/>
        <item x="201"/>
        <item x="145"/>
        <item x="144"/>
        <item x="307"/>
        <item x="155"/>
        <item x="371"/>
        <item x="23"/>
        <item x="231"/>
        <item x="121"/>
        <item x="40"/>
        <item x="1"/>
        <item x="425"/>
        <item x="56"/>
        <item x="401"/>
        <item x="450"/>
        <item x="150"/>
        <item x="254"/>
        <item x="444"/>
        <item x="196"/>
        <item x="389"/>
        <item x="325"/>
        <item x="37"/>
        <item x="194"/>
        <item x="226"/>
        <item x="422"/>
        <item x="404"/>
        <item x="261"/>
        <item x="337"/>
        <item x="241"/>
        <item x="92"/>
        <item x="346"/>
        <item x="381"/>
        <item x="24"/>
        <item x="240"/>
        <item x="102"/>
        <item x="65"/>
        <item x="81"/>
        <item x="356"/>
        <item x="462"/>
        <item x="264"/>
        <item x="211"/>
        <item x="22"/>
        <item x="419"/>
        <item x="299"/>
        <item x="383"/>
        <item x="139"/>
        <item x="409"/>
        <item x="339"/>
        <item x="177"/>
        <item x="392"/>
        <item x="300"/>
        <item x="335"/>
        <item x="141"/>
        <item x="20"/>
        <item x="256"/>
        <item x="44"/>
        <item x="58"/>
        <item x="396"/>
        <item x="350"/>
        <item t="default"/>
      </items>
    </pivotField>
    <pivotField dataField="1" numFmtId="2" showAll="0"/>
    <pivotField axis="axisRow" showAll="0" includeNewItemsInFilter="1">
      <items count="4">
        <item x="0"/>
        <item h="1" x="1"/>
        <item h="1" x="2"/>
        <item t="default"/>
      </items>
    </pivotField>
    <pivotField dataField="1" numFmtId="2" showAll="0"/>
  </pivotFields>
  <rowFields count="1">
    <field x="3"/>
  </rowFields>
  <rowItems count="2">
    <i>
      <x/>
    </i>
    <i t="grand">
      <x/>
    </i>
  </rowItems>
  <colFields count="1">
    <field x="-2"/>
  </colFields>
  <colItems count="2">
    <i>
      <x/>
    </i>
    <i i="1">
      <x v="1"/>
    </i>
  </colItems>
  <dataFields count="2">
    <dataField name="Sum of Mar Cap - Crore" fld="2" baseField="0" baseItem="0"/>
    <dataField name="Sum of Sales Qtr - Crore" fld="4" baseField="0" baseItem="0"/>
  </dataFields>
  <formats count="1">
    <format dxfId="4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C73F04A-8E5B-4705-9B85-47888137457D}" autoFormatId="16" applyNumberFormats="0" applyBorderFormats="0" applyFontFormats="0" applyPatternFormats="0" applyAlignmentFormats="0" applyWidthHeightFormats="0">
  <queryTableRefresh nextId="8">
    <queryTableFields count="5">
      <queryTableField id="1" name="S.No." tableColumnId="1"/>
      <queryTableField id="2" name="Name" tableColumnId="2"/>
      <queryTableField id="3" name="Mar Cap - Crore" tableColumnId="3"/>
      <queryTableField id="7" dataBound="0" tableColumnId="7"/>
      <queryTableField id="4" name="Sales Qtr - Crore" tableColumnId="4"/>
    </queryTableFields>
    <queryTableDeletedFields count="1">
      <deletedField name="Column1"/>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Category" xr10:uid="{3BDE7F0E-868B-41E7-AC76-B51C118DF163}" sourceName="Company Category">
  <pivotTables>
    <pivotTable tabId="6" name="Company wise Market Cap"/>
    <pivotTable tabId="5" name="PivotTable3"/>
    <pivotTable tabId="4" name="PivotTable2"/>
  </pivotTables>
  <data>
    <tabular pivotCacheId="155333735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Category" xr10:uid="{E1AFEDF5-CC02-40A5-88FB-A3E9BC1F0A70}" cache="Slicer_Company_Category" caption="Company Category" style="SlicerStyleDark1 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2C3127-DEA0-498F-A27D-8DB6A46A7F58}" name="Financial_Analytics_data" displayName="Financial_Analytics_data" ref="A1:E469" tableType="queryTable" totalsRowShown="0">
  <autoFilter ref="A1:E469" xr:uid="{902C3127-DEA0-498F-A27D-8DB6A46A7F58}"/>
  <sortState xmlns:xlrd2="http://schemas.microsoft.com/office/spreadsheetml/2017/richdata2" ref="A2:E469">
    <sortCondition ref="A459:A469"/>
  </sortState>
  <tableColumns count="5">
    <tableColumn id="1" xr3:uid="{2C266AD8-833E-426F-AE31-C383377D4386}" uniqueName="1" name="S.No." queryTableFieldId="1"/>
    <tableColumn id="2" xr3:uid="{5BE3D90B-334E-4556-A409-E13041AD6D14}" uniqueName="2" name="Name" queryTableFieldId="2" dataDxfId="53"/>
    <tableColumn id="3" xr3:uid="{92D92396-7A1B-4B97-8A1D-FC4E5192AC3A}" uniqueName="3" name="Mar Cap - Crore" queryTableFieldId="3" dataDxfId="52"/>
    <tableColumn id="7" xr3:uid="{863E42AE-9692-48B9-8038-EC83930BB9E3}" uniqueName="7" name="Company Category" queryTableFieldId="7" dataDxfId="51">
      <calculatedColumnFormula>IF(C2 &lt;= $G$2, "Small Cap", IF(C2 &gt;= $G$3, "Large Cap", "Medium Cap"))</calculatedColumnFormula>
    </tableColumn>
    <tableColumn id="4" xr3:uid="{26176ED3-987A-480D-9F85-C2BE597DBE6F}" uniqueName="4" name="Sales Qtr - Crore" queryTableFieldId="4" dataDxfId="5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EF90C-63E4-4FF1-9C2E-172F4C118109}">
  <dimension ref="A3:G472"/>
  <sheetViews>
    <sheetView workbookViewId="0">
      <selection activeCell="B8" sqref="B8"/>
    </sheetView>
  </sheetViews>
  <sheetFormatPr defaultRowHeight="14.5" x14ac:dyDescent="0.35"/>
  <cols>
    <col min="1" max="1" width="17.08984375" bestFit="1" customWidth="1"/>
    <col min="2" max="2" width="20.54296875" bestFit="1" customWidth="1"/>
    <col min="3" max="3" width="22" bestFit="1" customWidth="1"/>
    <col min="4" max="4" width="10.6328125" customWidth="1"/>
    <col min="5" max="5" width="12.26953125" customWidth="1"/>
    <col min="6" max="6" width="11.90625" bestFit="1" customWidth="1"/>
    <col min="7" max="7" width="9.81640625" bestFit="1" customWidth="1"/>
  </cols>
  <sheetData>
    <row r="3" spans="1:7" x14ac:dyDescent="0.35">
      <c r="A3" s="5" t="s">
        <v>472</v>
      </c>
      <c r="B3" t="s">
        <v>474</v>
      </c>
      <c r="E3" t="s">
        <v>480</v>
      </c>
      <c r="F3" t="s">
        <v>481</v>
      </c>
    </row>
    <row r="4" spans="1:7" x14ac:dyDescent="0.35">
      <c r="A4" s="6" t="s">
        <v>4</v>
      </c>
      <c r="B4" s="9">
        <v>583436.72</v>
      </c>
      <c r="E4" t="str">
        <f>A4</f>
        <v>Reliance Inds.</v>
      </c>
      <c r="F4" s="9">
        <f>GETPIVOTDATA("Sum of Mar Cap - Crore",$A$3,"Name",A4)</f>
        <v>583436.72</v>
      </c>
      <c r="G4" s="9"/>
    </row>
    <row r="5" spans="1:7" x14ac:dyDescent="0.35">
      <c r="A5" s="6" t="s">
        <v>5</v>
      </c>
      <c r="B5" s="9">
        <v>563709.84</v>
      </c>
      <c r="E5" t="str">
        <f t="shared" ref="E5:E68" si="0">A5</f>
        <v>TCS</v>
      </c>
      <c r="F5" s="9">
        <f t="shared" ref="F5:F68" si="1">GETPIVOTDATA("Sum of Mar Cap - Crore",$A$3,"Name",A5)</f>
        <v>563709.84</v>
      </c>
      <c r="G5" s="9"/>
    </row>
    <row r="6" spans="1:7" x14ac:dyDescent="0.35">
      <c r="A6" s="6" t="s">
        <v>6</v>
      </c>
      <c r="B6" s="9">
        <v>482953.59</v>
      </c>
      <c r="E6" t="str">
        <f t="shared" si="0"/>
        <v>HDFC Bank</v>
      </c>
      <c r="F6" s="9">
        <f t="shared" si="1"/>
        <v>482953.59</v>
      </c>
      <c r="G6" s="9"/>
    </row>
    <row r="7" spans="1:7" x14ac:dyDescent="0.35">
      <c r="A7" s="6" t="s">
        <v>7</v>
      </c>
      <c r="B7" s="9">
        <v>320985.27</v>
      </c>
      <c r="E7" t="str">
        <f t="shared" si="0"/>
        <v>ITC</v>
      </c>
      <c r="F7" s="9">
        <f t="shared" si="1"/>
        <v>320985.27</v>
      </c>
      <c r="G7" s="9"/>
    </row>
    <row r="8" spans="1:7" x14ac:dyDescent="0.35">
      <c r="A8" s="6" t="s">
        <v>8</v>
      </c>
      <c r="B8" s="9">
        <v>289497.37</v>
      </c>
      <c r="E8" t="str">
        <f t="shared" si="0"/>
        <v>H D F C</v>
      </c>
      <c r="F8" s="9">
        <f t="shared" si="1"/>
        <v>289497.37</v>
      </c>
      <c r="G8" s="9"/>
    </row>
    <row r="9" spans="1:7" x14ac:dyDescent="0.35">
      <c r="A9" s="6" t="s">
        <v>9</v>
      </c>
      <c r="B9" s="9">
        <v>288265.26</v>
      </c>
      <c r="E9" t="str">
        <f t="shared" si="0"/>
        <v>Hind. Unilever</v>
      </c>
      <c r="F9" s="9">
        <f t="shared" si="1"/>
        <v>288265.26</v>
      </c>
      <c r="G9" s="9"/>
    </row>
    <row r="10" spans="1:7" x14ac:dyDescent="0.35">
      <c r="A10" s="6" t="s">
        <v>10</v>
      </c>
      <c r="B10" s="9">
        <v>263493.81</v>
      </c>
      <c r="E10" t="str">
        <f t="shared" si="0"/>
        <v>Maruti Suzuki</v>
      </c>
      <c r="F10" s="9">
        <f t="shared" si="1"/>
        <v>263493.81</v>
      </c>
      <c r="G10" s="9"/>
    </row>
    <row r="11" spans="1:7" x14ac:dyDescent="0.35">
      <c r="A11" s="6" t="s">
        <v>11</v>
      </c>
      <c r="B11" s="9">
        <v>248320.35</v>
      </c>
      <c r="E11" t="str">
        <f t="shared" si="0"/>
        <v>Infosys</v>
      </c>
      <c r="F11" s="9">
        <f t="shared" si="1"/>
        <v>248320.35</v>
      </c>
      <c r="G11" s="9"/>
    </row>
    <row r="12" spans="1:7" x14ac:dyDescent="0.35">
      <c r="A12" s="6" t="s">
        <v>12</v>
      </c>
      <c r="B12" s="9">
        <v>239981.5</v>
      </c>
      <c r="E12" t="str">
        <f t="shared" si="0"/>
        <v>O N G C</v>
      </c>
      <c r="F12" s="9">
        <f t="shared" si="1"/>
        <v>239981.5</v>
      </c>
      <c r="G12" s="9"/>
    </row>
    <row r="13" spans="1:7" x14ac:dyDescent="0.35">
      <c r="A13" s="6" t="s">
        <v>13</v>
      </c>
      <c r="B13" s="9">
        <v>232763.33</v>
      </c>
      <c r="E13" t="str">
        <f t="shared" si="0"/>
        <v>St Bk of India</v>
      </c>
      <c r="F13" s="9">
        <f t="shared" si="1"/>
        <v>232763.33</v>
      </c>
      <c r="G13" s="9"/>
    </row>
    <row r="14" spans="1:7" x14ac:dyDescent="0.35">
      <c r="A14" s="6" t="s">
        <v>14</v>
      </c>
      <c r="B14" s="9">
        <v>203802.35</v>
      </c>
      <c r="E14" t="str">
        <f t="shared" si="0"/>
        <v>ICICI Bank</v>
      </c>
      <c r="F14" s="9">
        <f t="shared" si="1"/>
        <v>203802.35</v>
      </c>
      <c r="G14" s="9"/>
    </row>
    <row r="15" spans="1:7" x14ac:dyDescent="0.35">
      <c r="A15" s="6" t="s">
        <v>15</v>
      </c>
      <c r="B15" s="9">
        <v>199253.77</v>
      </c>
      <c r="E15" t="str">
        <f t="shared" si="0"/>
        <v>Kotak Mah. Bank</v>
      </c>
      <c r="F15" s="9">
        <f t="shared" si="1"/>
        <v>199253.77</v>
      </c>
      <c r="G15" s="9"/>
    </row>
    <row r="16" spans="1:7" x14ac:dyDescent="0.35">
      <c r="A16" s="6" t="s">
        <v>16</v>
      </c>
      <c r="B16" s="9">
        <v>192677.98</v>
      </c>
      <c r="E16" t="str">
        <f t="shared" si="0"/>
        <v>Coal India</v>
      </c>
      <c r="F16" s="9">
        <f t="shared" si="1"/>
        <v>192677.98</v>
      </c>
      <c r="G16" s="9"/>
    </row>
    <row r="17" spans="1:7" x14ac:dyDescent="0.35">
      <c r="A17" s="6" t="s">
        <v>17</v>
      </c>
      <c r="B17" s="9">
        <v>180860.74</v>
      </c>
      <c r="E17" t="str">
        <f t="shared" si="0"/>
        <v>Larsen &amp; Toubro</v>
      </c>
      <c r="F17" s="9">
        <f t="shared" si="1"/>
        <v>180860.74</v>
      </c>
      <c r="G17" s="9"/>
    </row>
    <row r="18" spans="1:7" x14ac:dyDescent="0.35">
      <c r="A18" s="6" t="s">
        <v>18</v>
      </c>
      <c r="B18" s="9">
        <v>178017.48</v>
      </c>
      <c r="E18" t="str">
        <f t="shared" si="0"/>
        <v>I O C L</v>
      </c>
      <c r="F18" s="9">
        <f t="shared" si="1"/>
        <v>178017.48</v>
      </c>
      <c r="G18" s="9"/>
    </row>
    <row r="19" spans="1:7" x14ac:dyDescent="0.35">
      <c r="A19" s="6" t="s">
        <v>19</v>
      </c>
      <c r="B19" s="9">
        <v>167131.29</v>
      </c>
      <c r="E19" t="str">
        <f t="shared" si="0"/>
        <v>Bharti Airtel</v>
      </c>
      <c r="F19" s="9">
        <f t="shared" si="1"/>
        <v>167131.29</v>
      </c>
      <c r="G19" s="9"/>
    </row>
    <row r="20" spans="1:7" x14ac:dyDescent="0.35">
      <c r="A20" s="6" t="s">
        <v>20</v>
      </c>
      <c r="B20" s="9">
        <v>136380.76</v>
      </c>
      <c r="E20" t="str">
        <f t="shared" si="0"/>
        <v>Axis Bank</v>
      </c>
      <c r="F20" s="9">
        <f t="shared" si="1"/>
        <v>136380.76</v>
      </c>
      <c r="G20" s="9"/>
    </row>
    <row r="21" spans="1:7" x14ac:dyDescent="0.35">
      <c r="A21" s="6" t="s">
        <v>21</v>
      </c>
      <c r="B21" s="9">
        <v>135390.53</v>
      </c>
      <c r="E21" t="str">
        <f t="shared" si="0"/>
        <v>NTPC</v>
      </c>
      <c r="F21" s="9">
        <f t="shared" si="1"/>
        <v>135390.53</v>
      </c>
      <c r="G21" s="9"/>
    </row>
    <row r="22" spans="1:7" x14ac:dyDescent="0.35">
      <c r="A22" s="6" t="s">
        <v>22</v>
      </c>
      <c r="B22" s="9">
        <v>134241.35999999999</v>
      </c>
      <c r="E22" t="str">
        <f t="shared" si="0"/>
        <v>Sun Pharma.Inds.</v>
      </c>
      <c r="F22" s="9">
        <f t="shared" si="1"/>
        <v>134241.35999999999</v>
      </c>
      <c r="G22" s="9"/>
    </row>
    <row r="23" spans="1:7" x14ac:dyDescent="0.35">
      <c r="A23" s="6" t="s">
        <v>23</v>
      </c>
      <c r="B23" s="9">
        <v>133266.56</v>
      </c>
      <c r="E23" t="str">
        <f t="shared" si="0"/>
        <v>Hind.Zinc</v>
      </c>
      <c r="F23" s="9">
        <f t="shared" si="1"/>
        <v>133266.56</v>
      </c>
      <c r="G23" s="9"/>
    </row>
    <row r="24" spans="1:7" x14ac:dyDescent="0.35">
      <c r="A24" s="6" t="s">
        <v>24</v>
      </c>
      <c r="B24" s="9">
        <v>131840.57</v>
      </c>
      <c r="E24" t="str">
        <f t="shared" si="0"/>
        <v>Wipro</v>
      </c>
      <c r="F24" s="9">
        <f t="shared" si="1"/>
        <v>131840.57</v>
      </c>
      <c r="G24" s="9"/>
    </row>
    <row r="25" spans="1:7" x14ac:dyDescent="0.35">
      <c r="A25" s="6" t="s">
        <v>25</v>
      </c>
      <c r="B25" s="9">
        <v>126335.27</v>
      </c>
      <c r="E25" t="str">
        <f t="shared" si="0"/>
        <v>HCL Technologies</v>
      </c>
      <c r="F25" s="9">
        <f t="shared" si="1"/>
        <v>126335.27</v>
      </c>
      <c r="G25" s="9"/>
    </row>
    <row r="26" spans="1:7" x14ac:dyDescent="0.35">
      <c r="A26" s="6" t="s">
        <v>26</v>
      </c>
      <c r="B26" s="9">
        <v>122184.17</v>
      </c>
      <c r="E26" t="str">
        <f t="shared" si="0"/>
        <v>Vedanta</v>
      </c>
      <c r="F26" s="9">
        <f t="shared" si="1"/>
        <v>122184.17</v>
      </c>
      <c r="G26" s="9"/>
    </row>
    <row r="27" spans="1:7" x14ac:dyDescent="0.35">
      <c r="A27" s="6" t="s">
        <v>27</v>
      </c>
      <c r="B27" s="9">
        <v>117071.87</v>
      </c>
      <c r="E27" t="str">
        <f t="shared" si="0"/>
        <v>Tata Motors</v>
      </c>
      <c r="F27" s="9">
        <f t="shared" si="1"/>
        <v>117071.87</v>
      </c>
      <c r="G27" s="9"/>
    </row>
    <row r="28" spans="1:7" x14ac:dyDescent="0.35">
      <c r="A28" s="6" t="s">
        <v>28</v>
      </c>
      <c r="B28" s="9">
        <v>113692.87</v>
      </c>
      <c r="E28" t="str">
        <f t="shared" si="0"/>
        <v>UltraTech Cem.</v>
      </c>
      <c r="F28" s="9">
        <f t="shared" si="1"/>
        <v>113692.87</v>
      </c>
      <c r="G28" s="9"/>
    </row>
    <row r="29" spans="1:7" x14ac:dyDescent="0.35">
      <c r="A29" s="6" t="s">
        <v>29</v>
      </c>
      <c r="B29" s="9">
        <v>108044.04</v>
      </c>
      <c r="E29" t="str">
        <f t="shared" si="0"/>
        <v>Asian Paints</v>
      </c>
      <c r="F29" s="9">
        <f t="shared" si="1"/>
        <v>108044.04</v>
      </c>
      <c r="G29" s="9"/>
    </row>
    <row r="30" spans="1:7" x14ac:dyDescent="0.35">
      <c r="A30" s="6" t="s">
        <v>30</v>
      </c>
      <c r="B30" s="9">
        <v>102016.01</v>
      </c>
      <c r="E30" t="str">
        <f t="shared" si="0"/>
        <v>Power Grid Corpn</v>
      </c>
      <c r="F30" s="9">
        <f t="shared" si="1"/>
        <v>102016.01</v>
      </c>
      <c r="G30" s="9"/>
    </row>
    <row r="31" spans="1:7" x14ac:dyDescent="0.35">
      <c r="A31" s="6" t="s">
        <v>31</v>
      </c>
      <c r="B31" s="9">
        <v>98278</v>
      </c>
      <c r="E31" t="str">
        <f t="shared" si="0"/>
        <v>B P C L</v>
      </c>
      <c r="F31" s="9">
        <f t="shared" si="1"/>
        <v>98278</v>
      </c>
      <c r="G31" s="9"/>
    </row>
    <row r="32" spans="1:7" x14ac:dyDescent="0.35">
      <c r="A32" s="6" t="s">
        <v>32</v>
      </c>
      <c r="B32" s="9">
        <v>97379.96</v>
      </c>
      <c r="E32" t="str">
        <f t="shared" si="0"/>
        <v>IndusInd Bank</v>
      </c>
      <c r="F32" s="9">
        <f t="shared" si="1"/>
        <v>97379.96</v>
      </c>
      <c r="G32" s="9"/>
    </row>
    <row r="33" spans="1:7" x14ac:dyDescent="0.35">
      <c r="A33" s="6" t="s">
        <v>33</v>
      </c>
      <c r="B33" s="9">
        <v>94476.77</v>
      </c>
      <c r="E33" t="str">
        <f t="shared" si="0"/>
        <v>Bajaj Fin.</v>
      </c>
      <c r="F33" s="9">
        <f t="shared" si="1"/>
        <v>94476.77</v>
      </c>
      <c r="G33" s="9"/>
    </row>
    <row r="34" spans="1:7" x14ac:dyDescent="0.35">
      <c r="A34" s="6" t="s">
        <v>34</v>
      </c>
      <c r="B34" s="9">
        <v>88252.6</v>
      </c>
      <c r="E34" t="str">
        <f t="shared" si="0"/>
        <v>Bajaj Auto</v>
      </c>
      <c r="F34" s="9">
        <f t="shared" si="1"/>
        <v>88252.6</v>
      </c>
      <c r="G34" s="9"/>
    </row>
    <row r="35" spans="1:7" x14ac:dyDescent="0.35">
      <c r="A35" s="6" t="s">
        <v>35</v>
      </c>
      <c r="B35" s="9">
        <v>88142.35</v>
      </c>
      <c r="E35" t="str">
        <f t="shared" si="0"/>
        <v>M &amp; M</v>
      </c>
      <c r="F35" s="9">
        <f t="shared" si="1"/>
        <v>88142.35</v>
      </c>
      <c r="G35" s="9"/>
    </row>
    <row r="36" spans="1:7" x14ac:dyDescent="0.35">
      <c r="A36" s="6" t="s">
        <v>36</v>
      </c>
      <c r="B36" s="9">
        <v>87358.23</v>
      </c>
      <c r="E36" t="str">
        <f t="shared" si="0"/>
        <v>HDFC Stand. Life</v>
      </c>
      <c r="F36" s="9">
        <f t="shared" si="1"/>
        <v>87358.23</v>
      </c>
      <c r="G36" s="9"/>
    </row>
    <row r="37" spans="1:7" x14ac:dyDescent="0.35">
      <c r="A37" s="6" t="s">
        <v>37</v>
      </c>
      <c r="B37" s="9">
        <v>81781.89</v>
      </c>
      <c r="E37" t="str">
        <f t="shared" si="0"/>
        <v>Adani Ports</v>
      </c>
      <c r="F37" s="9">
        <f t="shared" si="1"/>
        <v>81781.89</v>
      </c>
      <c r="G37" s="9"/>
    </row>
    <row r="38" spans="1:7" x14ac:dyDescent="0.35">
      <c r="A38" s="6" t="s">
        <v>38</v>
      </c>
      <c r="B38" s="9">
        <v>79795.11</v>
      </c>
      <c r="E38" t="str">
        <f t="shared" si="0"/>
        <v>Bajaj Finserv</v>
      </c>
      <c r="F38" s="9">
        <f t="shared" si="1"/>
        <v>79795.11</v>
      </c>
      <c r="G38" s="9"/>
    </row>
    <row r="39" spans="1:7" x14ac:dyDescent="0.35">
      <c r="A39" s="6" t="s">
        <v>39</v>
      </c>
      <c r="B39" s="9">
        <v>78670.97</v>
      </c>
      <c r="E39" t="str">
        <f t="shared" si="0"/>
        <v>GAIL (India)</v>
      </c>
      <c r="F39" s="9">
        <f t="shared" si="1"/>
        <v>78670.97</v>
      </c>
      <c r="G39" s="9"/>
    </row>
    <row r="40" spans="1:7" x14ac:dyDescent="0.35">
      <c r="A40" s="6" t="s">
        <v>40</v>
      </c>
      <c r="B40" s="9">
        <v>74066.350000000006</v>
      </c>
      <c r="E40" t="str">
        <f t="shared" si="0"/>
        <v>Avenue Super.</v>
      </c>
      <c r="F40" s="9">
        <f t="shared" si="1"/>
        <v>74066.350000000006</v>
      </c>
      <c r="G40" s="9"/>
    </row>
    <row r="41" spans="1:7" x14ac:dyDescent="0.35">
      <c r="A41" s="6" t="s">
        <v>41</v>
      </c>
      <c r="B41" s="9">
        <v>73886</v>
      </c>
      <c r="E41" t="str">
        <f t="shared" si="0"/>
        <v>Titan Company</v>
      </c>
      <c r="F41" s="9">
        <f t="shared" si="1"/>
        <v>73886</v>
      </c>
      <c r="G41" s="9"/>
    </row>
    <row r="42" spans="1:7" x14ac:dyDescent="0.35">
      <c r="A42" s="6" t="s">
        <v>42</v>
      </c>
      <c r="B42" s="9">
        <v>73870.259999999995</v>
      </c>
      <c r="E42" t="str">
        <f t="shared" si="0"/>
        <v>JSW Steel</v>
      </c>
      <c r="F42" s="9">
        <f t="shared" si="1"/>
        <v>73870.259999999995</v>
      </c>
      <c r="G42" s="9"/>
    </row>
    <row r="43" spans="1:7" x14ac:dyDescent="0.35">
      <c r="A43" s="6" t="s">
        <v>43</v>
      </c>
      <c r="B43" s="9">
        <v>73532.62</v>
      </c>
      <c r="E43" t="str">
        <f t="shared" si="0"/>
        <v>Grasim Inds</v>
      </c>
      <c r="F43" s="9">
        <f t="shared" si="1"/>
        <v>73532.62</v>
      </c>
      <c r="G43" s="9"/>
    </row>
    <row r="44" spans="1:7" x14ac:dyDescent="0.35">
      <c r="A44" s="6" t="s">
        <v>44</v>
      </c>
      <c r="B44" s="9">
        <v>73376.14</v>
      </c>
      <c r="E44" t="str">
        <f t="shared" si="0"/>
        <v>Tata Steel</v>
      </c>
      <c r="F44" s="9">
        <f t="shared" si="1"/>
        <v>73376.14</v>
      </c>
      <c r="G44" s="9"/>
    </row>
    <row r="45" spans="1:7" x14ac:dyDescent="0.35">
      <c r="A45" s="6" t="s">
        <v>45</v>
      </c>
      <c r="B45" s="9">
        <v>73311.41</v>
      </c>
      <c r="E45" t="str">
        <f t="shared" si="0"/>
        <v>Eicher Motors</v>
      </c>
      <c r="F45" s="9">
        <f t="shared" si="1"/>
        <v>73311.41</v>
      </c>
      <c r="G45" s="9"/>
    </row>
    <row r="46" spans="1:7" x14ac:dyDescent="0.35">
      <c r="A46" s="6" t="s">
        <v>46</v>
      </c>
      <c r="B46" s="9">
        <v>73015.490000000005</v>
      </c>
      <c r="E46" t="str">
        <f t="shared" si="0"/>
        <v>Nestle India</v>
      </c>
      <c r="F46" s="9">
        <f t="shared" si="1"/>
        <v>73015.490000000005</v>
      </c>
      <c r="G46" s="9"/>
    </row>
    <row r="47" spans="1:7" x14ac:dyDescent="0.35">
      <c r="A47" s="6" t="s">
        <v>47</v>
      </c>
      <c r="B47" s="9">
        <v>71859.820000000007</v>
      </c>
      <c r="E47" t="str">
        <f t="shared" si="0"/>
        <v>Godrej Consumer</v>
      </c>
      <c r="F47" s="9">
        <f t="shared" si="1"/>
        <v>71859.820000000007</v>
      </c>
      <c r="G47" s="9"/>
    </row>
    <row r="48" spans="1:7" x14ac:dyDescent="0.35">
      <c r="A48" s="6" t="s">
        <v>48</v>
      </c>
      <c r="B48" s="9">
        <v>71028.13</v>
      </c>
      <c r="E48" t="str">
        <f t="shared" si="0"/>
        <v>Yes Bank</v>
      </c>
      <c r="F48" s="9">
        <f t="shared" si="1"/>
        <v>71028.13</v>
      </c>
      <c r="G48" s="9"/>
    </row>
    <row r="49" spans="1:7" x14ac:dyDescent="0.35">
      <c r="A49" s="6" t="s">
        <v>49</v>
      </c>
      <c r="B49" s="9">
        <v>69448.66</v>
      </c>
      <c r="E49" t="str">
        <f t="shared" si="0"/>
        <v>Hero Motocorp</v>
      </c>
      <c r="F49" s="9">
        <f t="shared" si="1"/>
        <v>69448.66</v>
      </c>
      <c r="G49" s="9"/>
    </row>
    <row r="50" spans="1:7" x14ac:dyDescent="0.35">
      <c r="A50" s="6" t="s">
        <v>50</v>
      </c>
      <c r="B50" s="9">
        <v>68590.33</v>
      </c>
      <c r="E50" t="str">
        <f t="shared" si="0"/>
        <v>Motherson Sumi</v>
      </c>
      <c r="F50" s="9">
        <f t="shared" si="1"/>
        <v>68590.33</v>
      </c>
      <c r="G50" s="9"/>
    </row>
    <row r="51" spans="1:7" x14ac:dyDescent="0.35">
      <c r="A51" s="6" t="s">
        <v>51</v>
      </c>
      <c r="B51" s="9">
        <v>67465</v>
      </c>
      <c r="E51" t="str">
        <f t="shared" si="0"/>
        <v>SBI Life Insuran</v>
      </c>
      <c r="F51" s="9">
        <f t="shared" si="1"/>
        <v>67465</v>
      </c>
      <c r="G51" s="9"/>
    </row>
    <row r="52" spans="1:7" x14ac:dyDescent="0.35">
      <c r="A52" s="6" t="s">
        <v>52</v>
      </c>
      <c r="B52" s="9">
        <v>66316.320000000007</v>
      </c>
      <c r="E52" t="str">
        <f t="shared" si="0"/>
        <v>General Insuranc</v>
      </c>
      <c r="F52" s="9">
        <f t="shared" si="1"/>
        <v>66316.320000000007</v>
      </c>
      <c r="G52" s="9"/>
    </row>
    <row r="53" spans="1:7" x14ac:dyDescent="0.35">
      <c r="A53" s="6" t="s">
        <v>53</v>
      </c>
      <c r="B53" s="9">
        <v>60015</v>
      </c>
      <c r="E53" t="str">
        <f t="shared" si="0"/>
        <v>Dabur India</v>
      </c>
      <c r="F53" s="9">
        <f t="shared" si="1"/>
        <v>60015</v>
      </c>
      <c r="G53" s="9"/>
    </row>
    <row r="54" spans="1:7" x14ac:dyDescent="0.35">
      <c r="A54" s="6" t="s">
        <v>54</v>
      </c>
      <c r="B54" s="9">
        <v>59204.28</v>
      </c>
      <c r="E54" t="str">
        <f t="shared" si="0"/>
        <v>Bosch</v>
      </c>
      <c r="F54" s="9">
        <f t="shared" si="1"/>
        <v>59204.28</v>
      </c>
      <c r="G54" s="9"/>
    </row>
    <row r="55" spans="1:7" x14ac:dyDescent="0.35">
      <c r="A55" s="6" t="s">
        <v>55</v>
      </c>
      <c r="B55" s="9">
        <v>58987.08</v>
      </c>
      <c r="E55" t="str">
        <f t="shared" si="0"/>
        <v>Shree Cement</v>
      </c>
      <c r="F55" s="9">
        <f t="shared" si="1"/>
        <v>58987.08</v>
      </c>
      <c r="G55" s="9"/>
    </row>
    <row r="56" spans="1:7" x14ac:dyDescent="0.35">
      <c r="A56" s="6" t="s">
        <v>56</v>
      </c>
      <c r="B56" s="9">
        <v>58108.480000000003</v>
      </c>
      <c r="E56" t="str">
        <f t="shared" si="0"/>
        <v>New India Assura</v>
      </c>
      <c r="F56" s="9">
        <f t="shared" si="1"/>
        <v>58108.480000000003</v>
      </c>
      <c r="G56" s="9"/>
    </row>
    <row r="57" spans="1:7" x14ac:dyDescent="0.35">
      <c r="A57" s="6" t="s">
        <v>57</v>
      </c>
      <c r="B57" s="9">
        <v>58034.78</v>
      </c>
      <c r="E57" t="str">
        <f t="shared" si="0"/>
        <v>H P C L</v>
      </c>
      <c r="F57" s="9">
        <f t="shared" si="1"/>
        <v>58034.78</v>
      </c>
      <c r="G57" s="9"/>
    </row>
    <row r="58" spans="1:7" x14ac:dyDescent="0.35">
      <c r="A58" s="6" t="s">
        <v>58</v>
      </c>
      <c r="B58" s="9">
        <v>57748.98</v>
      </c>
      <c r="E58" t="str">
        <f t="shared" si="0"/>
        <v>ICICI Pru Life</v>
      </c>
      <c r="F58" s="9">
        <f t="shared" si="1"/>
        <v>57748.98</v>
      </c>
      <c r="G58" s="9"/>
    </row>
    <row r="59" spans="1:7" x14ac:dyDescent="0.35">
      <c r="A59" s="6" t="s">
        <v>59</v>
      </c>
      <c r="B59" s="9">
        <v>56837.2</v>
      </c>
      <c r="E59" t="str">
        <f t="shared" si="0"/>
        <v>Britannia Inds.</v>
      </c>
      <c r="F59" s="9">
        <f t="shared" si="1"/>
        <v>56837.2</v>
      </c>
      <c r="G59" s="9"/>
    </row>
    <row r="60" spans="1:7" x14ac:dyDescent="0.35">
      <c r="A60" s="6" t="s">
        <v>60</v>
      </c>
      <c r="B60" s="9">
        <v>56244.26</v>
      </c>
      <c r="E60" t="str">
        <f t="shared" si="0"/>
        <v>Tech Mahindra</v>
      </c>
      <c r="F60" s="9">
        <f t="shared" si="1"/>
        <v>56244.26</v>
      </c>
      <c r="G60" s="9"/>
    </row>
    <row r="61" spans="1:7" x14ac:dyDescent="0.35">
      <c r="A61" s="6" t="s">
        <v>61</v>
      </c>
      <c r="B61" s="9">
        <v>55854.68</v>
      </c>
      <c r="E61" t="str">
        <f t="shared" si="0"/>
        <v>Hindalco Inds.</v>
      </c>
      <c r="F61" s="9">
        <f t="shared" si="1"/>
        <v>55854.68</v>
      </c>
      <c r="G61" s="9"/>
    </row>
    <row r="62" spans="1:7" x14ac:dyDescent="0.35">
      <c r="A62" s="6" t="s">
        <v>62</v>
      </c>
      <c r="B62" s="9">
        <v>54817.89</v>
      </c>
      <c r="E62" t="str">
        <f t="shared" si="0"/>
        <v>Zee Entertainmen</v>
      </c>
      <c r="F62" s="9">
        <f t="shared" si="1"/>
        <v>54817.89</v>
      </c>
      <c r="G62" s="9"/>
    </row>
    <row r="63" spans="1:7" x14ac:dyDescent="0.35">
      <c r="A63" s="6" t="s">
        <v>63</v>
      </c>
      <c r="B63" s="9">
        <v>53528.57</v>
      </c>
      <c r="E63" t="str">
        <f t="shared" si="0"/>
        <v>Cairn India</v>
      </c>
      <c r="F63" s="9">
        <f t="shared" si="1"/>
        <v>53528.57</v>
      </c>
      <c r="G63" s="9"/>
    </row>
    <row r="64" spans="1:7" x14ac:dyDescent="0.35">
      <c r="A64" s="6" t="s">
        <v>64</v>
      </c>
      <c r="B64" s="9">
        <v>52781.67</v>
      </c>
      <c r="E64" t="str">
        <f t="shared" si="0"/>
        <v>Indiabulls Hous.</v>
      </c>
      <c r="F64" s="9">
        <f t="shared" si="1"/>
        <v>52781.67</v>
      </c>
      <c r="G64" s="9"/>
    </row>
    <row r="65" spans="1:7" x14ac:dyDescent="0.35">
      <c r="A65" s="6" t="s">
        <v>65</v>
      </c>
      <c r="B65" s="9">
        <v>52361.46</v>
      </c>
      <c r="E65" t="str">
        <f t="shared" si="0"/>
        <v>Ambuja Cem.</v>
      </c>
      <c r="F65" s="9">
        <f t="shared" si="1"/>
        <v>52361.46</v>
      </c>
      <c r="G65" s="9"/>
    </row>
    <row r="66" spans="1:7" x14ac:dyDescent="0.35">
      <c r="A66" s="6" t="s">
        <v>66</v>
      </c>
      <c r="B66" s="9">
        <v>48621.37</v>
      </c>
      <c r="E66" t="str">
        <f t="shared" si="0"/>
        <v>Interglobe Aviat</v>
      </c>
      <c r="F66" s="9">
        <f t="shared" si="1"/>
        <v>48621.37</v>
      </c>
      <c r="G66" s="9"/>
    </row>
    <row r="67" spans="1:7" x14ac:dyDescent="0.35">
      <c r="A67" s="6" t="s">
        <v>67</v>
      </c>
      <c r="B67" s="9">
        <v>48577.43</v>
      </c>
      <c r="E67" t="str">
        <f t="shared" si="0"/>
        <v>Cipla</v>
      </c>
      <c r="F67" s="9">
        <f t="shared" si="1"/>
        <v>48577.43</v>
      </c>
      <c r="G67" s="9"/>
    </row>
    <row r="68" spans="1:7" x14ac:dyDescent="0.35">
      <c r="A68" s="6" t="s">
        <v>68</v>
      </c>
      <c r="B68" s="9">
        <v>47483.97</v>
      </c>
      <c r="E68" t="str">
        <f t="shared" si="0"/>
        <v>Piramal Enterp.</v>
      </c>
      <c r="F68" s="9">
        <f t="shared" si="1"/>
        <v>47483.97</v>
      </c>
      <c r="G68" s="9"/>
    </row>
    <row r="69" spans="1:7" x14ac:dyDescent="0.35">
      <c r="A69" s="6" t="s">
        <v>69</v>
      </c>
      <c r="B69" s="9">
        <v>46725.05</v>
      </c>
      <c r="E69" t="str">
        <f t="shared" ref="E69:E132" si="2">A69</f>
        <v>United Spirits</v>
      </c>
      <c r="F69" s="9">
        <f t="shared" ref="F69:F132" si="3">GETPIVOTDATA("Sum of Mar Cap - Crore",$A$3,"Name",A69)</f>
        <v>46725.05</v>
      </c>
      <c r="G69" s="9"/>
    </row>
    <row r="70" spans="1:7" x14ac:dyDescent="0.35">
      <c r="A70" s="6" t="s">
        <v>70</v>
      </c>
      <c r="B70" s="9">
        <v>45855.5</v>
      </c>
      <c r="E70" t="str">
        <f t="shared" si="2"/>
        <v>Pidilite Inds.</v>
      </c>
      <c r="F70" s="9">
        <f t="shared" si="3"/>
        <v>45855.5</v>
      </c>
      <c r="G70" s="9"/>
    </row>
    <row r="71" spans="1:7" x14ac:dyDescent="0.35">
      <c r="A71" s="6" t="s">
        <v>71</v>
      </c>
      <c r="B71" s="9">
        <v>44239.040000000001</v>
      </c>
      <c r="E71" t="str">
        <f t="shared" si="2"/>
        <v>Siemens</v>
      </c>
      <c r="F71" s="9">
        <f t="shared" si="3"/>
        <v>44239.040000000001</v>
      </c>
      <c r="G71" s="9"/>
    </row>
    <row r="72" spans="1:7" x14ac:dyDescent="0.35">
      <c r="A72" s="6" t="s">
        <v>72</v>
      </c>
      <c r="B72" s="9">
        <v>41876.19</v>
      </c>
      <c r="E72" t="str">
        <f t="shared" si="2"/>
        <v>Cadila Health.</v>
      </c>
      <c r="F72" s="9">
        <f t="shared" si="3"/>
        <v>41876.19</v>
      </c>
      <c r="G72" s="9"/>
    </row>
    <row r="73" spans="1:7" x14ac:dyDescent="0.35">
      <c r="A73" s="6" t="s">
        <v>73</v>
      </c>
      <c r="B73" s="9">
        <v>41415.33</v>
      </c>
      <c r="E73" t="str">
        <f t="shared" si="2"/>
        <v>NMDC</v>
      </c>
      <c r="F73" s="9">
        <f t="shared" si="3"/>
        <v>41415.33</v>
      </c>
      <c r="G73" s="9"/>
    </row>
    <row r="74" spans="1:7" x14ac:dyDescent="0.35">
      <c r="A74" s="6" t="s">
        <v>74</v>
      </c>
      <c r="B74" s="9">
        <v>40159.35</v>
      </c>
      <c r="E74" t="str">
        <f t="shared" si="2"/>
        <v>DLF</v>
      </c>
      <c r="F74" s="9">
        <f t="shared" si="3"/>
        <v>40159.35</v>
      </c>
      <c r="G74" s="9"/>
    </row>
    <row r="75" spans="1:7" x14ac:dyDescent="0.35">
      <c r="A75" s="6" t="s">
        <v>75</v>
      </c>
      <c r="B75" s="9">
        <v>39813.839999999997</v>
      </c>
      <c r="E75" t="str">
        <f t="shared" si="2"/>
        <v>Marico</v>
      </c>
      <c r="F75" s="9">
        <f t="shared" si="3"/>
        <v>39813.839999999997</v>
      </c>
      <c r="G75" s="9"/>
    </row>
    <row r="76" spans="1:7" x14ac:dyDescent="0.35">
      <c r="A76" s="6" t="s">
        <v>76</v>
      </c>
      <c r="B76" s="9">
        <v>39047.57</v>
      </c>
      <c r="E76" t="str">
        <f t="shared" si="2"/>
        <v>Ashok Leyland</v>
      </c>
      <c r="F76" s="9">
        <f t="shared" si="3"/>
        <v>39047.57</v>
      </c>
      <c r="G76" s="9"/>
    </row>
    <row r="77" spans="1:7" x14ac:dyDescent="0.35">
      <c r="A77" s="6" t="s">
        <v>77</v>
      </c>
      <c r="B77" s="9">
        <v>37776.230000000003</v>
      </c>
      <c r="E77" t="str">
        <f t="shared" si="2"/>
        <v>Bharat Electron</v>
      </c>
      <c r="F77" s="9">
        <f t="shared" si="3"/>
        <v>37776.230000000003</v>
      </c>
      <c r="G77" s="9"/>
    </row>
    <row r="78" spans="1:7" x14ac:dyDescent="0.35">
      <c r="A78" s="6" t="s">
        <v>78</v>
      </c>
      <c r="B78" s="9">
        <v>37219.22</v>
      </c>
      <c r="E78" t="str">
        <f t="shared" si="2"/>
        <v>ICICI Lombard</v>
      </c>
      <c r="F78" s="9">
        <f t="shared" si="3"/>
        <v>37219.22</v>
      </c>
      <c r="G78" s="9"/>
    </row>
    <row r="79" spans="1:7" x14ac:dyDescent="0.35">
      <c r="A79" s="6" t="s">
        <v>79</v>
      </c>
      <c r="B79" s="9">
        <v>36878.85</v>
      </c>
      <c r="E79" t="str">
        <f t="shared" si="2"/>
        <v>Lupin</v>
      </c>
      <c r="F79" s="9">
        <f t="shared" si="3"/>
        <v>36878.85</v>
      </c>
      <c r="G79" s="9"/>
    </row>
    <row r="80" spans="1:7" x14ac:dyDescent="0.35">
      <c r="A80" s="6" t="s">
        <v>80</v>
      </c>
      <c r="B80" s="9">
        <v>36615</v>
      </c>
      <c r="E80" t="str">
        <f t="shared" si="2"/>
        <v>Petronet LNG</v>
      </c>
      <c r="F80" s="9">
        <f t="shared" si="3"/>
        <v>36615</v>
      </c>
      <c r="G80" s="9"/>
    </row>
    <row r="81" spans="1:7" x14ac:dyDescent="0.35">
      <c r="A81" s="6" t="s">
        <v>81</v>
      </c>
      <c r="B81" s="9">
        <v>36215.919999999998</v>
      </c>
      <c r="E81" t="str">
        <f t="shared" si="2"/>
        <v>Aditya Birla Cap</v>
      </c>
      <c r="F81" s="9">
        <f t="shared" si="3"/>
        <v>36215.919999999998</v>
      </c>
      <c r="G81" s="9"/>
    </row>
    <row r="82" spans="1:7" x14ac:dyDescent="0.35">
      <c r="A82" s="6" t="s">
        <v>82</v>
      </c>
      <c r="B82" s="9">
        <v>35893.550000000003</v>
      </c>
      <c r="E82" t="str">
        <f t="shared" si="2"/>
        <v>Dr Reddy's Labs</v>
      </c>
      <c r="F82" s="9">
        <f t="shared" si="3"/>
        <v>35893.550000000003</v>
      </c>
      <c r="G82" s="9"/>
    </row>
    <row r="83" spans="1:7" x14ac:dyDescent="0.35">
      <c r="A83" s="6" t="s">
        <v>83</v>
      </c>
      <c r="B83" s="9">
        <v>35824.26</v>
      </c>
      <c r="E83" t="str">
        <f t="shared" si="2"/>
        <v>Sun TV Network</v>
      </c>
      <c r="F83" s="9">
        <f t="shared" si="3"/>
        <v>35824.26</v>
      </c>
      <c r="G83" s="9"/>
    </row>
    <row r="84" spans="1:7" x14ac:dyDescent="0.35">
      <c r="A84" s="6" t="s">
        <v>84</v>
      </c>
      <c r="B84" s="9">
        <v>35729.040000000001</v>
      </c>
      <c r="E84" t="str">
        <f t="shared" si="2"/>
        <v>S A I L</v>
      </c>
      <c r="F84" s="9">
        <f t="shared" si="3"/>
        <v>35729.040000000001</v>
      </c>
      <c r="G84" s="9"/>
    </row>
    <row r="85" spans="1:7" x14ac:dyDescent="0.35">
      <c r="A85" s="6" t="s">
        <v>85</v>
      </c>
      <c r="B85" s="9">
        <v>35349.58</v>
      </c>
      <c r="E85" t="str">
        <f t="shared" si="2"/>
        <v>UPL</v>
      </c>
      <c r="F85" s="9">
        <f t="shared" si="3"/>
        <v>35349.58</v>
      </c>
      <c r="G85" s="9"/>
    </row>
    <row r="86" spans="1:7" x14ac:dyDescent="0.35">
      <c r="A86" s="6" t="s">
        <v>86</v>
      </c>
      <c r="B86" s="9">
        <v>34620.19</v>
      </c>
      <c r="E86" t="str">
        <f t="shared" si="2"/>
        <v>Oracle Fin.Serv.</v>
      </c>
      <c r="F86" s="9">
        <f t="shared" si="3"/>
        <v>34620.19</v>
      </c>
      <c r="G86" s="9"/>
    </row>
    <row r="87" spans="1:7" x14ac:dyDescent="0.35">
      <c r="A87" s="6" t="s">
        <v>87</v>
      </c>
      <c r="B87" s="9">
        <v>34397.69</v>
      </c>
      <c r="E87" t="str">
        <f t="shared" si="2"/>
        <v>Bharat Forge</v>
      </c>
      <c r="F87" s="9">
        <f t="shared" si="3"/>
        <v>34397.69</v>
      </c>
      <c r="G87" s="9"/>
    </row>
    <row r="88" spans="1:7" x14ac:dyDescent="0.35">
      <c r="A88" s="6" t="s">
        <v>88</v>
      </c>
      <c r="B88" s="9">
        <v>34347</v>
      </c>
      <c r="E88" t="str">
        <f t="shared" si="2"/>
        <v>Biocon</v>
      </c>
      <c r="F88" s="9">
        <f t="shared" si="3"/>
        <v>34347</v>
      </c>
      <c r="G88" s="9"/>
    </row>
    <row r="89" spans="1:7" x14ac:dyDescent="0.35">
      <c r="A89" s="6" t="s">
        <v>89</v>
      </c>
      <c r="B89" s="9">
        <v>34162.379999999997</v>
      </c>
      <c r="E89" t="str">
        <f t="shared" si="2"/>
        <v>B H E L</v>
      </c>
      <c r="F89" s="9">
        <f t="shared" si="3"/>
        <v>34162.379999999997</v>
      </c>
      <c r="G89" s="9"/>
    </row>
    <row r="90" spans="1:7" x14ac:dyDescent="0.35">
      <c r="A90" s="6" t="s">
        <v>90</v>
      </c>
      <c r="B90" s="9">
        <v>33676.519999999997</v>
      </c>
      <c r="E90" t="str">
        <f t="shared" si="2"/>
        <v>Aurobindo Pharma</v>
      </c>
      <c r="F90" s="9">
        <f t="shared" si="3"/>
        <v>33676.519999999997</v>
      </c>
      <c r="G90" s="9"/>
    </row>
    <row r="91" spans="1:7" x14ac:dyDescent="0.35">
      <c r="A91" s="6" t="s">
        <v>91</v>
      </c>
      <c r="B91" s="9">
        <v>33364.230000000003</v>
      </c>
      <c r="E91" t="str">
        <f t="shared" si="2"/>
        <v>Bank of Baroda</v>
      </c>
      <c r="F91" s="9">
        <f t="shared" si="3"/>
        <v>33364.230000000003</v>
      </c>
      <c r="G91" s="9"/>
    </row>
    <row r="92" spans="1:7" x14ac:dyDescent="0.35">
      <c r="A92" s="6" t="s">
        <v>92</v>
      </c>
      <c r="B92" s="9">
        <v>33047.33</v>
      </c>
      <c r="E92" t="str">
        <f t="shared" si="2"/>
        <v>Idea Cellular</v>
      </c>
      <c r="F92" s="9">
        <f t="shared" si="3"/>
        <v>33047.33</v>
      </c>
      <c r="G92" s="9"/>
    </row>
    <row r="93" spans="1:7" x14ac:dyDescent="0.35">
      <c r="A93" s="6" t="s">
        <v>93</v>
      </c>
      <c r="B93" s="9">
        <v>31983.33</v>
      </c>
      <c r="E93" t="str">
        <f t="shared" si="2"/>
        <v>A B B</v>
      </c>
      <c r="F93" s="9">
        <f t="shared" si="3"/>
        <v>31983.33</v>
      </c>
      <c r="G93" s="9"/>
    </row>
    <row r="94" spans="1:7" x14ac:dyDescent="0.35">
      <c r="A94" s="6" t="s">
        <v>94</v>
      </c>
      <c r="B94" s="9">
        <v>31798.18</v>
      </c>
      <c r="E94" t="str">
        <f t="shared" si="2"/>
        <v>Havells India</v>
      </c>
      <c r="F94" s="9">
        <f t="shared" si="3"/>
        <v>31798.18</v>
      </c>
      <c r="G94" s="9"/>
    </row>
    <row r="95" spans="1:7" x14ac:dyDescent="0.35">
      <c r="A95" s="6" t="s">
        <v>95</v>
      </c>
      <c r="B95" s="9">
        <v>31450.560000000001</v>
      </c>
      <c r="E95" t="str">
        <f t="shared" si="2"/>
        <v>Container Corpn.</v>
      </c>
      <c r="F95" s="9">
        <f t="shared" si="3"/>
        <v>31450.560000000001</v>
      </c>
      <c r="G95" s="9"/>
    </row>
    <row r="96" spans="1:7" x14ac:dyDescent="0.35">
      <c r="A96" s="6" t="s">
        <v>96</v>
      </c>
      <c r="B96" s="9">
        <v>30919.51</v>
      </c>
      <c r="E96" t="str">
        <f t="shared" si="2"/>
        <v>TVS Motor Co.</v>
      </c>
      <c r="F96" s="9">
        <f t="shared" si="3"/>
        <v>30919.51</v>
      </c>
      <c r="G96" s="9"/>
    </row>
    <row r="97" spans="1:7" x14ac:dyDescent="0.35">
      <c r="A97" s="6" t="s">
        <v>97</v>
      </c>
      <c r="B97" s="9">
        <v>30803.68</v>
      </c>
      <c r="E97" t="str">
        <f t="shared" si="2"/>
        <v>ACC</v>
      </c>
      <c r="F97" s="9">
        <f t="shared" si="3"/>
        <v>30803.68</v>
      </c>
      <c r="G97" s="9"/>
    </row>
    <row r="98" spans="1:7" x14ac:dyDescent="0.35">
      <c r="A98" s="6" t="s">
        <v>98</v>
      </c>
      <c r="B98" s="9">
        <v>30305.94</v>
      </c>
      <c r="E98" t="str">
        <f t="shared" si="2"/>
        <v>Bajaj Holdings</v>
      </c>
      <c r="F98" s="9">
        <f t="shared" si="3"/>
        <v>30305.94</v>
      </c>
      <c r="G98" s="9"/>
    </row>
    <row r="99" spans="1:7" x14ac:dyDescent="0.35">
      <c r="A99" s="6" t="s">
        <v>99</v>
      </c>
      <c r="B99" s="9">
        <v>30202.12</v>
      </c>
      <c r="E99" t="str">
        <f t="shared" si="2"/>
        <v>P &amp; G Hygiene</v>
      </c>
      <c r="F99" s="9">
        <f t="shared" si="3"/>
        <v>30202.12</v>
      </c>
      <c r="G99" s="9"/>
    </row>
    <row r="100" spans="1:7" x14ac:dyDescent="0.35">
      <c r="A100" s="6" t="s">
        <v>100</v>
      </c>
      <c r="B100" s="9">
        <v>30030.01</v>
      </c>
      <c r="E100" t="str">
        <f t="shared" si="2"/>
        <v>MRF</v>
      </c>
      <c r="F100" s="9">
        <f t="shared" si="3"/>
        <v>30030.01</v>
      </c>
      <c r="G100" s="9"/>
    </row>
    <row r="101" spans="1:7" x14ac:dyDescent="0.35">
      <c r="A101" s="6" t="s">
        <v>101</v>
      </c>
      <c r="B101" s="9">
        <v>29327.64</v>
      </c>
      <c r="E101" t="str">
        <f t="shared" si="2"/>
        <v>Shriram Trans.</v>
      </c>
      <c r="F101" s="9">
        <f t="shared" si="3"/>
        <v>29327.64</v>
      </c>
      <c r="G101" s="9"/>
    </row>
    <row r="102" spans="1:7" x14ac:dyDescent="0.35">
      <c r="A102" s="6" t="s">
        <v>102</v>
      </c>
      <c r="B102" s="9">
        <v>28932.43</v>
      </c>
      <c r="E102" t="str">
        <f t="shared" si="2"/>
        <v>L&amp;T Fin.Holdings</v>
      </c>
      <c r="F102" s="9">
        <f t="shared" si="3"/>
        <v>28932.43</v>
      </c>
      <c r="G102" s="9"/>
    </row>
    <row r="103" spans="1:7" x14ac:dyDescent="0.35">
      <c r="A103" s="6" t="s">
        <v>103</v>
      </c>
      <c r="B103" s="9">
        <v>28270.22</v>
      </c>
      <c r="E103" t="str">
        <f t="shared" si="2"/>
        <v>Punjab Natl.Bank</v>
      </c>
      <c r="F103" s="9">
        <f t="shared" si="3"/>
        <v>28270.22</v>
      </c>
      <c r="G103" s="9"/>
    </row>
    <row r="104" spans="1:7" x14ac:dyDescent="0.35">
      <c r="A104" s="6" t="s">
        <v>104</v>
      </c>
      <c r="B104" s="9">
        <v>28059.24</v>
      </c>
      <c r="E104" t="str">
        <f t="shared" si="2"/>
        <v>NHPC Ltd</v>
      </c>
      <c r="F104" s="9">
        <f t="shared" si="3"/>
        <v>28059.24</v>
      </c>
      <c r="G104" s="9"/>
    </row>
    <row r="105" spans="1:7" x14ac:dyDescent="0.35">
      <c r="A105" s="6" t="s">
        <v>105</v>
      </c>
      <c r="B105" s="9">
        <v>27905.66</v>
      </c>
      <c r="E105" t="str">
        <f t="shared" si="2"/>
        <v>Power Fin.Corpn.</v>
      </c>
      <c r="F105" s="9">
        <f t="shared" si="3"/>
        <v>27905.66</v>
      </c>
      <c r="G105" s="9"/>
    </row>
    <row r="106" spans="1:7" x14ac:dyDescent="0.35">
      <c r="A106" s="6" t="s">
        <v>106</v>
      </c>
      <c r="B106" s="9">
        <v>27797.69</v>
      </c>
      <c r="E106" t="str">
        <f t="shared" si="2"/>
        <v>United Breweries</v>
      </c>
      <c r="F106" s="9">
        <f t="shared" si="3"/>
        <v>27797.69</v>
      </c>
      <c r="G106" s="9"/>
    </row>
    <row r="107" spans="1:7" x14ac:dyDescent="0.35">
      <c r="A107" s="6" t="s">
        <v>107</v>
      </c>
      <c r="B107" s="9">
        <v>27404.15</v>
      </c>
      <c r="E107" t="str">
        <f t="shared" si="2"/>
        <v>Oil India</v>
      </c>
      <c r="F107" s="9">
        <f t="shared" si="3"/>
        <v>27404.15</v>
      </c>
      <c r="G107" s="9"/>
    </row>
    <row r="108" spans="1:7" x14ac:dyDescent="0.35">
      <c r="A108" s="6" t="s">
        <v>108</v>
      </c>
      <c r="B108" s="9">
        <v>27382.240000000002</v>
      </c>
      <c r="E108" t="str">
        <f t="shared" si="2"/>
        <v>Rural Elec.Corp.</v>
      </c>
      <c r="F108" s="9">
        <f t="shared" si="3"/>
        <v>27382.240000000002</v>
      </c>
      <c r="G108" s="9"/>
    </row>
    <row r="109" spans="1:7" x14ac:dyDescent="0.35">
      <c r="A109" s="6" t="s">
        <v>109</v>
      </c>
      <c r="B109" s="9">
        <v>27340.89</v>
      </c>
      <c r="E109" t="str">
        <f t="shared" si="2"/>
        <v>GlaxoSmith C H L</v>
      </c>
      <c r="F109" s="9">
        <f t="shared" si="3"/>
        <v>27340.89</v>
      </c>
      <c r="G109" s="9"/>
    </row>
    <row r="110" spans="1:7" x14ac:dyDescent="0.35">
      <c r="A110" s="6" t="s">
        <v>110</v>
      </c>
      <c r="B110" s="9">
        <v>26928.37</v>
      </c>
      <c r="E110" t="str">
        <f t="shared" si="2"/>
        <v>M &amp; M Fin. Serv.</v>
      </c>
      <c r="F110" s="9">
        <f t="shared" si="3"/>
        <v>26928.37</v>
      </c>
      <c r="G110" s="9"/>
    </row>
    <row r="111" spans="1:7" x14ac:dyDescent="0.35">
      <c r="A111" s="6" t="s">
        <v>111</v>
      </c>
      <c r="B111" s="9">
        <v>26915.86</v>
      </c>
      <c r="E111" t="str">
        <f t="shared" si="2"/>
        <v>Divi's Lab.</v>
      </c>
      <c r="F111" s="9">
        <f t="shared" si="3"/>
        <v>26915.86</v>
      </c>
      <c r="G111" s="9"/>
    </row>
    <row r="112" spans="1:7" x14ac:dyDescent="0.35">
      <c r="A112" s="6" t="s">
        <v>112</v>
      </c>
      <c r="B112" s="9">
        <v>26409.759999999998</v>
      </c>
      <c r="E112" t="str">
        <f t="shared" si="2"/>
        <v>Kansai Nerolac</v>
      </c>
      <c r="F112" s="9">
        <f t="shared" si="3"/>
        <v>26409.759999999998</v>
      </c>
      <c r="G112" s="9"/>
    </row>
    <row r="113" spans="1:7" x14ac:dyDescent="0.35">
      <c r="A113" s="6" t="s">
        <v>113</v>
      </c>
      <c r="B113" s="9">
        <v>25957.56</v>
      </c>
      <c r="E113" t="str">
        <f t="shared" si="2"/>
        <v>Alkem Lab</v>
      </c>
      <c r="F113" s="9">
        <f t="shared" si="3"/>
        <v>25957.56</v>
      </c>
      <c r="G113" s="9"/>
    </row>
    <row r="114" spans="1:7" x14ac:dyDescent="0.35">
      <c r="A114" s="6" t="s">
        <v>114</v>
      </c>
      <c r="B114" s="9">
        <v>25880.98</v>
      </c>
      <c r="E114" t="str">
        <f t="shared" si="2"/>
        <v>LIC Housing Fin.</v>
      </c>
      <c r="F114" s="9">
        <f t="shared" si="3"/>
        <v>25880.98</v>
      </c>
      <c r="G114" s="9"/>
    </row>
    <row r="115" spans="1:7" x14ac:dyDescent="0.35">
      <c r="A115" s="6" t="s">
        <v>115</v>
      </c>
      <c r="B115" s="9">
        <v>25859.25</v>
      </c>
      <c r="E115" t="str">
        <f t="shared" si="2"/>
        <v>Future Retail</v>
      </c>
      <c r="F115" s="9">
        <f t="shared" si="3"/>
        <v>25859.25</v>
      </c>
      <c r="G115" s="9"/>
    </row>
    <row r="116" spans="1:7" x14ac:dyDescent="0.35">
      <c r="A116" s="6" t="s">
        <v>116</v>
      </c>
      <c r="B116" s="9">
        <v>25383.03</v>
      </c>
      <c r="E116" t="str">
        <f t="shared" si="2"/>
        <v>Page Industries</v>
      </c>
      <c r="F116" s="9">
        <f t="shared" si="3"/>
        <v>25383.03</v>
      </c>
      <c r="G116" s="9"/>
    </row>
    <row r="117" spans="1:7" x14ac:dyDescent="0.35">
      <c r="A117" s="6" t="s">
        <v>117</v>
      </c>
      <c r="B117" s="9">
        <v>25288.97</v>
      </c>
      <c r="E117" t="str">
        <f t="shared" si="2"/>
        <v>Dalmia Bhar.</v>
      </c>
      <c r="F117" s="9">
        <f t="shared" si="3"/>
        <v>25288.97</v>
      </c>
      <c r="G117" s="9"/>
    </row>
    <row r="118" spans="1:7" x14ac:dyDescent="0.35">
      <c r="A118" s="6" t="s">
        <v>118</v>
      </c>
      <c r="B118" s="9">
        <v>24788.54</v>
      </c>
      <c r="E118" t="str">
        <f t="shared" si="2"/>
        <v>IIFL Holdings</v>
      </c>
      <c r="F118" s="9">
        <f t="shared" si="3"/>
        <v>24788.54</v>
      </c>
      <c r="G118" s="9"/>
    </row>
    <row r="119" spans="1:7" x14ac:dyDescent="0.35">
      <c r="A119" s="6" t="s">
        <v>119</v>
      </c>
      <c r="B119" s="9">
        <v>24626.1</v>
      </c>
      <c r="E119" t="str">
        <f t="shared" si="2"/>
        <v>L &amp; T Infotech</v>
      </c>
      <c r="F119" s="9">
        <f t="shared" si="3"/>
        <v>24626.1</v>
      </c>
      <c r="G119" s="9"/>
    </row>
    <row r="120" spans="1:7" x14ac:dyDescent="0.35">
      <c r="A120" s="6" t="s">
        <v>120</v>
      </c>
      <c r="B120" s="9">
        <v>24592.21</v>
      </c>
      <c r="E120" t="str">
        <f t="shared" si="2"/>
        <v>Aditya Bir. Nuv.</v>
      </c>
      <c r="F120" s="9">
        <f t="shared" si="3"/>
        <v>24592.21</v>
      </c>
      <c r="G120" s="9"/>
    </row>
    <row r="121" spans="1:7" x14ac:dyDescent="0.35">
      <c r="A121" s="6" t="s">
        <v>121</v>
      </c>
      <c r="B121" s="9">
        <v>23720.37</v>
      </c>
      <c r="E121" t="str">
        <f t="shared" si="2"/>
        <v>Emami</v>
      </c>
      <c r="F121" s="9">
        <f t="shared" si="3"/>
        <v>23720.37</v>
      </c>
      <c r="G121" s="9"/>
    </row>
    <row r="122" spans="1:7" x14ac:dyDescent="0.35">
      <c r="A122" s="6" t="s">
        <v>122</v>
      </c>
      <c r="B122" s="9">
        <v>23562</v>
      </c>
      <c r="E122" t="str">
        <f t="shared" si="2"/>
        <v>Cummins India</v>
      </c>
      <c r="F122" s="9">
        <f t="shared" si="3"/>
        <v>23562</v>
      </c>
      <c r="G122" s="9"/>
    </row>
    <row r="123" spans="1:7" x14ac:dyDescent="0.35">
      <c r="A123" s="6" t="s">
        <v>123</v>
      </c>
      <c r="B123" s="9">
        <v>23537.8</v>
      </c>
      <c r="E123" t="str">
        <f t="shared" si="2"/>
        <v>Berger Paints</v>
      </c>
      <c r="F123" s="9">
        <f t="shared" si="3"/>
        <v>23537.8</v>
      </c>
      <c r="G123" s="9"/>
    </row>
    <row r="124" spans="1:7" x14ac:dyDescent="0.35">
      <c r="A124" s="6" t="s">
        <v>124</v>
      </c>
      <c r="B124" s="9">
        <v>23495.54</v>
      </c>
      <c r="E124" t="str">
        <f t="shared" si="2"/>
        <v>Rajesh Exports</v>
      </c>
      <c r="F124" s="9">
        <f t="shared" si="3"/>
        <v>23495.54</v>
      </c>
      <c r="G124" s="9"/>
    </row>
    <row r="125" spans="1:7" x14ac:dyDescent="0.35">
      <c r="A125" s="6" t="s">
        <v>125</v>
      </c>
      <c r="B125" s="9">
        <v>23369.24</v>
      </c>
      <c r="E125" t="str">
        <f t="shared" si="2"/>
        <v>Tata Power Co.</v>
      </c>
      <c r="F125" s="9">
        <f t="shared" si="3"/>
        <v>23369.24</v>
      </c>
      <c r="G125" s="9"/>
    </row>
    <row r="126" spans="1:7" x14ac:dyDescent="0.35">
      <c r="A126" s="6" t="s">
        <v>126</v>
      </c>
      <c r="B126" s="9">
        <v>23101.19</v>
      </c>
      <c r="E126" t="str">
        <f t="shared" si="2"/>
        <v>3M India</v>
      </c>
      <c r="F126" s="9">
        <f t="shared" si="3"/>
        <v>23101.19</v>
      </c>
      <c r="G126" s="9"/>
    </row>
    <row r="127" spans="1:7" x14ac:dyDescent="0.35">
      <c r="A127" s="6" t="s">
        <v>127</v>
      </c>
      <c r="B127" s="9">
        <v>23094.39</v>
      </c>
      <c r="E127" t="str">
        <f t="shared" si="2"/>
        <v>Jindal Steel</v>
      </c>
      <c r="F127" s="9">
        <f t="shared" si="3"/>
        <v>23094.39</v>
      </c>
      <c r="G127" s="9"/>
    </row>
    <row r="128" spans="1:7" x14ac:dyDescent="0.35">
      <c r="A128" s="6" t="s">
        <v>128</v>
      </c>
      <c r="B128" s="9">
        <v>22915.42</v>
      </c>
      <c r="E128" t="str">
        <f t="shared" si="2"/>
        <v>Edelweiss.Fin.</v>
      </c>
      <c r="F128" s="9">
        <f t="shared" si="3"/>
        <v>22915.42</v>
      </c>
      <c r="G128" s="9"/>
    </row>
    <row r="129" spans="1:7" x14ac:dyDescent="0.35">
      <c r="A129" s="6" t="s">
        <v>129</v>
      </c>
      <c r="B129" s="9">
        <v>21976.74</v>
      </c>
      <c r="E129" t="str">
        <f t="shared" si="2"/>
        <v>Gillette India</v>
      </c>
      <c r="F129" s="9">
        <f t="shared" si="3"/>
        <v>21976.74</v>
      </c>
      <c r="G129" s="9"/>
    </row>
    <row r="130" spans="1:7" x14ac:dyDescent="0.35">
      <c r="A130" s="6" t="s">
        <v>130</v>
      </c>
      <c r="B130" s="9">
        <v>21776.04</v>
      </c>
      <c r="E130" t="str">
        <f t="shared" si="2"/>
        <v>Adani Enterp.</v>
      </c>
      <c r="F130" s="9">
        <f t="shared" si="3"/>
        <v>21776.04</v>
      </c>
      <c r="G130" s="9"/>
    </row>
    <row r="131" spans="1:7" x14ac:dyDescent="0.35">
      <c r="A131" s="6" t="s">
        <v>131</v>
      </c>
      <c r="B131" s="9">
        <v>21677.26</v>
      </c>
      <c r="E131" t="str">
        <f t="shared" si="2"/>
        <v>Adani Transmissi</v>
      </c>
      <c r="F131" s="9">
        <f t="shared" si="3"/>
        <v>21677.26</v>
      </c>
      <c r="G131" s="9"/>
    </row>
    <row r="132" spans="1:7" x14ac:dyDescent="0.35">
      <c r="A132" s="6" t="s">
        <v>132</v>
      </c>
      <c r="B132" s="9">
        <v>21372.18</v>
      </c>
      <c r="E132" t="str">
        <f t="shared" si="2"/>
        <v>Balkrishna Inds</v>
      </c>
      <c r="F132" s="9">
        <f t="shared" si="3"/>
        <v>21372.18</v>
      </c>
      <c r="G132" s="9"/>
    </row>
    <row r="133" spans="1:7" x14ac:dyDescent="0.35">
      <c r="A133" s="6" t="s">
        <v>133</v>
      </c>
      <c r="B133" s="9">
        <v>20832.400000000001</v>
      </c>
      <c r="E133" t="str">
        <f t="shared" ref="E133:E196" si="4">A133</f>
        <v>Cholaman.Inv.&amp;Fn</v>
      </c>
      <c r="F133" s="9">
        <f t="shared" ref="F133:F196" si="5">GETPIVOTDATA("Sum of Mar Cap - Crore",$A$3,"Name",A133)</f>
        <v>20832.400000000001</v>
      </c>
      <c r="G133" s="9"/>
    </row>
    <row r="134" spans="1:7" x14ac:dyDescent="0.35">
      <c r="A134" s="6" t="s">
        <v>134</v>
      </c>
      <c r="B134" s="9">
        <v>20779.52</v>
      </c>
      <c r="E134" t="str">
        <f t="shared" si="4"/>
        <v>Indraprastha Gas</v>
      </c>
      <c r="F134" s="9">
        <f t="shared" si="5"/>
        <v>20779.52</v>
      </c>
      <c r="G134" s="9"/>
    </row>
    <row r="135" spans="1:7" x14ac:dyDescent="0.35">
      <c r="A135" s="6" t="s">
        <v>135</v>
      </c>
      <c r="B135" s="9">
        <v>20750.78</v>
      </c>
      <c r="E135" t="str">
        <f t="shared" si="4"/>
        <v>M R P L</v>
      </c>
      <c r="F135" s="9">
        <f t="shared" si="5"/>
        <v>20750.78</v>
      </c>
      <c r="G135" s="9"/>
    </row>
    <row r="136" spans="1:7" x14ac:dyDescent="0.35">
      <c r="A136" s="6" t="s">
        <v>136</v>
      </c>
      <c r="B136" s="9">
        <v>20489.349999999999</v>
      </c>
      <c r="E136" t="str">
        <f t="shared" si="4"/>
        <v>Glaxosmi. Pharma</v>
      </c>
      <c r="F136" s="9">
        <f t="shared" si="5"/>
        <v>20489.349999999999</v>
      </c>
      <c r="G136" s="9"/>
    </row>
    <row r="137" spans="1:7" x14ac:dyDescent="0.35">
      <c r="A137" s="6" t="s">
        <v>137</v>
      </c>
      <c r="B137" s="9">
        <v>20037.849999999999</v>
      </c>
      <c r="E137" t="str">
        <f t="shared" si="4"/>
        <v>PNB Housing</v>
      </c>
      <c r="F137" s="9">
        <f t="shared" si="5"/>
        <v>20037.849999999999</v>
      </c>
      <c r="G137" s="9"/>
    </row>
    <row r="138" spans="1:7" x14ac:dyDescent="0.35">
      <c r="A138" s="6" t="s">
        <v>138</v>
      </c>
      <c r="B138" s="9">
        <v>19748.79</v>
      </c>
      <c r="E138" t="str">
        <f t="shared" si="4"/>
        <v>RBL Bank</v>
      </c>
      <c r="F138" s="9">
        <f t="shared" si="5"/>
        <v>19748.79</v>
      </c>
      <c r="G138" s="9"/>
    </row>
    <row r="139" spans="1:7" x14ac:dyDescent="0.35">
      <c r="A139" s="6" t="s">
        <v>139</v>
      </c>
      <c r="B139" s="9">
        <v>18803.22</v>
      </c>
      <c r="E139" t="str">
        <f t="shared" si="4"/>
        <v>Castrol India</v>
      </c>
      <c r="F139" s="9">
        <f t="shared" si="5"/>
        <v>18803.22</v>
      </c>
      <c r="G139" s="9"/>
    </row>
    <row r="140" spans="1:7" x14ac:dyDescent="0.35">
      <c r="A140" s="6" t="s">
        <v>140</v>
      </c>
      <c r="B140" s="9">
        <v>18590.66</v>
      </c>
      <c r="E140" t="str">
        <f t="shared" si="4"/>
        <v>Canara Bank</v>
      </c>
      <c r="F140" s="9">
        <f t="shared" si="5"/>
        <v>18590.66</v>
      </c>
      <c r="G140" s="9"/>
    </row>
    <row r="141" spans="1:7" x14ac:dyDescent="0.35">
      <c r="A141" s="6" t="s">
        <v>141</v>
      </c>
      <c r="B141" s="9">
        <v>18535.09</v>
      </c>
      <c r="E141" t="str">
        <f t="shared" si="4"/>
        <v>GRUH Finance</v>
      </c>
      <c r="F141" s="9">
        <f t="shared" si="5"/>
        <v>18535.09</v>
      </c>
      <c r="G141" s="9"/>
    </row>
    <row r="142" spans="1:7" x14ac:dyDescent="0.35">
      <c r="A142" s="6" t="s">
        <v>142</v>
      </c>
      <c r="B142" s="9">
        <v>18534.150000000001</v>
      </c>
      <c r="E142" t="str">
        <f t="shared" si="4"/>
        <v>KIOCL</v>
      </c>
      <c r="F142" s="9">
        <f t="shared" si="5"/>
        <v>18534.150000000001</v>
      </c>
      <c r="G142" s="9"/>
    </row>
    <row r="143" spans="1:7" x14ac:dyDescent="0.35">
      <c r="A143" s="6" t="s">
        <v>143</v>
      </c>
      <c r="B143" s="9">
        <v>18453.439999999999</v>
      </c>
      <c r="E143" t="str">
        <f t="shared" si="4"/>
        <v>Voltas</v>
      </c>
      <c r="F143" s="9">
        <f t="shared" si="5"/>
        <v>18453.439999999999</v>
      </c>
      <c r="G143" s="9"/>
    </row>
    <row r="144" spans="1:7" x14ac:dyDescent="0.35">
      <c r="A144" s="6" t="s">
        <v>144</v>
      </c>
      <c r="B144" s="9">
        <v>18298.09</v>
      </c>
      <c r="E144" t="str">
        <f t="shared" si="4"/>
        <v>Godrej Inds.</v>
      </c>
      <c r="F144" s="9">
        <f t="shared" si="5"/>
        <v>18298.09</v>
      </c>
      <c r="G144" s="9"/>
    </row>
    <row r="145" spans="1:7" x14ac:dyDescent="0.35">
      <c r="A145" s="6" t="s">
        <v>145</v>
      </c>
      <c r="B145" s="9">
        <v>18254.060000000001</v>
      </c>
      <c r="E145" t="str">
        <f t="shared" si="4"/>
        <v>Whirlpool India</v>
      </c>
      <c r="F145" s="9">
        <f t="shared" si="5"/>
        <v>18254.060000000001</v>
      </c>
      <c r="G145" s="9"/>
    </row>
    <row r="146" spans="1:7" x14ac:dyDescent="0.35">
      <c r="A146" s="6" t="s">
        <v>146</v>
      </c>
      <c r="B146" s="9">
        <v>18159.849999999999</v>
      </c>
      <c r="E146" t="str">
        <f t="shared" si="4"/>
        <v>Sundaram Finance</v>
      </c>
      <c r="F146" s="9">
        <f t="shared" si="5"/>
        <v>18159.849999999999</v>
      </c>
      <c r="G146" s="9"/>
    </row>
    <row r="147" spans="1:7" x14ac:dyDescent="0.35">
      <c r="A147" s="6" t="s">
        <v>147</v>
      </c>
      <c r="B147" s="9">
        <v>18086.810000000001</v>
      </c>
      <c r="E147" t="str">
        <f t="shared" si="4"/>
        <v>Federal Bank</v>
      </c>
      <c r="F147" s="9">
        <f t="shared" si="5"/>
        <v>18086.810000000001</v>
      </c>
      <c r="G147" s="9"/>
    </row>
    <row r="148" spans="1:7" x14ac:dyDescent="0.35">
      <c r="A148" s="6" t="s">
        <v>148</v>
      </c>
      <c r="B148" s="9">
        <v>17963.55</v>
      </c>
      <c r="E148" t="str">
        <f t="shared" si="4"/>
        <v>Tata Comm</v>
      </c>
      <c r="F148" s="9">
        <f t="shared" si="5"/>
        <v>17963.55</v>
      </c>
      <c r="G148" s="9"/>
    </row>
    <row r="149" spans="1:7" x14ac:dyDescent="0.35">
      <c r="A149" s="6" t="s">
        <v>149</v>
      </c>
      <c r="B149" s="9">
        <v>17941.47</v>
      </c>
      <c r="E149" t="str">
        <f t="shared" si="4"/>
        <v>Tata Chemicals</v>
      </c>
      <c r="F149" s="9">
        <f t="shared" si="5"/>
        <v>17941.47</v>
      </c>
      <c r="G149" s="9"/>
    </row>
    <row r="150" spans="1:7" x14ac:dyDescent="0.35">
      <c r="A150" s="6" t="s">
        <v>150</v>
      </c>
      <c r="B150" s="9">
        <v>17930.75</v>
      </c>
      <c r="E150" t="str">
        <f t="shared" si="4"/>
        <v>Exide Inds.</v>
      </c>
      <c r="F150" s="9">
        <f t="shared" si="5"/>
        <v>17930.75</v>
      </c>
      <c r="G150" s="9"/>
    </row>
    <row r="151" spans="1:7" x14ac:dyDescent="0.35">
      <c r="A151" s="6" t="s">
        <v>151</v>
      </c>
      <c r="B151" s="9">
        <v>17762.77</v>
      </c>
      <c r="E151" t="str">
        <f t="shared" si="4"/>
        <v>IDFC Bank</v>
      </c>
      <c r="F151" s="9">
        <f t="shared" si="5"/>
        <v>17762.77</v>
      </c>
      <c r="G151" s="9"/>
    </row>
    <row r="152" spans="1:7" x14ac:dyDescent="0.35">
      <c r="A152" s="6" t="s">
        <v>152</v>
      </c>
      <c r="B152" s="9">
        <v>17712</v>
      </c>
      <c r="E152" t="str">
        <f t="shared" si="4"/>
        <v>NBCC</v>
      </c>
      <c r="F152" s="9">
        <f t="shared" si="5"/>
        <v>17712</v>
      </c>
      <c r="G152" s="9"/>
    </row>
    <row r="153" spans="1:7" x14ac:dyDescent="0.35">
      <c r="A153" s="6" t="s">
        <v>153</v>
      </c>
      <c r="B153" s="9">
        <v>17559.349999999999</v>
      </c>
      <c r="E153" t="str">
        <f t="shared" si="4"/>
        <v>IDBI Bank</v>
      </c>
      <c r="F153" s="9">
        <f t="shared" si="5"/>
        <v>17559.349999999999</v>
      </c>
      <c r="G153" s="9"/>
    </row>
    <row r="154" spans="1:7" x14ac:dyDescent="0.35">
      <c r="A154" s="6" t="s">
        <v>154</v>
      </c>
      <c r="B154" s="9">
        <v>17246.580000000002</v>
      </c>
      <c r="E154" t="str">
        <f t="shared" si="4"/>
        <v>The Ramco Cement</v>
      </c>
      <c r="F154" s="9">
        <f t="shared" si="5"/>
        <v>17246.580000000002</v>
      </c>
      <c r="G154" s="9"/>
    </row>
    <row r="155" spans="1:7" x14ac:dyDescent="0.35">
      <c r="A155" s="6" t="s">
        <v>155</v>
      </c>
      <c r="B155" s="9">
        <v>17097.54</v>
      </c>
      <c r="E155" t="str">
        <f t="shared" si="4"/>
        <v>Dewan Hsg. Fin.</v>
      </c>
      <c r="F155" s="9">
        <f t="shared" si="5"/>
        <v>17097.54</v>
      </c>
      <c r="G155" s="9"/>
    </row>
    <row r="156" spans="1:7" x14ac:dyDescent="0.35">
      <c r="A156" s="6" t="s">
        <v>156</v>
      </c>
      <c r="B156" s="9">
        <v>16728.78</v>
      </c>
      <c r="E156" t="str">
        <f t="shared" si="4"/>
        <v>MphasiS</v>
      </c>
      <c r="F156" s="9">
        <f t="shared" si="5"/>
        <v>16728.78</v>
      </c>
      <c r="G156" s="9"/>
    </row>
    <row r="157" spans="1:7" x14ac:dyDescent="0.35">
      <c r="A157" s="6" t="s">
        <v>157</v>
      </c>
      <c r="B157" s="9">
        <v>16683.97</v>
      </c>
      <c r="E157" t="str">
        <f t="shared" si="4"/>
        <v>Apollo Hospitals</v>
      </c>
      <c r="F157" s="9">
        <f t="shared" si="5"/>
        <v>16683.97</v>
      </c>
      <c r="G157" s="9"/>
    </row>
    <row r="158" spans="1:7" x14ac:dyDescent="0.35">
      <c r="A158" s="6" t="s">
        <v>158</v>
      </c>
      <c r="B158" s="9">
        <v>16655.580000000002</v>
      </c>
      <c r="E158" t="str">
        <f t="shared" si="4"/>
        <v>Reliance Nip.Lif</v>
      </c>
      <c r="F158" s="9">
        <f t="shared" si="5"/>
        <v>16655.580000000002</v>
      </c>
      <c r="G158" s="9"/>
    </row>
    <row r="159" spans="1:7" x14ac:dyDescent="0.35">
      <c r="A159" s="6" t="s">
        <v>159</v>
      </c>
      <c r="B159" s="9">
        <v>16589.240000000002</v>
      </c>
      <c r="E159" t="str">
        <f t="shared" si="4"/>
        <v>Tata Global</v>
      </c>
      <c r="F159" s="9">
        <f t="shared" si="5"/>
        <v>16589.240000000002</v>
      </c>
      <c r="G159" s="9"/>
    </row>
    <row r="160" spans="1:7" x14ac:dyDescent="0.35">
      <c r="A160" s="6" t="s">
        <v>160</v>
      </c>
      <c r="B160" s="9">
        <v>16545.509999999998</v>
      </c>
      <c r="E160" t="str">
        <f t="shared" si="4"/>
        <v>Godrej Propert.</v>
      </c>
      <c r="F160" s="9">
        <f t="shared" si="5"/>
        <v>16545.509999999998</v>
      </c>
      <c r="G160" s="9"/>
    </row>
    <row r="161" spans="1:7" x14ac:dyDescent="0.35">
      <c r="A161" s="6" t="s">
        <v>161</v>
      </c>
      <c r="B161" s="9">
        <v>16453.669999999998</v>
      </c>
      <c r="E161" t="str">
        <f t="shared" si="4"/>
        <v>AU Small Finance</v>
      </c>
      <c r="F161" s="9">
        <f t="shared" si="5"/>
        <v>16453.669999999998</v>
      </c>
      <c r="G161" s="9"/>
    </row>
    <row r="162" spans="1:7" x14ac:dyDescent="0.35">
      <c r="A162" s="6" t="s">
        <v>162</v>
      </c>
      <c r="B162" s="9">
        <v>16150.13</v>
      </c>
      <c r="E162" t="str">
        <f t="shared" si="4"/>
        <v>Indian Hotels</v>
      </c>
      <c r="F162" s="9">
        <f t="shared" si="5"/>
        <v>16150.13</v>
      </c>
      <c r="G162" s="9"/>
    </row>
    <row r="163" spans="1:7" x14ac:dyDescent="0.35">
      <c r="A163" s="6" t="s">
        <v>163</v>
      </c>
      <c r="B163" s="9">
        <v>16108.15</v>
      </c>
      <c r="E163" t="str">
        <f t="shared" si="4"/>
        <v>Motil.Oswal.Fin.</v>
      </c>
      <c r="F163" s="9">
        <f t="shared" si="5"/>
        <v>16108.15</v>
      </c>
      <c r="G163" s="9"/>
    </row>
    <row r="164" spans="1:7" x14ac:dyDescent="0.35">
      <c r="A164" s="6" t="s">
        <v>164</v>
      </c>
      <c r="B164" s="9">
        <v>16065.25</v>
      </c>
      <c r="E164" t="str">
        <f t="shared" si="4"/>
        <v>H U D C O</v>
      </c>
      <c r="F164" s="9">
        <f t="shared" si="5"/>
        <v>16065.25</v>
      </c>
      <c r="G164" s="9"/>
    </row>
    <row r="165" spans="1:7" x14ac:dyDescent="0.35">
      <c r="A165" s="6" t="s">
        <v>165</v>
      </c>
      <c r="B165" s="9">
        <v>16044.51</v>
      </c>
      <c r="E165" t="str">
        <f t="shared" si="4"/>
        <v>Oberoi Realty</v>
      </c>
      <c r="F165" s="9">
        <f t="shared" si="5"/>
        <v>16044.51</v>
      </c>
      <c r="G165" s="9"/>
    </row>
    <row r="166" spans="1:7" x14ac:dyDescent="0.35">
      <c r="A166" s="6" t="s">
        <v>166</v>
      </c>
      <c r="B166" s="9">
        <v>15739.16</v>
      </c>
      <c r="E166" t="str">
        <f t="shared" si="4"/>
        <v>Indian Bank</v>
      </c>
      <c r="F166" s="9">
        <f t="shared" si="5"/>
        <v>15739.16</v>
      </c>
      <c r="G166" s="9"/>
    </row>
    <row r="167" spans="1:7" x14ac:dyDescent="0.35">
      <c r="A167" s="6" t="s">
        <v>167</v>
      </c>
      <c r="B167" s="9">
        <v>15512.35</v>
      </c>
      <c r="E167" t="str">
        <f t="shared" si="4"/>
        <v>SJVN</v>
      </c>
      <c r="F167" s="9">
        <f t="shared" si="5"/>
        <v>15512.35</v>
      </c>
      <c r="G167" s="9"/>
    </row>
    <row r="168" spans="1:7" x14ac:dyDescent="0.35">
      <c r="A168" s="6" t="s">
        <v>168</v>
      </c>
      <c r="B168" s="9">
        <v>15339.87</v>
      </c>
      <c r="E168" t="str">
        <f t="shared" si="4"/>
        <v>Bank of India</v>
      </c>
      <c r="F168" s="9">
        <f t="shared" si="5"/>
        <v>15339.87</v>
      </c>
      <c r="G168" s="9"/>
    </row>
    <row r="169" spans="1:7" x14ac:dyDescent="0.35">
      <c r="A169" s="6" t="s">
        <v>169</v>
      </c>
      <c r="B169" s="9">
        <v>15248.94</v>
      </c>
      <c r="E169" t="str">
        <f t="shared" si="4"/>
        <v>Supreme Inds.</v>
      </c>
      <c r="F169" s="9">
        <f t="shared" si="5"/>
        <v>15248.94</v>
      </c>
      <c r="G169" s="9"/>
    </row>
    <row r="170" spans="1:7" x14ac:dyDescent="0.35">
      <c r="A170" s="6" t="s">
        <v>170</v>
      </c>
      <c r="B170" s="9">
        <v>15226.72</v>
      </c>
      <c r="E170" t="str">
        <f t="shared" si="4"/>
        <v>Muthoot Finance</v>
      </c>
      <c r="F170" s="9">
        <f t="shared" si="5"/>
        <v>15226.72</v>
      </c>
      <c r="G170" s="9"/>
    </row>
    <row r="171" spans="1:7" x14ac:dyDescent="0.35">
      <c r="A171" s="6" t="s">
        <v>171</v>
      </c>
      <c r="B171" s="9">
        <v>15201.61</v>
      </c>
      <c r="E171" t="str">
        <f t="shared" si="4"/>
        <v>NLC India</v>
      </c>
      <c r="F171" s="9">
        <f t="shared" si="5"/>
        <v>15201.61</v>
      </c>
      <c r="G171" s="9"/>
    </row>
    <row r="172" spans="1:7" x14ac:dyDescent="0.35">
      <c r="A172" s="6" t="s">
        <v>172</v>
      </c>
      <c r="B172" s="9">
        <v>14845.05</v>
      </c>
      <c r="E172" t="str">
        <f t="shared" si="4"/>
        <v>Info Edg.(India)</v>
      </c>
      <c r="F172" s="9">
        <f t="shared" si="5"/>
        <v>14845.05</v>
      </c>
      <c r="G172" s="9"/>
    </row>
    <row r="173" spans="1:7" x14ac:dyDescent="0.35">
      <c r="A173" s="6" t="s">
        <v>173</v>
      </c>
      <c r="B173" s="9">
        <v>14785.53</v>
      </c>
      <c r="E173" t="str">
        <f t="shared" si="4"/>
        <v>Glenmark Pharma.</v>
      </c>
      <c r="F173" s="9">
        <f t="shared" si="5"/>
        <v>14785.53</v>
      </c>
      <c r="G173" s="9"/>
    </row>
    <row r="174" spans="1:7" x14ac:dyDescent="0.35">
      <c r="A174" s="6" t="s">
        <v>174</v>
      </c>
      <c r="B174" s="9">
        <v>14775.08</v>
      </c>
      <c r="E174" t="str">
        <f t="shared" si="4"/>
        <v>Jubilant Life</v>
      </c>
      <c r="F174" s="9">
        <f t="shared" si="5"/>
        <v>14775.08</v>
      </c>
      <c r="G174" s="9"/>
    </row>
    <row r="175" spans="1:7" x14ac:dyDescent="0.35">
      <c r="A175" s="6" t="s">
        <v>175</v>
      </c>
      <c r="B175" s="9">
        <v>14638.57</v>
      </c>
      <c r="E175" t="str">
        <f t="shared" si="4"/>
        <v>Crompton Gr. Con</v>
      </c>
      <c r="F175" s="9">
        <f t="shared" si="5"/>
        <v>14638.57</v>
      </c>
      <c r="G175" s="9"/>
    </row>
    <row r="176" spans="1:7" x14ac:dyDescent="0.35">
      <c r="A176" s="6" t="s">
        <v>176</v>
      </c>
      <c r="B176" s="9">
        <v>14526.24</v>
      </c>
      <c r="E176" t="str">
        <f t="shared" si="4"/>
        <v>Honeywell Auto</v>
      </c>
      <c r="F176" s="9">
        <f t="shared" si="5"/>
        <v>14526.24</v>
      </c>
      <c r="G176" s="9"/>
    </row>
    <row r="177" spans="1:7" x14ac:dyDescent="0.35">
      <c r="A177" s="6" t="s">
        <v>177</v>
      </c>
      <c r="B177" s="9">
        <v>14456.9</v>
      </c>
      <c r="E177" t="str">
        <f t="shared" si="4"/>
        <v>Natco Pharma</v>
      </c>
      <c r="F177" s="9">
        <f t="shared" si="5"/>
        <v>14456.9</v>
      </c>
      <c r="G177" s="9"/>
    </row>
    <row r="178" spans="1:7" x14ac:dyDescent="0.35">
      <c r="A178" s="6" t="s">
        <v>178</v>
      </c>
      <c r="B178" s="9">
        <v>14334.81</v>
      </c>
      <c r="E178" t="str">
        <f t="shared" si="4"/>
        <v>PC Jeweller</v>
      </c>
      <c r="F178" s="9">
        <f t="shared" si="5"/>
        <v>14334.81</v>
      </c>
      <c r="G178" s="9"/>
    </row>
    <row r="179" spans="1:7" x14ac:dyDescent="0.35">
      <c r="A179" s="6" t="s">
        <v>179</v>
      </c>
      <c r="B179" s="9">
        <v>14330.19</v>
      </c>
      <c r="E179" t="str">
        <f t="shared" si="4"/>
        <v>Quess Corp</v>
      </c>
      <c r="F179" s="9">
        <f t="shared" si="5"/>
        <v>14330.19</v>
      </c>
      <c r="G179" s="9"/>
    </row>
    <row r="180" spans="1:7" x14ac:dyDescent="0.35">
      <c r="A180" s="6" t="s">
        <v>180</v>
      </c>
      <c r="B180" s="9">
        <v>14164.81</v>
      </c>
      <c r="E180" t="str">
        <f t="shared" si="4"/>
        <v>CRISIL</v>
      </c>
      <c r="F180" s="9">
        <f t="shared" si="5"/>
        <v>14164.81</v>
      </c>
      <c r="G180" s="9"/>
    </row>
    <row r="181" spans="1:7" x14ac:dyDescent="0.35">
      <c r="A181" s="6" t="s">
        <v>181</v>
      </c>
      <c r="B181" s="9">
        <v>13843.64</v>
      </c>
      <c r="E181" t="str">
        <f t="shared" si="4"/>
        <v>WABCO India</v>
      </c>
      <c r="F181" s="9">
        <f t="shared" si="5"/>
        <v>13843.64</v>
      </c>
      <c r="G181" s="9"/>
    </row>
    <row r="182" spans="1:7" x14ac:dyDescent="0.35">
      <c r="A182" s="6" t="s">
        <v>182</v>
      </c>
      <c r="B182" s="9">
        <v>13774.32</v>
      </c>
      <c r="E182" t="str">
        <f t="shared" si="4"/>
        <v>Amara Raja Batt.</v>
      </c>
      <c r="F182" s="9">
        <f t="shared" si="5"/>
        <v>13774.32</v>
      </c>
      <c r="G182" s="9"/>
    </row>
    <row r="183" spans="1:7" x14ac:dyDescent="0.35">
      <c r="A183" s="6" t="s">
        <v>183</v>
      </c>
      <c r="B183" s="9">
        <v>13743.95</v>
      </c>
      <c r="E183" t="str">
        <f t="shared" si="4"/>
        <v>Sterlite Tech.</v>
      </c>
      <c r="F183" s="9">
        <f t="shared" si="5"/>
        <v>13743.95</v>
      </c>
      <c r="G183" s="9"/>
    </row>
    <row r="184" spans="1:7" x14ac:dyDescent="0.35">
      <c r="A184" s="6" t="s">
        <v>184</v>
      </c>
      <c r="B184" s="9">
        <v>13593.35</v>
      </c>
      <c r="E184" t="str">
        <f t="shared" si="4"/>
        <v>AIA Engg.</v>
      </c>
      <c r="F184" s="9">
        <f t="shared" si="5"/>
        <v>13593.35</v>
      </c>
      <c r="G184" s="9"/>
    </row>
    <row r="185" spans="1:7" x14ac:dyDescent="0.35">
      <c r="A185" s="6" t="s">
        <v>185</v>
      </c>
      <c r="B185" s="9">
        <v>13492.55</v>
      </c>
      <c r="E185" t="str">
        <f t="shared" si="4"/>
        <v>KRBL</v>
      </c>
      <c r="F185" s="9">
        <f t="shared" si="5"/>
        <v>13492.55</v>
      </c>
      <c r="G185" s="9"/>
    </row>
    <row r="186" spans="1:7" x14ac:dyDescent="0.35">
      <c r="A186" s="6" t="s">
        <v>186</v>
      </c>
      <c r="B186" s="9">
        <v>13401.76</v>
      </c>
      <c r="E186" t="str">
        <f t="shared" si="4"/>
        <v>Max Financial</v>
      </c>
      <c r="F186" s="9">
        <f t="shared" si="5"/>
        <v>13401.76</v>
      </c>
      <c r="G186" s="9"/>
    </row>
    <row r="187" spans="1:7" x14ac:dyDescent="0.35">
      <c r="A187" s="6" t="s">
        <v>187</v>
      </c>
      <c r="B187" s="9">
        <v>13396.15</v>
      </c>
      <c r="E187" t="str">
        <f t="shared" si="4"/>
        <v>Indiabulls Vent.</v>
      </c>
      <c r="F187" s="9">
        <f t="shared" si="5"/>
        <v>13396.15</v>
      </c>
      <c r="G187" s="9"/>
    </row>
    <row r="188" spans="1:7" x14ac:dyDescent="0.35">
      <c r="A188" s="6" t="s">
        <v>188</v>
      </c>
      <c r="B188" s="9">
        <v>13369.97</v>
      </c>
      <c r="E188" t="str">
        <f t="shared" si="4"/>
        <v>Century Textiles</v>
      </c>
      <c r="F188" s="9">
        <f t="shared" si="5"/>
        <v>13369.97</v>
      </c>
      <c r="G188" s="9"/>
    </row>
    <row r="189" spans="1:7" x14ac:dyDescent="0.35">
      <c r="A189" s="6" t="s">
        <v>189</v>
      </c>
      <c r="B189" s="9">
        <v>13178.43</v>
      </c>
      <c r="E189" t="str">
        <f t="shared" si="4"/>
        <v>Jubilant Food.</v>
      </c>
      <c r="F189" s="9">
        <f t="shared" si="5"/>
        <v>13178.43</v>
      </c>
      <c r="G189" s="9"/>
    </row>
    <row r="190" spans="1:7" x14ac:dyDescent="0.35">
      <c r="A190" s="6" t="s">
        <v>190</v>
      </c>
      <c r="B190" s="9">
        <v>13166.76</v>
      </c>
      <c r="E190" t="str">
        <f t="shared" si="4"/>
        <v>Bayer Crop Sci.</v>
      </c>
      <c r="F190" s="9">
        <f t="shared" si="5"/>
        <v>13166.76</v>
      </c>
      <c r="G190" s="9"/>
    </row>
    <row r="191" spans="1:7" x14ac:dyDescent="0.35">
      <c r="A191" s="6" t="s">
        <v>191</v>
      </c>
      <c r="B191" s="9">
        <v>13129.9</v>
      </c>
      <c r="E191" t="str">
        <f t="shared" si="4"/>
        <v>Graphite India</v>
      </c>
      <c r="F191" s="9">
        <f t="shared" si="5"/>
        <v>13129.9</v>
      </c>
      <c r="G191" s="9"/>
    </row>
    <row r="192" spans="1:7" x14ac:dyDescent="0.35">
      <c r="A192" s="6" t="s">
        <v>192</v>
      </c>
      <c r="B192" s="9">
        <v>13104</v>
      </c>
      <c r="E192" t="str">
        <f t="shared" si="4"/>
        <v>JSW Energy</v>
      </c>
      <c r="F192" s="9">
        <f t="shared" si="5"/>
        <v>13104</v>
      </c>
      <c r="G192" s="9"/>
    </row>
    <row r="193" spans="1:7" x14ac:dyDescent="0.35">
      <c r="A193" s="6" t="s">
        <v>193</v>
      </c>
      <c r="B193" s="9">
        <v>13046.18</v>
      </c>
      <c r="E193" t="str">
        <f t="shared" si="4"/>
        <v>Central Bank</v>
      </c>
      <c r="F193" s="9">
        <f t="shared" si="5"/>
        <v>13046.18</v>
      </c>
      <c r="G193" s="9"/>
    </row>
    <row r="194" spans="1:7" x14ac:dyDescent="0.35">
      <c r="A194" s="6" t="s">
        <v>194</v>
      </c>
      <c r="B194" s="9">
        <v>12996.56</v>
      </c>
      <c r="E194" t="str">
        <f t="shared" si="4"/>
        <v>CESC</v>
      </c>
      <c r="F194" s="9">
        <f t="shared" si="5"/>
        <v>12996.56</v>
      </c>
      <c r="G194" s="9"/>
    </row>
    <row r="195" spans="1:7" x14ac:dyDescent="0.35">
      <c r="A195" s="6" t="s">
        <v>195</v>
      </c>
      <c r="B195" s="9">
        <v>12995.31</v>
      </c>
      <c r="E195" t="str">
        <f t="shared" si="4"/>
        <v>Shri.City Union.</v>
      </c>
      <c r="F195" s="9">
        <f t="shared" si="5"/>
        <v>12995.31</v>
      </c>
      <c r="G195" s="9"/>
    </row>
    <row r="196" spans="1:7" x14ac:dyDescent="0.35">
      <c r="A196" s="6" t="s">
        <v>196</v>
      </c>
      <c r="B196" s="9">
        <v>12942.25</v>
      </c>
      <c r="E196" t="str">
        <f t="shared" si="4"/>
        <v>L&amp;T Technology</v>
      </c>
      <c r="F196" s="9">
        <f t="shared" si="5"/>
        <v>12942.25</v>
      </c>
      <c r="G196" s="9"/>
    </row>
    <row r="197" spans="1:7" x14ac:dyDescent="0.35">
      <c r="A197" s="6" t="s">
        <v>197</v>
      </c>
      <c r="B197" s="9">
        <v>12655.17</v>
      </c>
      <c r="E197" t="str">
        <f t="shared" ref="E197:E260" si="6">A197</f>
        <v>Rain Industries</v>
      </c>
      <c r="F197" s="9">
        <f t="shared" ref="F197:F260" si="7">GETPIVOTDATA("Sum of Mar Cap - Crore",$A$3,"Name",A197)</f>
        <v>12655.17</v>
      </c>
      <c r="G197" s="9"/>
    </row>
    <row r="198" spans="1:7" x14ac:dyDescent="0.35">
      <c r="A198" s="6" t="s">
        <v>198</v>
      </c>
      <c r="B198" s="9">
        <v>12599.37</v>
      </c>
      <c r="E198" t="str">
        <f t="shared" si="6"/>
        <v>Torrent Power</v>
      </c>
      <c r="F198" s="9">
        <f t="shared" si="7"/>
        <v>12599.37</v>
      </c>
      <c r="G198" s="9"/>
    </row>
    <row r="199" spans="1:7" x14ac:dyDescent="0.35">
      <c r="A199" s="6" t="s">
        <v>199</v>
      </c>
      <c r="B199" s="9">
        <v>12526.06</v>
      </c>
      <c r="E199" t="str">
        <f t="shared" si="6"/>
        <v>Dilip Buildcon</v>
      </c>
      <c r="F199" s="9">
        <f t="shared" si="7"/>
        <v>12526.06</v>
      </c>
      <c r="G199" s="9"/>
    </row>
    <row r="200" spans="1:7" x14ac:dyDescent="0.35">
      <c r="A200" s="6" t="s">
        <v>200</v>
      </c>
      <c r="B200" s="9">
        <v>12507.91</v>
      </c>
      <c r="E200" t="str">
        <f t="shared" si="6"/>
        <v>TI Financial</v>
      </c>
      <c r="F200" s="9">
        <f t="shared" si="7"/>
        <v>12507.91</v>
      </c>
      <c r="G200" s="9"/>
    </row>
    <row r="201" spans="1:7" x14ac:dyDescent="0.35">
      <c r="A201" s="6" t="s">
        <v>201</v>
      </c>
      <c r="B201" s="9">
        <v>12382.64</v>
      </c>
      <c r="E201" t="str">
        <f t="shared" si="6"/>
        <v>JM Financial</v>
      </c>
      <c r="F201" s="9">
        <f t="shared" si="7"/>
        <v>12382.64</v>
      </c>
      <c r="G201" s="9"/>
    </row>
    <row r="202" spans="1:7" x14ac:dyDescent="0.35">
      <c r="A202" s="6" t="s">
        <v>202</v>
      </c>
      <c r="B202" s="9">
        <v>12091.5</v>
      </c>
      <c r="E202" t="str">
        <f t="shared" si="6"/>
        <v>Adani Power</v>
      </c>
      <c r="F202" s="9">
        <f t="shared" si="7"/>
        <v>12091.5</v>
      </c>
      <c r="G202" s="9"/>
    </row>
    <row r="203" spans="1:7" x14ac:dyDescent="0.35">
      <c r="A203" s="6" t="s">
        <v>203</v>
      </c>
      <c r="B203" s="9">
        <v>12033.99</v>
      </c>
      <c r="E203" t="str">
        <f t="shared" si="6"/>
        <v>Reliance Power</v>
      </c>
      <c r="F203" s="9">
        <f t="shared" si="7"/>
        <v>12033.99</v>
      </c>
      <c r="G203" s="9"/>
    </row>
    <row r="204" spans="1:7" x14ac:dyDescent="0.35">
      <c r="A204" s="6" t="s">
        <v>204</v>
      </c>
      <c r="B204" s="9">
        <v>11966.83</v>
      </c>
      <c r="E204" t="str">
        <f t="shared" si="6"/>
        <v>Reliance Capital</v>
      </c>
      <c r="F204" s="9">
        <f t="shared" si="7"/>
        <v>11966.83</v>
      </c>
      <c r="G204" s="9"/>
    </row>
    <row r="205" spans="1:7" x14ac:dyDescent="0.35">
      <c r="A205" s="6" t="s">
        <v>205</v>
      </c>
      <c r="B205" s="9">
        <v>11950</v>
      </c>
      <c r="E205" t="str">
        <f t="shared" si="6"/>
        <v>Syngene Intl.</v>
      </c>
      <c r="F205" s="9">
        <f t="shared" si="7"/>
        <v>11950</v>
      </c>
      <c r="G205" s="9"/>
    </row>
    <row r="206" spans="1:7" x14ac:dyDescent="0.35">
      <c r="A206" s="6" t="s">
        <v>206</v>
      </c>
      <c r="B206" s="9">
        <v>11924.12</v>
      </c>
      <c r="E206" t="str">
        <f t="shared" si="6"/>
        <v>Abbott India</v>
      </c>
      <c r="F206" s="9">
        <f t="shared" si="7"/>
        <v>11924.12</v>
      </c>
      <c r="G206" s="9"/>
    </row>
    <row r="207" spans="1:7" x14ac:dyDescent="0.35">
      <c r="A207" s="6" t="s">
        <v>207</v>
      </c>
      <c r="B207" s="9">
        <v>11896.52</v>
      </c>
      <c r="E207" t="str">
        <f t="shared" si="6"/>
        <v>Hatsun AgroProd.</v>
      </c>
      <c r="F207" s="9">
        <f t="shared" si="7"/>
        <v>11896.52</v>
      </c>
      <c r="G207" s="9"/>
    </row>
    <row r="208" spans="1:7" x14ac:dyDescent="0.35">
      <c r="A208" s="6" t="s">
        <v>208</v>
      </c>
      <c r="B208" s="9">
        <v>11882.55</v>
      </c>
      <c r="E208" t="str">
        <f t="shared" si="6"/>
        <v>Symphony</v>
      </c>
      <c r="F208" s="9">
        <f t="shared" si="7"/>
        <v>11882.55</v>
      </c>
      <c r="G208" s="9"/>
    </row>
    <row r="209" spans="1:7" x14ac:dyDescent="0.35">
      <c r="A209" s="6" t="s">
        <v>209</v>
      </c>
      <c r="B209" s="9">
        <v>11759.77</v>
      </c>
      <c r="E209" t="str">
        <f t="shared" si="6"/>
        <v>Gujarat Gas</v>
      </c>
      <c r="F209" s="9">
        <f t="shared" si="7"/>
        <v>11759.77</v>
      </c>
      <c r="G209" s="9"/>
    </row>
    <row r="210" spans="1:7" x14ac:dyDescent="0.35">
      <c r="A210" s="6" t="s">
        <v>210</v>
      </c>
      <c r="B210" s="9">
        <v>11737.24</v>
      </c>
      <c r="E210" t="str">
        <f t="shared" si="6"/>
        <v>Reliance Infra.</v>
      </c>
      <c r="F210" s="9">
        <f t="shared" si="7"/>
        <v>11737.24</v>
      </c>
      <c r="G210" s="9"/>
    </row>
    <row r="211" spans="1:7" x14ac:dyDescent="0.35">
      <c r="A211" s="6" t="s">
        <v>211</v>
      </c>
      <c r="B211" s="9">
        <v>11718.17</v>
      </c>
      <c r="E211" t="str">
        <f t="shared" si="6"/>
        <v>Aditya Bir. Fas.</v>
      </c>
      <c r="F211" s="9">
        <f t="shared" si="7"/>
        <v>11718.17</v>
      </c>
      <c r="G211" s="9"/>
    </row>
    <row r="212" spans="1:7" x14ac:dyDescent="0.35">
      <c r="A212" s="6" t="s">
        <v>212</v>
      </c>
      <c r="B212" s="9">
        <v>11651.8</v>
      </c>
      <c r="E212" t="str">
        <f t="shared" si="6"/>
        <v>Ajanta Pharma</v>
      </c>
      <c r="F212" s="9">
        <f t="shared" si="7"/>
        <v>11651.8</v>
      </c>
      <c r="G212" s="9"/>
    </row>
    <row r="213" spans="1:7" x14ac:dyDescent="0.35">
      <c r="A213" s="6" t="s">
        <v>213</v>
      </c>
      <c r="B213" s="9">
        <v>11564.22</v>
      </c>
      <c r="E213" t="str">
        <f t="shared" si="6"/>
        <v>P I Inds.</v>
      </c>
      <c r="F213" s="9">
        <f t="shared" si="7"/>
        <v>11564.22</v>
      </c>
      <c r="G213" s="9"/>
    </row>
    <row r="214" spans="1:7" x14ac:dyDescent="0.35">
      <c r="A214" s="6" t="s">
        <v>214</v>
      </c>
      <c r="B214" s="9">
        <v>11554.4</v>
      </c>
      <c r="E214" t="str">
        <f t="shared" si="6"/>
        <v>City Union Bank</v>
      </c>
      <c r="F214" s="9">
        <f t="shared" si="7"/>
        <v>11554.4</v>
      </c>
      <c r="G214" s="9"/>
    </row>
    <row r="215" spans="1:7" x14ac:dyDescent="0.35">
      <c r="A215" s="6" t="s">
        <v>215</v>
      </c>
      <c r="B215" s="9">
        <v>11498.3</v>
      </c>
      <c r="E215" t="str">
        <f t="shared" si="6"/>
        <v>Varun Beverages</v>
      </c>
      <c r="F215" s="9">
        <f t="shared" si="7"/>
        <v>11498.3</v>
      </c>
      <c r="G215" s="9"/>
    </row>
    <row r="216" spans="1:7" x14ac:dyDescent="0.35">
      <c r="A216" s="6" t="s">
        <v>216</v>
      </c>
      <c r="B216" s="9">
        <v>11438.78</v>
      </c>
      <c r="E216" t="str">
        <f t="shared" si="6"/>
        <v>Mindtree</v>
      </c>
      <c r="F216" s="9">
        <f t="shared" si="7"/>
        <v>11438.78</v>
      </c>
      <c r="G216" s="9"/>
    </row>
    <row r="217" spans="1:7" x14ac:dyDescent="0.35">
      <c r="A217" s="6" t="s">
        <v>217</v>
      </c>
      <c r="B217" s="9">
        <v>11353.13</v>
      </c>
      <c r="E217" t="str">
        <f t="shared" si="6"/>
        <v>Prestige Estates</v>
      </c>
      <c r="F217" s="9">
        <f t="shared" si="7"/>
        <v>11353.13</v>
      </c>
      <c r="G217" s="9"/>
    </row>
    <row r="218" spans="1:7" x14ac:dyDescent="0.35">
      <c r="A218" s="6" t="s">
        <v>218</v>
      </c>
      <c r="B218" s="9">
        <v>11203.15</v>
      </c>
      <c r="E218" t="str">
        <f t="shared" si="6"/>
        <v>Future Consumer</v>
      </c>
      <c r="F218" s="9">
        <f t="shared" si="7"/>
        <v>11203.15</v>
      </c>
      <c r="G218" s="9"/>
    </row>
    <row r="219" spans="1:7" x14ac:dyDescent="0.35">
      <c r="A219" s="6" t="s">
        <v>219</v>
      </c>
      <c r="B219" s="9">
        <v>11202.53</v>
      </c>
      <c r="E219" t="str">
        <f t="shared" si="6"/>
        <v>Sundram Fasten.</v>
      </c>
      <c r="F219" s="9">
        <f t="shared" si="7"/>
        <v>11202.53</v>
      </c>
      <c r="G219" s="9"/>
    </row>
    <row r="220" spans="1:7" x14ac:dyDescent="0.35">
      <c r="A220" s="6" t="s">
        <v>220</v>
      </c>
      <c r="B220" s="9">
        <v>11182.45</v>
      </c>
      <c r="E220" t="str">
        <f t="shared" si="6"/>
        <v>Sanofi India</v>
      </c>
      <c r="F220" s="9">
        <f t="shared" si="7"/>
        <v>11182.45</v>
      </c>
      <c r="G220" s="9"/>
    </row>
    <row r="221" spans="1:7" x14ac:dyDescent="0.35">
      <c r="A221" s="6" t="s">
        <v>221</v>
      </c>
      <c r="B221" s="9">
        <v>11064.74</v>
      </c>
      <c r="E221" t="str">
        <f t="shared" si="6"/>
        <v>Guj.St.Petronet</v>
      </c>
      <c r="F221" s="9">
        <f t="shared" si="7"/>
        <v>11064.74</v>
      </c>
      <c r="G221" s="9"/>
    </row>
    <row r="222" spans="1:7" x14ac:dyDescent="0.35">
      <c r="A222" s="6" t="s">
        <v>222</v>
      </c>
      <c r="B222" s="9">
        <v>10918.75</v>
      </c>
      <c r="E222" t="str">
        <f t="shared" si="6"/>
        <v>Godrej Agrovet</v>
      </c>
      <c r="F222" s="9">
        <f t="shared" si="7"/>
        <v>10918.75</v>
      </c>
      <c r="G222" s="9"/>
    </row>
    <row r="223" spans="1:7" x14ac:dyDescent="0.35">
      <c r="A223" s="6" t="s">
        <v>223</v>
      </c>
      <c r="B223" s="9">
        <v>10900.75</v>
      </c>
      <c r="E223" t="str">
        <f t="shared" si="6"/>
        <v>Finolex Cables</v>
      </c>
      <c r="F223" s="9">
        <f t="shared" si="7"/>
        <v>10900.75</v>
      </c>
      <c r="G223" s="9"/>
    </row>
    <row r="224" spans="1:7" x14ac:dyDescent="0.35">
      <c r="A224" s="6" t="s">
        <v>224</v>
      </c>
      <c r="B224" s="9">
        <v>10842.62</v>
      </c>
      <c r="E224" t="str">
        <f t="shared" si="6"/>
        <v>SRF</v>
      </c>
      <c r="F224" s="9">
        <f t="shared" si="7"/>
        <v>10842.62</v>
      </c>
      <c r="G224" s="9"/>
    </row>
    <row r="225" spans="1:7" x14ac:dyDescent="0.35">
      <c r="A225" s="6" t="s">
        <v>225</v>
      </c>
      <c r="B225" s="9">
        <v>10778.42</v>
      </c>
      <c r="E225" t="str">
        <f t="shared" si="6"/>
        <v>GE T&amp;D India</v>
      </c>
      <c r="F225" s="9">
        <f t="shared" si="7"/>
        <v>10778.42</v>
      </c>
      <c r="G225" s="9"/>
    </row>
    <row r="226" spans="1:7" x14ac:dyDescent="0.35">
      <c r="A226" s="6" t="s">
        <v>226</v>
      </c>
      <c r="B226" s="9">
        <v>10764.29</v>
      </c>
      <c r="E226" t="str">
        <f t="shared" si="6"/>
        <v>Alembic Pharma</v>
      </c>
      <c r="F226" s="9">
        <f t="shared" si="7"/>
        <v>10764.29</v>
      </c>
      <c r="G226" s="9"/>
    </row>
    <row r="227" spans="1:7" x14ac:dyDescent="0.35">
      <c r="A227" s="6" t="s">
        <v>227</v>
      </c>
      <c r="B227" s="9">
        <v>10755.13</v>
      </c>
      <c r="E227" t="str">
        <f t="shared" si="6"/>
        <v>SPARC</v>
      </c>
      <c r="F227" s="9">
        <f t="shared" si="7"/>
        <v>10755.13</v>
      </c>
      <c r="G227" s="9"/>
    </row>
    <row r="228" spans="1:7" x14ac:dyDescent="0.35">
      <c r="A228" s="6" t="s">
        <v>228</v>
      </c>
      <c r="B228" s="9">
        <v>10653.44</v>
      </c>
      <c r="E228" t="str">
        <f t="shared" si="6"/>
        <v>GMR Infra.</v>
      </c>
      <c r="F228" s="9">
        <f t="shared" si="7"/>
        <v>10653.44</v>
      </c>
      <c r="G228" s="9"/>
    </row>
    <row r="229" spans="1:7" x14ac:dyDescent="0.35">
      <c r="A229" s="6" t="s">
        <v>229</v>
      </c>
      <c r="B229" s="9">
        <v>10630.76</v>
      </c>
      <c r="E229" t="str">
        <f t="shared" si="6"/>
        <v>HEG</v>
      </c>
      <c r="F229" s="9">
        <f t="shared" si="7"/>
        <v>10630.76</v>
      </c>
      <c r="G229" s="9"/>
    </row>
    <row r="230" spans="1:7" x14ac:dyDescent="0.35">
      <c r="A230" s="6" t="s">
        <v>230</v>
      </c>
      <c r="B230" s="9">
        <v>10589.27</v>
      </c>
      <c r="E230" t="str">
        <f t="shared" si="6"/>
        <v>Trent</v>
      </c>
      <c r="F230" s="9">
        <f t="shared" si="7"/>
        <v>10589.27</v>
      </c>
      <c r="G230" s="9"/>
    </row>
    <row r="231" spans="1:7" x14ac:dyDescent="0.35">
      <c r="A231" s="6" t="s">
        <v>231</v>
      </c>
      <c r="B231" s="9">
        <v>10565.56</v>
      </c>
      <c r="E231" t="str">
        <f t="shared" si="6"/>
        <v>Engineers India</v>
      </c>
      <c r="F231" s="9">
        <f t="shared" si="7"/>
        <v>10565.56</v>
      </c>
      <c r="G231" s="9"/>
    </row>
    <row r="232" spans="1:7" x14ac:dyDescent="0.35">
      <c r="A232" s="6" t="s">
        <v>232</v>
      </c>
      <c r="B232" s="9">
        <v>10558.13</v>
      </c>
      <c r="E232" t="str">
        <f t="shared" si="6"/>
        <v>Avanti Feeds</v>
      </c>
      <c r="F232" s="9">
        <f t="shared" si="7"/>
        <v>10558.13</v>
      </c>
      <c r="G232" s="9"/>
    </row>
    <row r="233" spans="1:7" x14ac:dyDescent="0.35">
      <c r="A233" s="6" t="s">
        <v>233</v>
      </c>
      <c r="B233" s="9">
        <v>10508.48</v>
      </c>
      <c r="E233" t="str">
        <f t="shared" si="6"/>
        <v>Pfizer</v>
      </c>
      <c r="F233" s="9">
        <f t="shared" si="7"/>
        <v>10508.48</v>
      </c>
      <c r="G233" s="9"/>
    </row>
    <row r="234" spans="1:7" x14ac:dyDescent="0.35">
      <c r="A234" s="6" t="s">
        <v>234</v>
      </c>
      <c r="B234" s="9">
        <v>10450.56</v>
      </c>
      <c r="E234" t="str">
        <f t="shared" si="6"/>
        <v>Escorts</v>
      </c>
      <c r="F234" s="9">
        <f t="shared" si="7"/>
        <v>10450.56</v>
      </c>
      <c r="G234" s="9"/>
    </row>
    <row r="235" spans="1:7" x14ac:dyDescent="0.35">
      <c r="A235" s="6" t="s">
        <v>235</v>
      </c>
      <c r="B235" s="9">
        <v>10442.09</v>
      </c>
      <c r="E235" t="str">
        <f t="shared" si="6"/>
        <v>Tata Motors-DVR</v>
      </c>
      <c r="F235" s="9">
        <f t="shared" si="7"/>
        <v>10442.09</v>
      </c>
      <c r="G235" s="9"/>
    </row>
    <row r="236" spans="1:7" x14ac:dyDescent="0.35">
      <c r="A236" s="6" t="s">
        <v>236</v>
      </c>
      <c r="B236" s="9">
        <v>10422.450000000001</v>
      </c>
      <c r="E236" t="str">
        <f t="shared" si="6"/>
        <v>Blue Dart Exp.</v>
      </c>
      <c r="F236" s="9">
        <f t="shared" si="7"/>
        <v>10422.450000000001</v>
      </c>
      <c r="G236" s="9"/>
    </row>
    <row r="237" spans="1:7" x14ac:dyDescent="0.35">
      <c r="A237" s="6" t="s">
        <v>237</v>
      </c>
      <c r="B237" s="9">
        <v>10338.4</v>
      </c>
      <c r="E237" t="str">
        <f t="shared" si="6"/>
        <v>Indbull.RealEst.</v>
      </c>
      <c r="F237" s="9">
        <f t="shared" si="7"/>
        <v>10338.4</v>
      </c>
      <c r="G237" s="9"/>
    </row>
    <row r="238" spans="1:7" x14ac:dyDescent="0.35">
      <c r="A238" s="6" t="s">
        <v>238</v>
      </c>
      <c r="B238" s="9">
        <v>10289.81</v>
      </c>
      <c r="E238" t="str">
        <f t="shared" si="6"/>
        <v>ERIS Lifescience</v>
      </c>
      <c r="F238" s="9">
        <f t="shared" si="7"/>
        <v>10289.81</v>
      </c>
      <c r="G238" s="9"/>
    </row>
    <row r="239" spans="1:7" x14ac:dyDescent="0.35">
      <c r="A239" s="6" t="s">
        <v>239</v>
      </c>
      <c r="B239" s="9">
        <v>10247.700000000001</v>
      </c>
      <c r="E239" t="str">
        <f t="shared" si="6"/>
        <v>Arvind Ltd</v>
      </c>
      <c r="F239" s="9">
        <f t="shared" si="7"/>
        <v>10247.700000000001</v>
      </c>
      <c r="G239" s="9"/>
    </row>
    <row r="240" spans="1:7" x14ac:dyDescent="0.35">
      <c r="A240" s="6" t="s">
        <v>240</v>
      </c>
      <c r="B240" s="9">
        <v>10074.36</v>
      </c>
      <c r="E240" t="str">
        <f t="shared" si="6"/>
        <v>Sundaram Clayton</v>
      </c>
      <c r="F240" s="9">
        <f t="shared" si="7"/>
        <v>10074.36</v>
      </c>
      <c r="G240" s="9"/>
    </row>
    <row r="241" spans="1:7" x14ac:dyDescent="0.35">
      <c r="A241" s="6" t="s">
        <v>241</v>
      </c>
      <c r="B241" s="9">
        <v>9885.0499999999993</v>
      </c>
      <c r="E241" t="str">
        <f t="shared" si="6"/>
        <v>Hexaware Tech.</v>
      </c>
      <c r="F241" s="9">
        <f t="shared" si="7"/>
        <v>9885.0499999999993</v>
      </c>
      <c r="G241" s="9"/>
    </row>
    <row r="242" spans="1:7" x14ac:dyDescent="0.35">
      <c r="A242" s="6" t="s">
        <v>242</v>
      </c>
      <c r="B242" s="9">
        <v>9569.14</v>
      </c>
      <c r="E242" t="str">
        <f t="shared" si="6"/>
        <v>SKF India</v>
      </c>
      <c r="F242" s="9">
        <f t="shared" si="7"/>
        <v>9569.14</v>
      </c>
      <c r="G242" s="9"/>
    </row>
    <row r="243" spans="1:7" x14ac:dyDescent="0.35">
      <c r="A243" s="6" t="s">
        <v>243</v>
      </c>
      <c r="B243" s="9">
        <v>9531.57</v>
      </c>
      <c r="E243" t="str">
        <f t="shared" si="6"/>
        <v>Delta Corp</v>
      </c>
      <c r="F243" s="9">
        <f t="shared" si="7"/>
        <v>9531.57</v>
      </c>
      <c r="G243" s="9"/>
    </row>
    <row r="244" spans="1:7" x14ac:dyDescent="0.35">
      <c r="A244" s="6" t="s">
        <v>244</v>
      </c>
      <c r="B244" s="9">
        <v>9528.82</v>
      </c>
      <c r="E244" t="str">
        <f t="shared" si="6"/>
        <v>Union Bank (I)</v>
      </c>
      <c r="F244" s="9">
        <f t="shared" si="7"/>
        <v>9528.82</v>
      </c>
      <c r="G244" s="9"/>
    </row>
    <row r="245" spans="1:7" x14ac:dyDescent="0.35">
      <c r="A245" s="6" t="s">
        <v>245</v>
      </c>
      <c r="B245" s="9">
        <v>9463.27</v>
      </c>
      <c r="E245" t="str">
        <f t="shared" si="6"/>
        <v>TV18 Broadcast</v>
      </c>
      <c r="F245" s="9">
        <f t="shared" si="7"/>
        <v>9463.27</v>
      </c>
      <c r="G245" s="9"/>
    </row>
    <row r="246" spans="1:7" x14ac:dyDescent="0.35">
      <c r="A246" s="6" t="s">
        <v>246</v>
      </c>
      <c r="B246" s="9">
        <v>9457.0400000000009</v>
      </c>
      <c r="E246" t="str">
        <f t="shared" si="6"/>
        <v>Minda Inds.</v>
      </c>
      <c r="F246" s="9">
        <f t="shared" si="7"/>
        <v>9457.0400000000009</v>
      </c>
      <c r="G246" s="9"/>
    </row>
    <row r="247" spans="1:7" x14ac:dyDescent="0.35">
      <c r="A247" s="6" t="s">
        <v>247</v>
      </c>
      <c r="B247" s="9">
        <v>9317.76</v>
      </c>
      <c r="E247" t="str">
        <f t="shared" si="6"/>
        <v>Solar Inds.</v>
      </c>
      <c r="F247" s="9">
        <f t="shared" si="7"/>
        <v>9317.76</v>
      </c>
      <c r="G247" s="9"/>
    </row>
    <row r="248" spans="1:7" x14ac:dyDescent="0.35">
      <c r="A248" s="6" t="s">
        <v>248</v>
      </c>
      <c r="B248" s="9">
        <v>9306.5400000000009</v>
      </c>
      <c r="E248" t="str">
        <f t="shared" si="6"/>
        <v>Kajaria Ceramics</v>
      </c>
      <c r="F248" s="9">
        <f t="shared" si="7"/>
        <v>9306.5400000000009</v>
      </c>
      <c r="G248" s="9"/>
    </row>
    <row r="249" spans="1:7" x14ac:dyDescent="0.35">
      <c r="A249" s="6" t="s">
        <v>249</v>
      </c>
      <c r="B249" s="9">
        <v>9162.14</v>
      </c>
      <c r="E249" t="str">
        <f t="shared" si="6"/>
        <v>Astral Poly</v>
      </c>
      <c r="F249" s="9">
        <f t="shared" si="7"/>
        <v>9162.14</v>
      </c>
      <c r="G249" s="9"/>
    </row>
    <row r="250" spans="1:7" x14ac:dyDescent="0.35">
      <c r="A250" s="6" t="s">
        <v>250</v>
      </c>
      <c r="B250" s="9">
        <v>9145.3799999999992</v>
      </c>
      <c r="E250" t="str">
        <f t="shared" si="6"/>
        <v>Bata India</v>
      </c>
      <c r="F250" s="9">
        <f t="shared" si="7"/>
        <v>9145.3799999999992</v>
      </c>
      <c r="G250" s="9"/>
    </row>
    <row r="251" spans="1:7" x14ac:dyDescent="0.35">
      <c r="A251" s="6" t="s">
        <v>251</v>
      </c>
      <c r="B251" s="9">
        <v>9097.33</v>
      </c>
      <c r="E251" t="str">
        <f t="shared" si="6"/>
        <v>Phoenix Mills</v>
      </c>
      <c r="F251" s="9">
        <f t="shared" si="7"/>
        <v>9097.33</v>
      </c>
      <c r="G251" s="9"/>
    </row>
    <row r="252" spans="1:7" x14ac:dyDescent="0.35">
      <c r="A252" s="6" t="s">
        <v>252</v>
      </c>
      <c r="B252" s="9">
        <v>8778.35</v>
      </c>
      <c r="E252" t="str">
        <f t="shared" si="6"/>
        <v>BASF India</v>
      </c>
      <c r="F252" s="9">
        <f t="shared" si="7"/>
        <v>8778.35</v>
      </c>
      <c r="G252" s="9"/>
    </row>
    <row r="253" spans="1:7" x14ac:dyDescent="0.35">
      <c r="A253" s="6" t="s">
        <v>253</v>
      </c>
      <c r="B253" s="9">
        <v>8681.9500000000007</v>
      </c>
      <c r="E253" t="str">
        <f t="shared" si="6"/>
        <v>DCM Shriram</v>
      </c>
      <c r="F253" s="9">
        <f t="shared" si="7"/>
        <v>8681.9500000000007</v>
      </c>
      <c r="G253" s="9"/>
    </row>
    <row r="254" spans="1:7" x14ac:dyDescent="0.35">
      <c r="A254" s="6" t="s">
        <v>254</v>
      </c>
      <c r="B254" s="9">
        <v>8646.5400000000009</v>
      </c>
      <c r="E254" t="str">
        <f t="shared" si="6"/>
        <v>Infibeam Incorp.</v>
      </c>
      <c r="F254" s="9">
        <f t="shared" si="7"/>
        <v>8646.5400000000009</v>
      </c>
      <c r="G254" s="9"/>
    </row>
    <row r="255" spans="1:7" x14ac:dyDescent="0.35">
      <c r="A255" s="6" t="s">
        <v>255</v>
      </c>
      <c r="B255" s="9">
        <v>8613.86</v>
      </c>
      <c r="E255" t="str">
        <f t="shared" si="6"/>
        <v>Aegis Logistics</v>
      </c>
      <c r="F255" s="9">
        <f t="shared" si="7"/>
        <v>8613.86</v>
      </c>
      <c r="G255" s="9"/>
    </row>
    <row r="256" spans="1:7" x14ac:dyDescent="0.35">
      <c r="A256" s="6" t="s">
        <v>256</v>
      </c>
      <c r="B256" s="9">
        <v>8539.8799999999992</v>
      </c>
      <c r="E256" t="str">
        <f t="shared" si="6"/>
        <v>Jet Airways</v>
      </c>
      <c r="F256" s="9">
        <f t="shared" si="7"/>
        <v>8539.8799999999992</v>
      </c>
      <c r="G256" s="9"/>
    </row>
    <row r="257" spans="1:7" x14ac:dyDescent="0.35">
      <c r="A257" s="6" t="s">
        <v>257</v>
      </c>
      <c r="B257" s="9">
        <v>8458.24</v>
      </c>
      <c r="E257" t="str">
        <f t="shared" si="6"/>
        <v>SpiceJet</v>
      </c>
      <c r="F257" s="9">
        <f t="shared" si="7"/>
        <v>8458.24</v>
      </c>
      <c r="G257" s="9"/>
    </row>
    <row r="258" spans="1:7" x14ac:dyDescent="0.35">
      <c r="A258" s="6" t="s">
        <v>258</v>
      </c>
      <c r="B258" s="9">
        <v>8440.65</v>
      </c>
      <c r="E258" t="str">
        <f t="shared" si="6"/>
        <v>Thomas Cook (I)</v>
      </c>
      <c r="F258" s="9">
        <f t="shared" si="7"/>
        <v>8440.65</v>
      </c>
      <c r="G258" s="9"/>
    </row>
    <row r="259" spans="1:7" x14ac:dyDescent="0.35">
      <c r="A259" s="6" t="s">
        <v>259</v>
      </c>
      <c r="B259" s="9">
        <v>8439.77</v>
      </c>
      <c r="E259" t="str">
        <f t="shared" si="6"/>
        <v>Guj Fluorochem</v>
      </c>
      <c r="F259" s="9">
        <f t="shared" si="7"/>
        <v>8439.77</v>
      </c>
      <c r="G259" s="9"/>
    </row>
    <row r="260" spans="1:7" x14ac:dyDescent="0.35">
      <c r="A260" s="6" t="s">
        <v>260</v>
      </c>
      <c r="B260" s="9">
        <v>8428.58</v>
      </c>
      <c r="E260" t="str">
        <f t="shared" si="6"/>
        <v>Wockhardt</v>
      </c>
      <c r="F260" s="9">
        <f t="shared" si="7"/>
        <v>8428.58</v>
      </c>
      <c r="G260" s="9"/>
    </row>
    <row r="261" spans="1:7" x14ac:dyDescent="0.35">
      <c r="A261" s="6" t="s">
        <v>261</v>
      </c>
      <c r="B261" s="9">
        <v>8389.4699999999993</v>
      </c>
      <c r="E261" t="str">
        <f t="shared" ref="E261:E324" si="8">A261</f>
        <v>Akzo Nobel</v>
      </c>
      <c r="F261" s="9">
        <f t="shared" ref="F261:F324" si="9">GETPIVOTDATA("Sum of Mar Cap - Crore",$A$3,"Name",A261)</f>
        <v>8389.4699999999993</v>
      </c>
      <c r="G261" s="9"/>
    </row>
    <row r="262" spans="1:7" x14ac:dyDescent="0.35">
      <c r="A262" s="6" t="s">
        <v>262</v>
      </c>
      <c r="B262" s="9">
        <v>8380.86</v>
      </c>
      <c r="E262" t="str">
        <f t="shared" si="8"/>
        <v>I D F C</v>
      </c>
      <c r="F262" s="9">
        <f t="shared" si="9"/>
        <v>8380.86</v>
      </c>
      <c r="G262" s="9"/>
    </row>
    <row r="263" spans="1:7" x14ac:dyDescent="0.35">
      <c r="A263" s="6" t="s">
        <v>263</v>
      </c>
      <c r="B263" s="9">
        <v>8247.08</v>
      </c>
      <c r="E263" t="str">
        <f t="shared" si="8"/>
        <v>Security &amp; Intel</v>
      </c>
      <c r="F263" s="9">
        <f t="shared" si="9"/>
        <v>8247.08</v>
      </c>
      <c r="G263" s="9"/>
    </row>
    <row r="264" spans="1:7" x14ac:dyDescent="0.35">
      <c r="A264" s="6" t="s">
        <v>264</v>
      </c>
      <c r="B264" s="9">
        <v>8183.96</v>
      </c>
      <c r="E264" t="str">
        <f t="shared" si="8"/>
        <v>Asahi India Glas</v>
      </c>
      <c r="F264" s="9">
        <f t="shared" si="9"/>
        <v>8183.96</v>
      </c>
      <c r="G264" s="9"/>
    </row>
    <row r="265" spans="1:7" x14ac:dyDescent="0.35">
      <c r="A265" s="6" t="s">
        <v>265</v>
      </c>
      <c r="B265" s="9">
        <v>8153.33</v>
      </c>
      <c r="E265" t="str">
        <f t="shared" si="8"/>
        <v>TTK Prestige</v>
      </c>
      <c r="F265" s="9">
        <f t="shared" si="9"/>
        <v>8153.33</v>
      </c>
      <c r="G265" s="9"/>
    </row>
    <row r="266" spans="1:7" x14ac:dyDescent="0.35">
      <c r="A266" s="6" t="s">
        <v>266</v>
      </c>
      <c r="B266" s="9">
        <v>8124.6</v>
      </c>
      <c r="E266" t="str">
        <f t="shared" si="8"/>
        <v>ITI</v>
      </c>
      <c r="F266" s="9">
        <f t="shared" si="9"/>
        <v>8124.6</v>
      </c>
      <c r="G266" s="9"/>
    </row>
    <row r="267" spans="1:7" x14ac:dyDescent="0.35">
      <c r="A267" s="6" t="s">
        <v>267</v>
      </c>
      <c r="B267" s="9">
        <v>8065.7</v>
      </c>
      <c r="E267" t="str">
        <f t="shared" si="8"/>
        <v>Karur Vysya Bank</v>
      </c>
      <c r="F267" s="9">
        <f t="shared" si="9"/>
        <v>8065.7</v>
      </c>
      <c r="G267" s="9"/>
    </row>
    <row r="268" spans="1:7" x14ac:dyDescent="0.35">
      <c r="A268" s="6" t="s">
        <v>268</v>
      </c>
      <c r="B268" s="9">
        <v>8023.74</v>
      </c>
      <c r="E268" t="str">
        <f t="shared" si="8"/>
        <v>Vardhman Textile</v>
      </c>
      <c r="F268" s="9">
        <f t="shared" si="9"/>
        <v>8023.74</v>
      </c>
      <c r="G268" s="9"/>
    </row>
    <row r="269" spans="1:7" x14ac:dyDescent="0.35">
      <c r="A269" s="6" t="s">
        <v>269</v>
      </c>
      <c r="B269" s="9">
        <v>7966.43</v>
      </c>
      <c r="E269" t="str">
        <f t="shared" si="8"/>
        <v>Fortis Health.</v>
      </c>
      <c r="F269" s="9">
        <f t="shared" si="9"/>
        <v>7966.43</v>
      </c>
      <c r="G269" s="9"/>
    </row>
    <row r="270" spans="1:7" x14ac:dyDescent="0.35">
      <c r="A270" s="6" t="s">
        <v>270</v>
      </c>
      <c r="B270" s="9">
        <v>7943.03</v>
      </c>
      <c r="E270" t="str">
        <f t="shared" si="8"/>
        <v>Ipca Labs.</v>
      </c>
      <c r="F270" s="9">
        <f t="shared" si="9"/>
        <v>7943.03</v>
      </c>
      <c r="G270" s="9"/>
    </row>
    <row r="271" spans="1:7" x14ac:dyDescent="0.35">
      <c r="A271" s="6" t="s">
        <v>271</v>
      </c>
      <c r="B271" s="9">
        <v>7815.74</v>
      </c>
      <c r="E271" t="str">
        <f t="shared" si="8"/>
        <v>Sheela Foam</v>
      </c>
      <c r="F271" s="9">
        <f t="shared" si="9"/>
        <v>7815.74</v>
      </c>
      <c r="G271" s="9"/>
    </row>
    <row r="272" spans="1:7" x14ac:dyDescent="0.35">
      <c r="A272" s="6" t="s">
        <v>272</v>
      </c>
      <c r="B272" s="9">
        <v>7812.73</v>
      </c>
      <c r="E272" t="str">
        <f t="shared" si="8"/>
        <v>IRB Infra.Devl.</v>
      </c>
      <c r="F272" s="9">
        <f t="shared" si="9"/>
        <v>7812.73</v>
      </c>
      <c r="G272" s="9"/>
    </row>
    <row r="273" spans="1:7" x14ac:dyDescent="0.35">
      <c r="A273" s="6" t="s">
        <v>273</v>
      </c>
      <c r="B273" s="9">
        <v>7789.01</v>
      </c>
      <c r="E273" t="str">
        <f t="shared" si="8"/>
        <v>Atul</v>
      </c>
      <c r="F273" s="9">
        <f t="shared" si="9"/>
        <v>7789.01</v>
      </c>
      <c r="G273" s="9"/>
    </row>
    <row r="274" spans="1:7" x14ac:dyDescent="0.35">
      <c r="A274" s="6" t="s">
        <v>274</v>
      </c>
      <c r="B274" s="9">
        <v>7784.17</v>
      </c>
      <c r="E274" t="str">
        <f t="shared" si="8"/>
        <v>Finolex Inds.</v>
      </c>
      <c r="F274" s="9">
        <f t="shared" si="9"/>
        <v>7784.17</v>
      </c>
      <c r="G274" s="9"/>
    </row>
    <row r="275" spans="1:7" x14ac:dyDescent="0.35">
      <c r="A275" s="6" t="s">
        <v>275</v>
      </c>
      <c r="B275" s="9">
        <v>7765.91</v>
      </c>
      <c r="E275" t="str">
        <f t="shared" si="8"/>
        <v>Dish TV</v>
      </c>
      <c r="F275" s="9">
        <f t="shared" si="9"/>
        <v>7765.91</v>
      </c>
      <c r="G275" s="9"/>
    </row>
    <row r="276" spans="1:7" x14ac:dyDescent="0.35">
      <c r="A276" s="6" t="s">
        <v>276</v>
      </c>
      <c r="B276" s="9">
        <v>7702.01</v>
      </c>
      <c r="E276" t="str">
        <f t="shared" si="8"/>
        <v>Rel. Comm.</v>
      </c>
      <c r="F276" s="9">
        <f t="shared" si="9"/>
        <v>7702.01</v>
      </c>
      <c r="G276" s="9"/>
    </row>
    <row r="277" spans="1:7" x14ac:dyDescent="0.35">
      <c r="A277" s="6" t="s">
        <v>277</v>
      </c>
      <c r="B277" s="9">
        <v>7550.78</v>
      </c>
      <c r="E277" t="str">
        <f t="shared" si="8"/>
        <v>Dr Lal Pathlabs</v>
      </c>
      <c r="F277" s="9">
        <f t="shared" si="9"/>
        <v>7550.78</v>
      </c>
      <c r="G277" s="9"/>
    </row>
    <row r="278" spans="1:7" x14ac:dyDescent="0.35">
      <c r="A278" s="6" t="s">
        <v>278</v>
      </c>
      <c r="B278" s="9">
        <v>7453.05</v>
      </c>
      <c r="E278" t="str">
        <f t="shared" si="8"/>
        <v>OCL India</v>
      </c>
      <c r="F278" s="9">
        <f t="shared" si="9"/>
        <v>7453.05</v>
      </c>
      <c r="G278" s="9"/>
    </row>
    <row r="279" spans="1:7" x14ac:dyDescent="0.35">
      <c r="A279" s="6" t="s">
        <v>279</v>
      </c>
      <c r="B279" s="9">
        <v>7439.01</v>
      </c>
      <c r="E279" t="str">
        <f t="shared" si="8"/>
        <v>NCC</v>
      </c>
      <c r="F279" s="9">
        <f t="shared" si="9"/>
        <v>7439.01</v>
      </c>
      <c r="G279" s="9"/>
    </row>
    <row r="280" spans="1:7" x14ac:dyDescent="0.35">
      <c r="A280" s="6" t="s">
        <v>280</v>
      </c>
      <c r="B280" s="9">
        <v>7251.91</v>
      </c>
      <c r="E280" t="str">
        <f t="shared" si="8"/>
        <v>Relaxo Footwear</v>
      </c>
      <c r="F280" s="9">
        <f t="shared" si="9"/>
        <v>7251.91</v>
      </c>
      <c r="G280" s="9"/>
    </row>
    <row r="281" spans="1:7" x14ac:dyDescent="0.35">
      <c r="A281" s="6" t="s">
        <v>281</v>
      </c>
      <c r="B281" s="9">
        <v>7230.76</v>
      </c>
      <c r="E281" t="str">
        <f t="shared" si="8"/>
        <v>J K Cements</v>
      </c>
      <c r="F281" s="9">
        <f t="shared" si="9"/>
        <v>7230.76</v>
      </c>
      <c r="G281" s="9"/>
    </row>
    <row r="282" spans="1:7" x14ac:dyDescent="0.35">
      <c r="A282" s="6" t="s">
        <v>282</v>
      </c>
      <c r="B282" s="9">
        <v>7208.38</v>
      </c>
      <c r="E282" t="str">
        <f t="shared" si="8"/>
        <v>G N F C</v>
      </c>
      <c r="F282" s="9">
        <f t="shared" si="9"/>
        <v>7208.38</v>
      </c>
      <c r="G282" s="9"/>
    </row>
    <row r="283" spans="1:7" x14ac:dyDescent="0.35">
      <c r="A283" s="6" t="s">
        <v>283</v>
      </c>
      <c r="B283" s="9">
        <v>7154.99</v>
      </c>
      <c r="E283" t="str">
        <f t="shared" si="8"/>
        <v>Cochin Shipyard</v>
      </c>
      <c r="F283" s="9">
        <f t="shared" si="9"/>
        <v>7154.99</v>
      </c>
      <c r="G283" s="9"/>
    </row>
    <row r="284" spans="1:7" x14ac:dyDescent="0.35">
      <c r="A284" s="6" t="s">
        <v>284</v>
      </c>
      <c r="B284" s="9">
        <v>7137.67</v>
      </c>
      <c r="E284" t="str">
        <f t="shared" si="8"/>
        <v>Birla Corpn.</v>
      </c>
      <c r="F284" s="9">
        <f t="shared" si="9"/>
        <v>7137.67</v>
      </c>
      <c r="G284" s="9"/>
    </row>
    <row r="285" spans="1:7" x14ac:dyDescent="0.35">
      <c r="A285" s="6" t="s">
        <v>285</v>
      </c>
      <c r="B285" s="9">
        <v>7009.13</v>
      </c>
      <c r="E285" t="str">
        <f t="shared" si="8"/>
        <v>Future Lifestyle</v>
      </c>
      <c r="F285" s="9">
        <f t="shared" si="9"/>
        <v>7009.13</v>
      </c>
      <c r="G285" s="9"/>
    </row>
    <row r="286" spans="1:7" x14ac:dyDescent="0.35">
      <c r="A286" s="6" t="s">
        <v>286</v>
      </c>
      <c r="B286" s="9">
        <v>6966.23</v>
      </c>
      <c r="E286" t="str">
        <f t="shared" si="8"/>
        <v>Century Ply.</v>
      </c>
      <c r="F286" s="9">
        <f t="shared" si="9"/>
        <v>6966.23</v>
      </c>
      <c r="G286" s="9"/>
    </row>
    <row r="287" spans="1:7" x14ac:dyDescent="0.35">
      <c r="A287" s="6" t="s">
        <v>287</v>
      </c>
      <c r="B287" s="9">
        <v>6952.99</v>
      </c>
      <c r="E287" t="str">
        <f t="shared" si="8"/>
        <v>Blue Star</v>
      </c>
      <c r="F287" s="9">
        <f t="shared" si="9"/>
        <v>6952.99</v>
      </c>
      <c r="G287" s="9"/>
    </row>
    <row r="288" spans="1:7" x14ac:dyDescent="0.35">
      <c r="A288" s="6" t="s">
        <v>288</v>
      </c>
      <c r="B288" s="9">
        <v>6950.23</v>
      </c>
      <c r="E288" t="str">
        <f t="shared" si="8"/>
        <v>Kalpataru Power</v>
      </c>
      <c r="F288" s="9">
        <f t="shared" si="9"/>
        <v>6950.23</v>
      </c>
      <c r="G288" s="9"/>
    </row>
    <row r="289" spans="1:7" x14ac:dyDescent="0.35">
      <c r="A289" s="6" t="s">
        <v>289</v>
      </c>
      <c r="B289" s="9">
        <v>6942.31</v>
      </c>
      <c r="E289" t="str">
        <f t="shared" si="8"/>
        <v>Suzlon Energy</v>
      </c>
      <c r="F289" s="9">
        <f t="shared" si="9"/>
        <v>6942.31</v>
      </c>
      <c r="G289" s="9"/>
    </row>
    <row r="290" spans="1:7" x14ac:dyDescent="0.35">
      <c r="A290" s="6" t="s">
        <v>290</v>
      </c>
      <c r="B290" s="9">
        <v>6921.97</v>
      </c>
      <c r="E290" t="str">
        <f t="shared" si="8"/>
        <v>Cyient</v>
      </c>
      <c r="F290" s="9">
        <f t="shared" si="9"/>
        <v>6921.97</v>
      </c>
      <c r="G290" s="9"/>
    </row>
    <row r="291" spans="1:7" x14ac:dyDescent="0.35">
      <c r="A291" s="6" t="s">
        <v>291</v>
      </c>
      <c r="B291" s="9">
        <v>6902.14</v>
      </c>
      <c r="E291" t="str">
        <f t="shared" si="8"/>
        <v>Hind.Copper</v>
      </c>
      <c r="F291" s="9">
        <f t="shared" si="9"/>
        <v>6902.14</v>
      </c>
      <c r="G291" s="9"/>
    </row>
    <row r="292" spans="1:7" x14ac:dyDescent="0.35">
      <c r="A292" s="6" t="s">
        <v>292</v>
      </c>
      <c r="B292" s="9">
        <v>6864.85</v>
      </c>
      <c r="E292" t="str">
        <f t="shared" si="8"/>
        <v>Guj Pipavav Port</v>
      </c>
      <c r="F292" s="9">
        <f t="shared" si="9"/>
        <v>6864.85</v>
      </c>
      <c r="G292" s="9"/>
    </row>
    <row r="293" spans="1:7" x14ac:dyDescent="0.35">
      <c r="A293" s="6" t="s">
        <v>293</v>
      </c>
      <c r="B293" s="9">
        <v>6838.18</v>
      </c>
      <c r="E293" t="str">
        <f t="shared" si="8"/>
        <v>Carborundum Uni.</v>
      </c>
      <c r="F293" s="9">
        <f t="shared" si="9"/>
        <v>6838.18</v>
      </c>
      <c r="G293" s="9"/>
    </row>
    <row r="294" spans="1:7" x14ac:dyDescent="0.35">
      <c r="A294" s="6" t="s">
        <v>294</v>
      </c>
      <c r="B294" s="9">
        <v>6811.5</v>
      </c>
      <c r="E294" t="str">
        <f t="shared" si="8"/>
        <v>Can Fin Homes</v>
      </c>
      <c r="F294" s="9">
        <f t="shared" si="9"/>
        <v>6811.5</v>
      </c>
      <c r="G294" s="9"/>
    </row>
    <row r="295" spans="1:7" x14ac:dyDescent="0.35">
      <c r="A295" s="6" t="s">
        <v>295</v>
      </c>
      <c r="B295" s="9">
        <v>6795.06</v>
      </c>
      <c r="E295" t="str">
        <f t="shared" si="8"/>
        <v>Sadbhav Engg.</v>
      </c>
      <c r="F295" s="9">
        <f t="shared" si="9"/>
        <v>6795.06</v>
      </c>
      <c r="G295" s="9"/>
    </row>
    <row r="296" spans="1:7" x14ac:dyDescent="0.35">
      <c r="A296" s="6" t="s">
        <v>296</v>
      </c>
      <c r="B296" s="9">
        <v>6742.41</v>
      </c>
      <c r="E296" t="str">
        <f t="shared" si="8"/>
        <v>Advanta</v>
      </c>
      <c r="F296" s="9">
        <f t="shared" si="9"/>
        <v>6742.41</v>
      </c>
      <c r="G296" s="9"/>
    </row>
    <row r="297" spans="1:7" x14ac:dyDescent="0.35">
      <c r="A297" s="6" t="s">
        <v>297</v>
      </c>
      <c r="B297" s="9">
        <v>6710.63</v>
      </c>
      <c r="E297" t="str">
        <f t="shared" si="8"/>
        <v>Capital First</v>
      </c>
      <c r="F297" s="9">
        <f t="shared" si="9"/>
        <v>6710.63</v>
      </c>
      <c r="G297" s="9"/>
    </row>
    <row r="298" spans="1:7" x14ac:dyDescent="0.35">
      <c r="A298" s="6" t="s">
        <v>298</v>
      </c>
      <c r="B298" s="9">
        <v>6654.81</v>
      </c>
      <c r="E298" t="str">
        <f t="shared" si="8"/>
        <v>Lak. Mach. Works</v>
      </c>
      <c r="F298" s="9">
        <f t="shared" si="9"/>
        <v>6654.81</v>
      </c>
      <c r="G298" s="9"/>
    </row>
    <row r="299" spans="1:7" x14ac:dyDescent="0.35">
      <c r="A299" s="6" t="s">
        <v>299</v>
      </c>
      <c r="B299" s="9">
        <v>6646.41</v>
      </c>
      <c r="E299" t="str">
        <f t="shared" si="8"/>
        <v>Himadri Specialt</v>
      </c>
      <c r="F299" s="9">
        <f t="shared" si="9"/>
        <v>6646.41</v>
      </c>
      <c r="G299" s="9"/>
    </row>
    <row r="300" spans="1:7" x14ac:dyDescent="0.35">
      <c r="A300" s="6" t="s">
        <v>300</v>
      </c>
      <c r="B300" s="9">
        <v>6601.62</v>
      </c>
      <c r="E300" t="str">
        <f t="shared" si="8"/>
        <v>Coffee Day Enter</v>
      </c>
      <c r="F300" s="9">
        <f t="shared" si="9"/>
        <v>6601.62</v>
      </c>
      <c r="G300" s="9"/>
    </row>
    <row r="301" spans="1:7" x14ac:dyDescent="0.35">
      <c r="A301" s="6" t="s">
        <v>301</v>
      </c>
      <c r="B301" s="9">
        <v>6591.31</v>
      </c>
      <c r="E301" t="str">
        <f t="shared" si="8"/>
        <v>PVR</v>
      </c>
      <c r="F301" s="9">
        <f t="shared" si="9"/>
        <v>6591.31</v>
      </c>
      <c r="G301" s="9"/>
    </row>
    <row r="302" spans="1:7" x14ac:dyDescent="0.35">
      <c r="A302" s="6" t="s">
        <v>302</v>
      </c>
      <c r="B302" s="9">
        <v>6542.79</v>
      </c>
      <c r="E302" t="str">
        <f t="shared" si="8"/>
        <v>Chambal Fert.</v>
      </c>
      <c r="F302" s="9">
        <f t="shared" si="9"/>
        <v>6542.79</v>
      </c>
      <c r="G302" s="9"/>
    </row>
    <row r="303" spans="1:7" x14ac:dyDescent="0.35">
      <c r="A303" s="6" t="s">
        <v>303</v>
      </c>
      <c r="B303" s="9">
        <v>6531.58</v>
      </c>
      <c r="E303" t="str">
        <f t="shared" si="8"/>
        <v>Vijaya Bank</v>
      </c>
      <c r="F303" s="9">
        <f t="shared" si="9"/>
        <v>6531.58</v>
      </c>
      <c r="G303" s="9"/>
    </row>
    <row r="304" spans="1:7" x14ac:dyDescent="0.35">
      <c r="A304" s="6" t="s">
        <v>304</v>
      </c>
      <c r="B304" s="9">
        <v>6520.67</v>
      </c>
      <c r="E304" t="str">
        <f t="shared" si="8"/>
        <v>Welspun India</v>
      </c>
      <c r="F304" s="9">
        <f t="shared" si="9"/>
        <v>6520.67</v>
      </c>
      <c r="G304" s="9"/>
    </row>
    <row r="305" spans="1:7" x14ac:dyDescent="0.35">
      <c r="A305" s="6" t="s">
        <v>305</v>
      </c>
      <c r="B305" s="9">
        <v>6476.26</v>
      </c>
      <c r="E305" t="str">
        <f t="shared" si="8"/>
        <v>CEAT</v>
      </c>
      <c r="F305" s="9">
        <f t="shared" si="9"/>
        <v>6476.26</v>
      </c>
      <c r="G305" s="9"/>
    </row>
    <row r="306" spans="1:7" x14ac:dyDescent="0.35">
      <c r="A306" s="6" t="s">
        <v>306</v>
      </c>
      <c r="B306" s="9">
        <v>6469.51</v>
      </c>
      <c r="E306" t="str">
        <f t="shared" si="8"/>
        <v>Strides Shasun</v>
      </c>
      <c r="F306" s="9">
        <f t="shared" si="9"/>
        <v>6469.51</v>
      </c>
      <c r="G306" s="9"/>
    </row>
    <row r="307" spans="1:7" x14ac:dyDescent="0.35">
      <c r="A307" s="6" t="s">
        <v>307</v>
      </c>
      <c r="B307" s="9">
        <v>6379.12</v>
      </c>
      <c r="E307" t="str">
        <f t="shared" si="8"/>
        <v>Narayana Hrudaya</v>
      </c>
      <c r="F307" s="9">
        <f t="shared" si="9"/>
        <v>6379.12</v>
      </c>
      <c r="G307" s="9"/>
    </row>
    <row r="308" spans="1:7" x14ac:dyDescent="0.35">
      <c r="A308" s="6" t="s">
        <v>308</v>
      </c>
      <c r="B308" s="9">
        <v>6324.62</v>
      </c>
      <c r="E308" t="str">
        <f t="shared" si="8"/>
        <v>Jyothy Lab.</v>
      </c>
      <c r="F308" s="9">
        <f t="shared" si="9"/>
        <v>6324.62</v>
      </c>
      <c r="G308" s="9"/>
    </row>
    <row r="309" spans="1:7" x14ac:dyDescent="0.35">
      <c r="A309" s="6" t="s">
        <v>309</v>
      </c>
      <c r="B309" s="9">
        <v>6209.11</v>
      </c>
      <c r="E309" t="str">
        <f t="shared" si="8"/>
        <v>Johnson Con. Hit</v>
      </c>
      <c r="F309" s="9">
        <f t="shared" si="9"/>
        <v>6209.11</v>
      </c>
      <c r="G309" s="9"/>
    </row>
    <row r="310" spans="1:7" x14ac:dyDescent="0.35">
      <c r="A310" s="6" t="s">
        <v>310</v>
      </c>
      <c r="B310" s="9">
        <v>6176.23</v>
      </c>
      <c r="E310" t="str">
        <f t="shared" si="8"/>
        <v>Prism Cement</v>
      </c>
      <c r="F310" s="9">
        <f t="shared" si="9"/>
        <v>6176.23</v>
      </c>
      <c r="G310" s="9"/>
    </row>
    <row r="311" spans="1:7" x14ac:dyDescent="0.35">
      <c r="A311" s="6" t="s">
        <v>311</v>
      </c>
      <c r="B311" s="9">
        <v>6153.54</v>
      </c>
      <c r="E311" t="str">
        <f t="shared" si="8"/>
        <v>Tata Elxsi</v>
      </c>
      <c r="F311" s="9">
        <f t="shared" si="9"/>
        <v>6153.54</v>
      </c>
      <c r="G311" s="9"/>
    </row>
    <row r="312" spans="1:7" x14ac:dyDescent="0.35">
      <c r="A312" s="6" t="s">
        <v>312</v>
      </c>
      <c r="B312" s="9">
        <v>6086.37</v>
      </c>
      <c r="E312" t="str">
        <f t="shared" si="8"/>
        <v>Syndicate Bank</v>
      </c>
      <c r="F312" s="9">
        <f t="shared" si="9"/>
        <v>6086.37</v>
      </c>
      <c r="G312" s="9"/>
    </row>
    <row r="313" spans="1:7" x14ac:dyDescent="0.35">
      <c r="A313" s="6" t="s">
        <v>313</v>
      </c>
      <c r="B313" s="9">
        <v>6059.97</v>
      </c>
      <c r="E313" t="str">
        <f t="shared" si="8"/>
        <v>D B Corp</v>
      </c>
      <c r="F313" s="9">
        <f t="shared" si="9"/>
        <v>6059.97</v>
      </c>
      <c r="G313" s="9"/>
    </row>
    <row r="314" spans="1:7" x14ac:dyDescent="0.35">
      <c r="A314" s="6" t="s">
        <v>314</v>
      </c>
      <c r="B314" s="9">
        <v>6019.89</v>
      </c>
      <c r="E314" t="str">
        <f t="shared" si="8"/>
        <v>Jain Irrigation</v>
      </c>
      <c r="F314" s="9">
        <f t="shared" si="9"/>
        <v>6019.89</v>
      </c>
      <c r="G314" s="9"/>
    </row>
    <row r="315" spans="1:7" x14ac:dyDescent="0.35">
      <c r="A315" s="6" t="s">
        <v>315</v>
      </c>
      <c r="B315" s="9">
        <v>5996.4</v>
      </c>
      <c r="E315" t="str">
        <f t="shared" si="8"/>
        <v>Persistent Sys</v>
      </c>
      <c r="F315" s="9">
        <f t="shared" si="9"/>
        <v>5996.4</v>
      </c>
      <c r="G315" s="9"/>
    </row>
    <row r="316" spans="1:7" x14ac:dyDescent="0.35">
      <c r="A316" s="6" t="s">
        <v>316</v>
      </c>
      <c r="B316" s="9">
        <v>5896.54</v>
      </c>
      <c r="E316" t="str">
        <f t="shared" si="8"/>
        <v>Redington India</v>
      </c>
      <c r="F316" s="9">
        <f t="shared" si="9"/>
        <v>5896.54</v>
      </c>
      <c r="G316" s="9"/>
    </row>
    <row r="317" spans="1:7" x14ac:dyDescent="0.35">
      <c r="A317" s="6" t="s">
        <v>317</v>
      </c>
      <c r="B317" s="9">
        <v>5865.04</v>
      </c>
      <c r="E317" t="str">
        <f t="shared" si="8"/>
        <v>Sunteck Realty</v>
      </c>
      <c r="F317" s="9">
        <f t="shared" si="9"/>
        <v>5865.04</v>
      </c>
      <c r="G317" s="9"/>
    </row>
    <row r="318" spans="1:7" x14ac:dyDescent="0.35">
      <c r="A318" s="6" t="s">
        <v>318</v>
      </c>
      <c r="B318" s="9">
        <v>5863.1</v>
      </c>
      <c r="E318" t="str">
        <f t="shared" si="8"/>
        <v>Raymond</v>
      </c>
      <c r="F318" s="9">
        <f t="shared" si="9"/>
        <v>5863.1</v>
      </c>
      <c r="G318" s="9"/>
    </row>
    <row r="319" spans="1:7" x14ac:dyDescent="0.35">
      <c r="A319" s="6" t="s">
        <v>319</v>
      </c>
      <c r="B319" s="9">
        <v>5840.29</v>
      </c>
      <c r="E319" t="str">
        <f t="shared" si="8"/>
        <v>MOIL</v>
      </c>
      <c r="F319" s="9">
        <f t="shared" si="9"/>
        <v>5840.29</v>
      </c>
      <c r="G319" s="9"/>
    </row>
    <row r="320" spans="1:7" x14ac:dyDescent="0.35">
      <c r="A320" s="6" t="s">
        <v>320</v>
      </c>
      <c r="B320" s="9">
        <v>5823.25</v>
      </c>
      <c r="E320" t="str">
        <f t="shared" si="8"/>
        <v>Bombay Dyeing</v>
      </c>
      <c r="F320" s="9">
        <f t="shared" si="9"/>
        <v>5823.25</v>
      </c>
      <c r="G320" s="9"/>
    </row>
    <row r="321" spans="1:7" x14ac:dyDescent="0.35">
      <c r="A321" s="6" t="s">
        <v>321</v>
      </c>
      <c r="B321" s="9">
        <v>5802.66</v>
      </c>
      <c r="E321" t="str">
        <f t="shared" si="8"/>
        <v>GE Shipping Co</v>
      </c>
      <c r="F321" s="9">
        <f t="shared" si="9"/>
        <v>5802.66</v>
      </c>
      <c r="G321" s="9"/>
    </row>
    <row r="322" spans="1:7" x14ac:dyDescent="0.35">
      <c r="A322" s="6" t="s">
        <v>322</v>
      </c>
      <c r="B322" s="9">
        <v>5706.51</v>
      </c>
      <c r="E322" t="str">
        <f t="shared" si="8"/>
        <v>Grindwell Norton</v>
      </c>
      <c r="F322" s="9">
        <f t="shared" si="9"/>
        <v>5706.51</v>
      </c>
      <c r="G322" s="9"/>
    </row>
    <row r="323" spans="1:7" x14ac:dyDescent="0.35">
      <c r="A323" s="6" t="s">
        <v>323</v>
      </c>
      <c r="B323" s="9">
        <v>5652.33</v>
      </c>
      <c r="E323" t="str">
        <f t="shared" si="8"/>
        <v>EID Parry</v>
      </c>
      <c r="F323" s="9">
        <f t="shared" si="9"/>
        <v>5652.33</v>
      </c>
      <c r="G323" s="9"/>
    </row>
    <row r="324" spans="1:7" x14ac:dyDescent="0.35">
      <c r="A324" s="6" t="s">
        <v>324</v>
      </c>
      <c r="B324" s="9">
        <v>5591.02</v>
      </c>
      <c r="E324" t="str">
        <f t="shared" si="8"/>
        <v>I O B</v>
      </c>
      <c r="F324" s="9">
        <f t="shared" si="9"/>
        <v>5591.02</v>
      </c>
      <c r="G324" s="9"/>
    </row>
    <row r="325" spans="1:7" x14ac:dyDescent="0.35">
      <c r="A325" s="6" t="s">
        <v>325</v>
      </c>
      <c r="B325" s="9">
        <v>5567.11</v>
      </c>
      <c r="E325" t="str">
        <f t="shared" ref="E325:E388" si="10">A325</f>
        <v>Galaxy Surfact.</v>
      </c>
      <c r="F325" s="9">
        <f t="shared" ref="F325:F388" si="11">GETPIVOTDATA("Sum of Mar Cap - Crore",$A$3,"Name",A325)</f>
        <v>5567.11</v>
      </c>
      <c r="G325" s="9"/>
    </row>
    <row r="326" spans="1:7" x14ac:dyDescent="0.35">
      <c r="A326" s="6" t="s">
        <v>326</v>
      </c>
      <c r="B326" s="9">
        <v>5502.94</v>
      </c>
      <c r="E326" t="str">
        <f t="shared" si="10"/>
        <v>Laurus Labs</v>
      </c>
      <c r="F326" s="9">
        <f t="shared" si="11"/>
        <v>5502.94</v>
      </c>
      <c r="G326" s="9"/>
    </row>
    <row r="327" spans="1:7" x14ac:dyDescent="0.35">
      <c r="A327" s="6" t="s">
        <v>327</v>
      </c>
      <c r="B327" s="9">
        <v>5498.45</v>
      </c>
      <c r="E327" t="str">
        <f t="shared" si="10"/>
        <v>Guj Alkalies</v>
      </c>
      <c r="F327" s="9">
        <f t="shared" si="11"/>
        <v>5498.45</v>
      </c>
      <c r="G327" s="9"/>
    </row>
    <row r="328" spans="1:7" x14ac:dyDescent="0.35">
      <c r="A328" s="6" t="s">
        <v>328</v>
      </c>
      <c r="B328" s="9">
        <v>5497.4</v>
      </c>
      <c r="E328" t="str">
        <f t="shared" si="10"/>
        <v>GE Power</v>
      </c>
      <c r="F328" s="9">
        <f t="shared" si="11"/>
        <v>5497.4</v>
      </c>
      <c r="G328" s="9"/>
    </row>
    <row r="329" spans="1:7" x14ac:dyDescent="0.35">
      <c r="A329" s="6" t="s">
        <v>329</v>
      </c>
      <c r="B329" s="9">
        <v>5495.76</v>
      </c>
      <c r="E329" t="str">
        <f t="shared" si="10"/>
        <v>Timken India</v>
      </c>
      <c r="F329" s="9">
        <f t="shared" si="11"/>
        <v>5495.76</v>
      </c>
      <c r="G329" s="9"/>
    </row>
    <row r="330" spans="1:7" x14ac:dyDescent="0.35">
      <c r="A330" s="6" t="s">
        <v>330</v>
      </c>
      <c r="B330" s="9">
        <v>5427.82</v>
      </c>
      <c r="E330" t="str">
        <f t="shared" si="10"/>
        <v>C P C L</v>
      </c>
      <c r="F330" s="9">
        <f t="shared" si="11"/>
        <v>5427.82</v>
      </c>
      <c r="G330" s="9"/>
    </row>
    <row r="331" spans="1:7" x14ac:dyDescent="0.35">
      <c r="A331" s="6" t="s">
        <v>331</v>
      </c>
      <c r="B331" s="9">
        <v>5416.39</v>
      </c>
      <c r="E331" t="str">
        <f t="shared" si="10"/>
        <v>Dishman Carbogen</v>
      </c>
      <c r="F331" s="9">
        <f t="shared" si="11"/>
        <v>5416.39</v>
      </c>
      <c r="G331" s="9"/>
    </row>
    <row r="332" spans="1:7" x14ac:dyDescent="0.35">
      <c r="A332" s="6" t="s">
        <v>332</v>
      </c>
      <c r="B332" s="9">
        <v>5402.95</v>
      </c>
      <c r="E332" t="str">
        <f t="shared" si="10"/>
        <v>St Bk of Bikaner</v>
      </c>
      <c r="F332" s="9">
        <f t="shared" si="11"/>
        <v>5402.95</v>
      </c>
      <c r="G332" s="9"/>
    </row>
    <row r="333" spans="1:7" x14ac:dyDescent="0.35">
      <c r="A333" s="6" t="s">
        <v>333</v>
      </c>
      <c r="B333" s="9">
        <v>5293.53</v>
      </c>
      <c r="E333" t="str">
        <f t="shared" si="10"/>
        <v>IFB Inds.</v>
      </c>
      <c r="F333" s="9">
        <f t="shared" si="11"/>
        <v>5293.53</v>
      </c>
      <c r="G333" s="9"/>
    </row>
    <row r="334" spans="1:7" x14ac:dyDescent="0.35">
      <c r="A334" s="6" t="s">
        <v>334</v>
      </c>
      <c r="B334" s="9">
        <v>5259.14</v>
      </c>
      <c r="E334" t="str">
        <f t="shared" si="10"/>
        <v>eClerx Services</v>
      </c>
      <c r="F334" s="9">
        <f t="shared" si="11"/>
        <v>5259.14</v>
      </c>
      <c r="G334" s="9"/>
    </row>
    <row r="335" spans="1:7" x14ac:dyDescent="0.35">
      <c r="A335" s="6" t="s">
        <v>335</v>
      </c>
      <c r="B335" s="9">
        <v>5224.1099999999997</v>
      </c>
      <c r="E335" t="str">
        <f t="shared" si="10"/>
        <v>Sobha</v>
      </c>
      <c r="F335" s="9">
        <f t="shared" si="11"/>
        <v>5224.1099999999997</v>
      </c>
      <c r="G335" s="9"/>
    </row>
    <row r="336" spans="1:7" x14ac:dyDescent="0.35">
      <c r="A336" s="6" t="s">
        <v>336</v>
      </c>
      <c r="B336" s="9">
        <v>5207.7700000000004</v>
      </c>
      <c r="E336" t="str">
        <f t="shared" si="10"/>
        <v>Kirloskar Oil</v>
      </c>
      <c r="F336" s="9">
        <f t="shared" si="11"/>
        <v>5207.7700000000004</v>
      </c>
      <c r="G336" s="9"/>
    </row>
    <row r="337" spans="1:7" x14ac:dyDescent="0.35">
      <c r="A337" s="6" t="s">
        <v>337</v>
      </c>
      <c r="B337" s="9">
        <v>5200.13</v>
      </c>
      <c r="E337" t="str">
        <f t="shared" si="10"/>
        <v>G S F C</v>
      </c>
      <c r="F337" s="9">
        <f t="shared" si="11"/>
        <v>5200.13</v>
      </c>
      <c r="G337" s="9"/>
    </row>
    <row r="338" spans="1:7" x14ac:dyDescent="0.35">
      <c r="A338" s="6" t="s">
        <v>338</v>
      </c>
      <c r="B338" s="9">
        <v>5151.8500000000004</v>
      </c>
      <c r="E338" t="str">
        <f t="shared" si="10"/>
        <v>CG Power &amp; Indu.</v>
      </c>
      <c r="F338" s="9">
        <f t="shared" si="11"/>
        <v>5151.8500000000004</v>
      </c>
      <c r="G338" s="9"/>
    </row>
    <row r="339" spans="1:7" x14ac:dyDescent="0.35">
      <c r="A339" s="6" t="s">
        <v>339</v>
      </c>
      <c r="B339" s="9">
        <v>5145.88</v>
      </c>
      <c r="E339" t="str">
        <f t="shared" si="10"/>
        <v>Westlife Develop</v>
      </c>
      <c r="F339" s="9">
        <f t="shared" si="11"/>
        <v>5145.88</v>
      </c>
      <c r="G339" s="9"/>
    </row>
    <row r="340" spans="1:7" x14ac:dyDescent="0.35">
      <c r="A340" s="6" t="s">
        <v>340</v>
      </c>
      <c r="B340" s="9">
        <v>5145.3599999999997</v>
      </c>
      <c r="E340" t="str">
        <f t="shared" si="10"/>
        <v>K P R Mill Ltd</v>
      </c>
      <c r="F340" s="9">
        <f t="shared" si="11"/>
        <v>5145.3599999999997</v>
      </c>
      <c r="G340" s="9"/>
    </row>
    <row r="341" spans="1:7" x14ac:dyDescent="0.35">
      <c r="A341" s="6" t="s">
        <v>341</v>
      </c>
      <c r="B341" s="9">
        <v>5139.43</v>
      </c>
      <c r="E341" t="str">
        <f t="shared" si="10"/>
        <v>Tube Investments</v>
      </c>
      <c r="F341" s="9">
        <f t="shared" si="11"/>
        <v>5139.43</v>
      </c>
      <c r="G341" s="9"/>
    </row>
    <row r="342" spans="1:7" x14ac:dyDescent="0.35">
      <c r="A342" s="6" t="s">
        <v>342</v>
      </c>
      <c r="B342" s="9">
        <v>5127.38</v>
      </c>
      <c r="E342" t="str">
        <f t="shared" si="10"/>
        <v>Bajaj Electrical</v>
      </c>
      <c r="F342" s="9">
        <f t="shared" si="11"/>
        <v>5127.38</v>
      </c>
      <c r="G342" s="9"/>
    </row>
    <row r="343" spans="1:7" x14ac:dyDescent="0.35">
      <c r="A343" s="6" t="s">
        <v>343</v>
      </c>
      <c r="B343" s="9">
        <v>5109.25</v>
      </c>
      <c r="E343" t="str">
        <f t="shared" si="10"/>
        <v>VST Inds.</v>
      </c>
      <c r="F343" s="9">
        <f t="shared" si="11"/>
        <v>5109.25</v>
      </c>
      <c r="G343" s="9"/>
    </row>
    <row r="344" spans="1:7" x14ac:dyDescent="0.35">
      <c r="A344" s="6" t="s">
        <v>344</v>
      </c>
      <c r="B344" s="9">
        <v>5089.87</v>
      </c>
      <c r="E344" t="str">
        <f t="shared" si="10"/>
        <v>BEML Ltd</v>
      </c>
      <c r="F344" s="9">
        <f t="shared" si="11"/>
        <v>5089.87</v>
      </c>
      <c r="G344" s="9"/>
    </row>
    <row r="345" spans="1:7" x14ac:dyDescent="0.35">
      <c r="A345" s="6" t="s">
        <v>345</v>
      </c>
      <c r="B345" s="9">
        <v>5084.1899999999996</v>
      </c>
      <c r="E345" t="str">
        <f t="shared" si="10"/>
        <v>FDC</v>
      </c>
      <c r="F345" s="9">
        <f t="shared" si="11"/>
        <v>5084.1899999999996</v>
      </c>
      <c r="G345" s="9"/>
    </row>
    <row r="346" spans="1:7" x14ac:dyDescent="0.35">
      <c r="A346" s="6" t="s">
        <v>346</v>
      </c>
      <c r="B346" s="9">
        <v>5080.5</v>
      </c>
      <c r="E346" t="str">
        <f t="shared" si="10"/>
        <v>DCB Bank</v>
      </c>
      <c r="F346" s="9">
        <f t="shared" si="11"/>
        <v>5080.5</v>
      </c>
      <c r="G346" s="9"/>
    </row>
    <row r="347" spans="1:7" x14ac:dyDescent="0.35">
      <c r="A347" s="6" t="s">
        <v>347</v>
      </c>
      <c r="B347" s="9">
        <v>5072.67</v>
      </c>
      <c r="E347" t="str">
        <f t="shared" si="10"/>
        <v>Star Cement</v>
      </c>
      <c r="F347" s="9">
        <f t="shared" si="11"/>
        <v>5072.67</v>
      </c>
      <c r="G347" s="9"/>
    </row>
    <row r="348" spans="1:7" x14ac:dyDescent="0.35">
      <c r="A348" s="6" t="s">
        <v>348</v>
      </c>
      <c r="B348" s="9">
        <v>5067.2299999999996</v>
      </c>
      <c r="E348" t="str">
        <f t="shared" si="10"/>
        <v>Netwrk.18 Media</v>
      </c>
      <c r="F348" s="9">
        <f t="shared" si="11"/>
        <v>5067.2299999999996</v>
      </c>
      <c r="G348" s="9"/>
    </row>
    <row r="349" spans="1:7" x14ac:dyDescent="0.35">
      <c r="A349" s="6" t="s">
        <v>349</v>
      </c>
      <c r="B349" s="9">
        <v>5020.4399999999996</v>
      </c>
      <c r="E349" t="str">
        <f t="shared" si="10"/>
        <v>Gulf Oil Lubric.</v>
      </c>
      <c r="F349" s="9">
        <f t="shared" si="11"/>
        <v>5020.4399999999996</v>
      </c>
      <c r="G349" s="9"/>
    </row>
    <row r="350" spans="1:7" x14ac:dyDescent="0.35">
      <c r="A350" s="6" t="s">
        <v>350</v>
      </c>
      <c r="B350" s="9">
        <v>5012.59</v>
      </c>
      <c r="E350" t="str">
        <f t="shared" si="10"/>
        <v>UCO Bank</v>
      </c>
      <c r="F350" s="9">
        <f t="shared" si="11"/>
        <v>5012.59</v>
      </c>
      <c r="G350" s="9"/>
    </row>
    <row r="351" spans="1:7" x14ac:dyDescent="0.35">
      <c r="A351" s="6" t="s">
        <v>351</v>
      </c>
      <c r="B351" s="9">
        <v>4995.05</v>
      </c>
      <c r="E351" t="str">
        <f t="shared" si="10"/>
        <v>Jagran Prakashan</v>
      </c>
      <c r="F351" s="9">
        <f t="shared" si="11"/>
        <v>4995.05</v>
      </c>
      <c r="G351" s="9"/>
    </row>
    <row r="352" spans="1:7" x14ac:dyDescent="0.35">
      <c r="A352" s="6" t="s">
        <v>352</v>
      </c>
      <c r="B352" s="9">
        <v>4954.08</v>
      </c>
      <c r="E352" t="str">
        <f t="shared" si="10"/>
        <v>Elgi Equipment</v>
      </c>
      <c r="F352" s="9">
        <f t="shared" si="11"/>
        <v>4954.08</v>
      </c>
      <c r="G352" s="9"/>
    </row>
    <row r="353" spans="1:7" x14ac:dyDescent="0.35">
      <c r="A353" s="6" t="s">
        <v>353</v>
      </c>
      <c r="B353" s="9">
        <v>4931.55</v>
      </c>
      <c r="E353" t="str">
        <f t="shared" si="10"/>
        <v>JK Lakshmi Cem.</v>
      </c>
      <c r="F353" s="9">
        <f t="shared" si="11"/>
        <v>4931.55</v>
      </c>
      <c r="G353" s="9"/>
    </row>
    <row r="354" spans="1:7" x14ac:dyDescent="0.35">
      <c r="A354" s="6" t="s">
        <v>354</v>
      </c>
      <c r="B354" s="9">
        <v>4921.45</v>
      </c>
      <c r="E354" t="str">
        <f t="shared" si="10"/>
        <v>Zydus Wellness</v>
      </c>
      <c r="F354" s="9">
        <f t="shared" si="11"/>
        <v>4921.45</v>
      </c>
      <c r="G354" s="9"/>
    </row>
    <row r="355" spans="1:7" x14ac:dyDescent="0.35">
      <c r="A355" s="6" t="s">
        <v>355</v>
      </c>
      <c r="B355" s="9">
        <v>4886.09</v>
      </c>
      <c r="E355" t="str">
        <f t="shared" si="10"/>
        <v>Equitas Holdings</v>
      </c>
      <c r="F355" s="9">
        <f t="shared" si="11"/>
        <v>4886.09</v>
      </c>
      <c r="G355" s="9"/>
    </row>
    <row r="356" spans="1:7" x14ac:dyDescent="0.35">
      <c r="A356" s="6" t="s">
        <v>356</v>
      </c>
      <c r="B356" s="9">
        <v>4885.75</v>
      </c>
      <c r="E356" t="str">
        <f t="shared" si="10"/>
        <v>India Cements</v>
      </c>
      <c r="F356" s="9">
        <f t="shared" si="11"/>
        <v>4885.75</v>
      </c>
      <c r="G356" s="9"/>
    </row>
    <row r="357" spans="1:7" x14ac:dyDescent="0.35">
      <c r="A357" s="6" t="s">
        <v>357</v>
      </c>
      <c r="B357" s="9">
        <v>4861.2</v>
      </c>
      <c r="E357" t="str">
        <f t="shared" si="10"/>
        <v>Dishman Pharma.</v>
      </c>
      <c r="F357" s="9">
        <f t="shared" si="11"/>
        <v>4861.2</v>
      </c>
      <c r="G357" s="9"/>
    </row>
    <row r="358" spans="1:7" x14ac:dyDescent="0.35">
      <c r="A358" s="6" t="s">
        <v>358</v>
      </c>
      <c r="B358" s="9">
        <v>4856.71</v>
      </c>
      <c r="E358" t="str">
        <f t="shared" si="10"/>
        <v>South Ind.Bank</v>
      </c>
      <c r="F358" s="9">
        <f t="shared" si="11"/>
        <v>4856.71</v>
      </c>
      <c r="G358" s="9"/>
    </row>
    <row r="359" spans="1:7" x14ac:dyDescent="0.35">
      <c r="A359" s="6" t="s">
        <v>359</v>
      </c>
      <c r="B359" s="9">
        <v>4830.4399999999996</v>
      </c>
      <c r="E359" t="str">
        <f t="shared" si="10"/>
        <v>Polaris Consulta</v>
      </c>
      <c r="F359" s="9">
        <f t="shared" si="11"/>
        <v>4830.4399999999996</v>
      </c>
      <c r="G359" s="9"/>
    </row>
    <row r="360" spans="1:7" x14ac:dyDescent="0.35">
      <c r="A360" s="6" t="s">
        <v>360</v>
      </c>
      <c r="B360" s="9">
        <v>4819.63</v>
      </c>
      <c r="E360" t="str">
        <f t="shared" si="10"/>
        <v>V I P Inds.</v>
      </c>
      <c r="F360" s="9">
        <f t="shared" si="11"/>
        <v>4819.63</v>
      </c>
      <c r="G360" s="9"/>
    </row>
    <row r="361" spans="1:7" x14ac:dyDescent="0.35">
      <c r="A361" s="6" t="s">
        <v>361</v>
      </c>
      <c r="B361" s="9">
        <v>4775.03</v>
      </c>
      <c r="E361" t="str">
        <f t="shared" si="10"/>
        <v>APL Apollo</v>
      </c>
      <c r="F361" s="9">
        <f t="shared" si="11"/>
        <v>4775.03</v>
      </c>
      <c r="G361" s="9"/>
    </row>
    <row r="362" spans="1:7" x14ac:dyDescent="0.35">
      <c r="A362" s="6" t="s">
        <v>362</v>
      </c>
      <c r="B362" s="9">
        <v>4735.67</v>
      </c>
      <c r="E362" t="str">
        <f t="shared" si="10"/>
        <v>Sadbhav Infra.</v>
      </c>
      <c r="F362" s="9">
        <f t="shared" si="11"/>
        <v>4735.67</v>
      </c>
      <c r="G362" s="9"/>
    </row>
    <row r="363" spans="1:7" x14ac:dyDescent="0.35">
      <c r="A363" s="6" t="s">
        <v>363</v>
      </c>
      <c r="B363" s="9">
        <v>4726.91</v>
      </c>
      <c r="E363" t="str">
        <f t="shared" si="10"/>
        <v>Jindal Stain.</v>
      </c>
      <c r="F363" s="9">
        <f t="shared" si="11"/>
        <v>4726.91</v>
      </c>
      <c r="G363" s="9"/>
    </row>
    <row r="364" spans="1:7" x14ac:dyDescent="0.35">
      <c r="A364" s="6" t="s">
        <v>364</v>
      </c>
      <c r="B364" s="9">
        <v>4721.49</v>
      </c>
      <c r="E364" t="str">
        <f t="shared" si="10"/>
        <v>Swan Energy</v>
      </c>
      <c r="F364" s="9">
        <f t="shared" si="11"/>
        <v>4721.49</v>
      </c>
      <c r="G364" s="9"/>
    </row>
    <row r="365" spans="1:7" x14ac:dyDescent="0.35">
      <c r="A365" s="6" t="s">
        <v>365</v>
      </c>
      <c r="B365" s="9">
        <v>4658.2</v>
      </c>
      <c r="E365" t="str">
        <f t="shared" si="10"/>
        <v>NIIT Tech.</v>
      </c>
      <c r="F365" s="9">
        <f t="shared" si="11"/>
        <v>4658.2</v>
      </c>
      <c r="G365" s="9"/>
    </row>
    <row r="366" spans="1:7" x14ac:dyDescent="0.35">
      <c r="A366" s="6" t="s">
        <v>366</v>
      </c>
      <c r="B366" s="9">
        <v>4600.7299999999996</v>
      </c>
      <c r="E366" t="str">
        <f t="shared" si="10"/>
        <v>Caplin Point Lab</v>
      </c>
      <c r="F366" s="9">
        <f t="shared" si="11"/>
        <v>4600.7299999999996</v>
      </c>
      <c r="G366" s="9"/>
    </row>
    <row r="367" spans="1:7" x14ac:dyDescent="0.35">
      <c r="A367" s="6" t="s">
        <v>367</v>
      </c>
      <c r="B367" s="9">
        <v>4595.7</v>
      </c>
      <c r="E367" t="str">
        <f t="shared" si="10"/>
        <v>Indian Energy Ex</v>
      </c>
      <c r="F367" s="9">
        <f t="shared" si="11"/>
        <v>4595.7</v>
      </c>
      <c r="G367" s="9"/>
    </row>
    <row r="368" spans="1:7" x14ac:dyDescent="0.35">
      <c r="A368" s="6" t="s">
        <v>368</v>
      </c>
      <c r="B368" s="9">
        <v>4558.0600000000004</v>
      </c>
      <c r="E368" t="str">
        <f t="shared" si="10"/>
        <v>Shoppers St.</v>
      </c>
      <c r="F368" s="9">
        <f t="shared" si="11"/>
        <v>4558.0600000000004</v>
      </c>
      <c r="G368" s="9"/>
    </row>
    <row r="369" spans="1:7" x14ac:dyDescent="0.35">
      <c r="A369" s="6" t="s">
        <v>369</v>
      </c>
      <c r="B369" s="9">
        <v>4512.29</v>
      </c>
      <c r="E369" t="str">
        <f t="shared" si="10"/>
        <v>Godfrey Phillips</v>
      </c>
      <c r="F369" s="9">
        <f t="shared" si="11"/>
        <v>4512.29</v>
      </c>
      <c r="G369" s="9"/>
    </row>
    <row r="370" spans="1:7" x14ac:dyDescent="0.35">
      <c r="A370" s="6" t="s">
        <v>370</v>
      </c>
      <c r="B370" s="9">
        <v>4498.09</v>
      </c>
      <c r="E370" t="str">
        <f t="shared" si="10"/>
        <v>Jindal Stain .Hi</v>
      </c>
      <c r="F370" s="9">
        <f t="shared" si="11"/>
        <v>4498.09</v>
      </c>
      <c r="G370" s="9"/>
    </row>
    <row r="371" spans="1:7" x14ac:dyDescent="0.35">
      <c r="A371" s="6" t="s">
        <v>371</v>
      </c>
      <c r="B371" s="9">
        <v>4493.5200000000004</v>
      </c>
      <c r="E371" t="str">
        <f t="shared" si="10"/>
        <v>R C F</v>
      </c>
      <c r="F371" s="9">
        <f t="shared" si="11"/>
        <v>4493.5200000000004</v>
      </c>
      <c r="G371" s="9"/>
    </row>
    <row r="372" spans="1:7" x14ac:dyDescent="0.35">
      <c r="A372" s="6" t="s">
        <v>372</v>
      </c>
      <c r="B372" s="9">
        <v>4493.2</v>
      </c>
      <c r="E372" t="str">
        <f t="shared" si="10"/>
        <v>Rallis India</v>
      </c>
      <c r="F372" s="9">
        <f t="shared" si="11"/>
        <v>4493.2</v>
      </c>
      <c r="G372" s="9"/>
    </row>
    <row r="373" spans="1:7" x14ac:dyDescent="0.35">
      <c r="A373" s="6" t="s">
        <v>373</v>
      </c>
      <c r="B373" s="9">
        <v>4456.7700000000004</v>
      </c>
      <c r="E373" t="str">
        <f t="shared" si="10"/>
        <v>G M D C</v>
      </c>
      <c r="F373" s="9">
        <f t="shared" si="11"/>
        <v>4456.7700000000004</v>
      </c>
      <c r="G373" s="9"/>
    </row>
    <row r="374" spans="1:7" x14ac:dyDescent="0.35">
      <c r="A374" s="6" t="s">
        <v>374</v>
      </c>
      <c r="B374" s="9">
        <v>4406.8</v>
      </c>
      <c r="E374" t="str">
        <f t="shared" si="10"/>
        <v>Manpasand Bever.</v>
      </c>
      <c r="F374" s="9">
        <f t="shared" si="11"/>
        <v>4406.8</v>
      </c>
      <c r="G374" s="9"/>
    </row>
    <row r="375" spans="1:7" x14ac:dyDescent="0.35">
      <c r="A375" s="6" t="s">
        <v>375</v>
      </c>
      <c r="B375" s="9">
        <v>4401.66</v>
      </c>
      <c r="E375" t="str">
        <f t="shared" si="10"/>
        <v>Tata Inv.Corpn.</v>
      </c>
      <c r="F375" s="9">
        <f t="shared" si="11"/>
        <v>4401.66</v>
      </c>
      <c r="G375" s="9"/>
    </row>
    <row r="376" spans="1:7" x14ac:dyDescent="0.35">
      <c r="A376" s="6" t="s">
        <v>376</v>
      </c>
      <c r="B376" s="9">
        <v>4371.24</v>
      </c>
      <c r="E376" t="str">
        <f t="shared" si="10"/>
        <v>Essel Propack</v>
      </c>
      <c r="F376" s="9">
        <f t="shared" si="11"/>
        <v>4371.24</v>
      </c>
      <c r="G376" s="9"/>
    </row>
    <row r="377" spans="1:7" x14ac:dyDescent="0.35">
      <c r="A377" s="6" t="s">
        <v>377</v>
      </c>
      <c r="B377" s="9">
        <v>4369.6899999999996</v>
      </c>
      <c r="E377" t="str">
        <f t="shared" si="10"/>
        <v>Allcargo Logist.</v>
      </c>
      <c r="F377" s="9">
        <f t="shared" si="11"/>
        <v>4369.6899999999996</v>
      </c>
      <c r="G377" s="9"/>
    </row>
    <row r="378" spans="1:7" x14ac:dyDescent="0.35">
      <c r="A378" s="6" t="s">
        <v>378</v>
      </c>
      <c r="B378" s="9">
        <v>4358.4799999999996</v>
      </c>
      <c r="E378" t="str">
        <f t="shared" si="10"/>
        <v>Radico Khaitan</v>
      </c>
      <c r="F378" s="9">
        <f t="shared" si="11"/>
        <v>4358.4799999999996</v>
      </c>
      <c r="G378" s="9"/>
    </row>
    <row r="379" spans="1:7" x14ac:dyDescent="0.35">
      <c r="A379" s="6" t="s">
        <v>379</v>
      </c>
      <c r="B379" s="9">
        <v>4356.8999999999996</v>
      </c>
      <c r="E379" t="str">
        <f t="shared" si="10"/>
        <v>Cera Sanitary.</v>
      </c>
      <c r="F379" s="9">
        <f t="shared" si="11"/>
        <v>4356.8999999999996</v>
      </c>
      <c r="G379" s="9"/>
    </row>
    <row r="380" spans="1:7" x14ac:dyDescent="0.35">
      <c r="A380" s="6" t="s">
        <v>380</v>
      </c>
      <c r="B380" s="9">
        <v>4331.82</v>
      </c>
      <c r="E380" t="str">
        <f t="shared" si="10"/>
        <v>Forbes &amp; Co</v>
      </c>
      <c r="F380" s="9">
        <f t="shared" si="11"/>
        <v>4331.82</v>
      </c>
      <c r="G380" s="9"/>
    </row>
    <row r="381" spans="1:7" x14ac:dyDescent="0.35">
      <c r="A381" s="6" t="s">
        <v>381</v>
      </c>
      <c r="B381" s="9">
        <v>4328.47</v>
      </c>
      <c r="E381" t="str">
        <f t="shared" si="10"/>
        <v>S B T</v>
      </c>
      <c r="F381" s="9">
        <f t="shared" si="11"/>
        <v>4328.47</v>
      </c>
      <c r="G381" s="9"/>
    </row>
    <row r="382" spans="1:7" x14ac:dyDescent="0.35">
      <c r="A382" s="6" t="s">
        <v>382</v>
      </c>
      <c r="B382" s="9">
        <v>4325.3900000000003</v>
      </c>
      <c r="E382" t="str">
        <f t="shared" si="10"/>
        <v>KNR Construct.</v>
      </c>
      <c r="F382" s="9">
        <f t="shared" si="11"/>
        <v>4325.3900000000003</v>
      </c>
      <c r="G382" s="9"/>
    </row>
    <row r="383" spans="1:7" x14ac:dyDescent="0.35">
      <c r="A383" s="6" t="s">
        <v>383</v>
      </c>
      <c r="B383" s="9">
        <v>4307.29</v>
      </c>
      <c r="E383" t="str">
        <f t="shared" si="10"/>
        <v>PNC Infratech</v>
      </c>
      <c r="F383" s="9">
        <f t="shared" si="11"/>
        <v>4307.29</v>
      </c>
      <c r="G383" s="9"/>
    </row>
    <row r="384" spans="1:7" x14ac:dyDescent="0.35">
      <c r="A384" s="6" t="s">
        <v>384</v>
      </c>
      <c r="B384" s="9">
        <v>4295.0200000000004</v>
      </c>
      <c r="E384" t="str">
        <f t="shared" si="10"/>
        <v>Greenply Inds.</v>
      </c>
      <c r="F384" s="9">
        <f t="shared" si="11"/>
        <v>4295.0200000000004</v>
      </c>
      <c r="G384" s="9"/>
    </row>
    <row r="385" spans="1:7" x14ac:dyDescent="0.35">
      <c r="A385" s="6" t="s">
        <v>385</v>
      </c>
      <c r="B385" s="9">
        <v>4293.42</v>
      </c>
      <c r="E385" t="str">
        <f t="shared" si="10"/>
        <v>Ujjivan Fin.Ser.</v>
      </c>
      <c r="F385" s="9">
        <f t="shared" si="11"/>
        <v>4293.42</v>
      </c>
      <c r="G385" s="9"/>
    </row>
    <row r="386" spans="1:7" x14ac:dyDescent="0.35">
      <c r="A386" s="6" t="s">
        <v>386</v>
      </c>
      <c r="B386" s="9">
        <v>4291.43</v>
      </c>
      <c r="E386" t="str">
        <f t="shared" si="10"/>
        <v>Monsanto India</v>
      </c>
      <c r="F386" s="9">
        <f t="shared" si="11"/>
        <v>4291.43</v>
      </c>
      <c r="G386" s="9"/>
    </row>
    <row r="387" spans="1:7" x14ac:dyDescent="0.35">
      <c r="A387" s="6" t="s">
        <v>387</v>
      </c>
      <c r="B387" s="9">
        <v>4279.07</v>
      </c>
      <c r="E387" t="str">
        <f t="shared" si="10"/>
        <v>Vinati Organics</v>
      </c>
      <c r="F387" s="9">
        <f t="shared" si="11"/>
        <v>4279.07</v>
      </c>
      <c r="G387" s="9"/>
    </row>
    <row r="388" spans="1:7" x14ac:dyDescent="0.35">
      <c r="A388" s="6" t="s">
        <v>388</v>
      </c>
      <c r="B388" s="9">
        <v>4269.78</v>
      </c>
      <c r="E388" t="str">
        <f t="shared" si="10"/>
        <v>Lux Industries</v>
      </c>
      <c r="F388" s="9">
        <f t="shared" si="11"/>
        <v>4269.78</v>
      </c>
      <c r="G388" s="9"/>
    </row>
    <row r="389" spans="1:7" x14ac:dyDescent="0.35">
      <c r="A389" s="6" t="s">
        <v>389</v>
      </c>
      <c r="B389" s="9">
        <v>4194.3100000000004</v>
      </c>
      <c r="E389" t="str">
        <f t="shared" ref="E389:E452" si="12">A389</f>
        <v>Ratnamani Metals</v>
      </c>
      <c r="F389" s="9">
        <f t="shared" ref="F389:F452" si="13">GETPIVOTDATA("Sum of Mar Cap - Crore",$A$3,"Name",A389)</f>
        <v>4194.3100000000004</v>
      </c>
      <c r="G389" s="9"/>
    </row>
    <row r="390" spans="1:7" x14ac:dyDescent="0.35">
      <c r="A390" s="6" t="s">
        <v>390</v>
      </c>
      <c r="B390" s="9">
        <v>4179.29</v>
      </c>
      <c r="E390" t="str">
        <f t="shared" si="12"/>
        <v>Cox &amp; Kings</v>
      </c>
      <c r="F390" s="9">
        <f t="shared" si="13"/>
        <v>4179.29</v>
      </c>
      <c r="G390" s="9"/>
    </row>
    <row r="391" spans="1:7" x14ac:dyDescent="0.35">
      <c r="A391" s="6" t="s">
        <v>391</v>
      </c>
      <c r="B391" s="9">
        <v>4168.29</v>
      </c>
      <c r="E391" t="str">
        <f t="shared" si="12"/>
        <v>Omaxe</v>
      </c>
      <c r="F391" s="9">
        <f t="shared" si="13"/>
        <v>4168.29</v>
      </c>
      <c r="G391" s="9"/>
    </row>
    <row r="392" spans="1:7" x14ac:dyDescent="0.35">
      <c r="A392" s="6" t="s">
        <v>392</v>
      </c>
      <c r="B392" s="9">
        <v>4166.87</v>
      </c>
      <c r="E392" t="str">
        <f t="shared" si="12"/>
        <v>Ashoka Buildcon</v>
      </c>
      <c r="F392" s="9">
        <f t="shared" si="13"/>
        <v>4166.87</v>
      </c>
      <c r="G392" s="9"/>
    </row>
    <row r="393" spans="1:7" x14ac:dyDescent="0.35">
      <c r="A393" s="6" t="s">
        <v>393</v>
      </c>
      <c r="B393" s="9">
        <v>4156.58</v>
      </c>
      <c r="E393" t="str">
        <f t="shared" si="12"/>
        <v>Time Technoplast</v>
      </c>
      <c r="F393" s="9">
        <f t="shared" si="13"/>
        <v>4156.58</v>
      </c>
      <c r="G393" s="9"/>
    </row>
    <row r="394" spans="1:7" x14ac:dyDescent="0.35">
      <c r="A394" s="6" t="s">
        <v>394</v>
      </c>
      <c r="B394" s="9">
        <v>4149.67</v>
      </c>
      <c r="E394" t="str">
        <f t="shared" si="12"/>
        <v>Phillips Carbon</v>
      </c>
      <c r="F394" s="9">
        <f t="shared" si="13"/>
        <v>4149.67</v>
      </c>
      <c r="G394" s="9"/>
    </row>
    <row r="395" spans="1:7" x14ac:dyDescent="0.35">
      <c r="A395" s="6" t="s">
        <v>395</v>
      </c>
      <c r="B395" s="9">
        <v>4137.1099999999997</v>
      </c>
      <c r="E395" t="str">
        <f t="shared" si="12"/>
        <v>Allahabad Bank</v>
      </c>
      <c r="F395" s="9">
        <f t="shared" si="13"/>
        <v>4137.1099999999997</v>
      </c>
      <c r="G395" s="9"/>
    </row>
    <row r="396" spans="1:7" x14ac:dyDescent="0.35">
      <c r="A396" s="6" t="s">
        <v>396</v>
      </c>
      <c r="B396" s="9">
        <v>4103.05</v>
      </c>
      <c r="E396" t="str">
        <f t="shared" si="12"/>
        <v>Welspun Corp</v>
      </c>
      <c r="F396" s="9">
        <f t="shared" si="13"/>
        <v>4103.05</v>
      </c>
      <c r="G396" s="9"/>
    </row>
    <row r="397" spans="1:7" x14ac:dyDescent="0.35">
      <c r="A397" s="6" t="s">
        <v>397</v>
      </c>
      <c r="B397" s="9">
        <v>4093.02</v>
      </c>
      <c r="E397" t="str">
        <f t="shared" si="12"/>
        <v>NESCO</v>
      </c>
      <c r="F397" s="9">
        <f t="shared" si="13"/>
        <v>4093.02</v>
      </c>
      <c r="G397" s="9"/>
    </row>
    <row r="398" spans="1:7" x14ac:dyDescent="0.35">
      <c r="A398" s="6" t="s">
        <v>398</v>
      </c>
      <c r="B398" s="9">
        <v>4090.69</v>
      </c>
      <c r="E398" t="str">
        <f t="shared" si="12"/>
        <v>CARE Ratings</v>
      </c>
      <c r="F398" s="9">
        <f t="shared" si="13"/>
        <v>4090.69</v>
      </c>
      <c r="G398" s="9"/>
    </row>
    <row r="399" spans="1:7" x14ac:dyDescent="0.35">
      <c r="A399" s="6" t="s">
        <v>399</v>
      </c>
      <c r="B399" s="9">
        <v>4067.25</v>
      </c>
      <c r="E399" t="str">
        <f t="shared" si="12"/>
        <v>Andhra Bank</v>
      </c>
      <c r="F399" s="9">
        <f t="shared" si="13"/>
        <v>4067.25</v>
      </c>
      <c r="G399" s="9"/>
    </row>
    <row r="400" spans="1:7" x14ac:dyDescent="0.35">
      <c r="A400" s="6" t="s">
        <v>400</v>
      </c>
      <c r="B400" s="9">
        <v>4066.42</v>
      </c>
      <c r="E400" t="str">
        <f t="shared" si="12"/>
        <v>Zensar Tech.</v>
      </c>
      <c r="F400" s="9">
        <f t="shared" si="13"/>
        <v>4066.42</v>
      </c>
      <c r="G400" s="9"/>
    </row>
    <row r="401" spans="1:7" x14ac:dyDescent="0.35">
      <c r="A401" s="6" t="s">
        <v>401</v>
      </c>
      <c r="B401" s="9">
        <v>4057.34</v>
      </c>
      <c r="E401" t="str">
        <f t="shared" si="12"/>
        <v>S H Kelkar &amp; Co.</v>
      </c>
      <c r="F401" s="9">
        <f t="shared" si="13"/>
        <v>4057.34</v>
      </c>
      <c r="G401" s="9"/>
    </row>
    <row r="402" spans="1:7" x14ac:dyDescent="0.35">
      <c r="A402" s="6" t="s">
        <v>402</v>
      </c>
      <c r="B402" s="9">
        <v>4030.35</v>
      </c>
      <c r="E402" t="str">
        <f t="shared" si="12"/>
        <v>Mahindra Holiday</v>
      </c>
      <c r="F402" s="9">
        <f t="shared" si="13"/>
        <v>4030.35</v>
      </c>
      <c r="G402" s="9"/>
    </row>
    <row r="403" spans="1:7" x14ac:dyDescent="0.35">
      <c r="A403" s="6" t="s">
        <v>403</v>
      </c>
      <c r="B403" s="9">
        <v>4022.02</v>
      </c>
      <c r="E403" t="str">
        <f t="shared" si="12"/>
        <v>Sintex Plastics</v>
      </c>
      <c r="F403" s="9">
        <f t="shared" si="13"/>
        <v>4022.02</v>
      </c>
      <c r="G403" s="9"/>
    </row>
    <row r="404" spans="1:7" x14ac:dyDescent="0.35">
      <c r="A404" s="6" t="s">
        <v>404</v>
      </c>
      <c r="B404" s="9">
        <v>4009.63</v>
      </c>
      <c r="E404" t="str">
        <f t="shared" si="12"/>
        <v>SREI Infra. Fin.</v>
      </c>
      <c r="F404" s="9">
        <f t="shared" si="13"/>
        <v>4009.63</v>
      </c>
      <c r="G404" s="9"/>
    </row>
    <row r="405" spans="1:7" x14ac:dyDescent="0.35">
      <c r="A405" s="6" t="s">
        <v>405</v>
      </c>
      <c r="B405" s="9">
        <v>3975.44</v>
      </c>
      <c r="E405" t="str">
        <f t="shared" si="12"/>
        <v>Techno Elec.</v>
      </c>
      <c r="F405" s="9">
        <f t="shared" si="13"/>
        <v>3975.44</v>
      </c>
      <c r="G405" s="9"/>
    </row>
    <row r="406" spans="1:7" x14ac:dyDescent="0.35">
      <c r="A406" s="6" t="s">
        <v>406</v>
      </c>
      <c r="B406" s="9">
        <v>3974.83</v>
      </c>
      <c r="E406" t="str">
        <f t="shared" si="12"/>
        <v>Minda Corp</v>
      </c>
      <c r="F406" s="9">
        <f t="shared" si="13"/>
        <v>3974.83</v>
      </c>
      <c r="G406" s="9"/>
    </row>
    <row r="407" spans="1:7" x14ac:dyDescent="0.35">
      <c r="A407" s="6" t="s">
        <v>407</v>
      </c>
      <c r="B407" s="9">
        <v>3927.26</v>
      </c>
      <c r="E407" t="str">
        <f t="shared" si="12"/>
        <v>KPIT Tech.</v>
      </c>
      <c r="F407" s="9">
        <f t="shared" si="13"/>
        <v>3927.26</v>
      </c>
      <c r="G407" s="9"/>
    </row>
    <row r="408" spans="1:7" x14ac:dyDescent="0.35">
      <c r="A408" s="6" t="s">
        <v>408</v>
      </c>
      <c r="B408" s="9">
        <v>3910.17</v>
      </c>
      <c r="E408" t="str">
        <f t="shared" si="12"/>
        <v>Triveni Turbine</v>
      </c>
      <c r="F408" s="9">
        <f t="shared" si="13"/>
        <v>3910.17</v>
      </c>
      <c r="G408" s="9"/>
    </row>
    <row r="409" spans="1:7" x14ac:dyDescent="0.35">
      <c r="A409" s="6" t="s">
        <v>409</v>
      </c>
      <c r="B409" s="9">
        <v>3901.07</v>
      </c>
      <c r="E409" t="str">
        <f t="shared" si="12"/>
        <v>Shankara Build.</v>
      </c>
      <c r="F409" s="9">
        <f t="shared" si="13"/>
        <v>3901.07</v>
      </c>
      <c r="G409" s="9"/>
    </row>
    <row r="410" spans="1:7" x14ac:dyDescent="0.35">
      <c r="A410" s="6" t="s">
        <v>410</v>
      </c>
      <c r="B410" s="9">
        <v>3847.19</v>
      </c>
      <c r="E410" t="str">
        <f t="shared" si="12"/>
        <v>Multi Comm. Exc.</v>
      </c>
      <c r="F410" s="9">
        <f t="shared" si="13"/>
        <v>3847.19</v>
      </c>
      <c r="G410" s="9"/>
    </row>
    <row r="411" spans="1:7" x14ac:dyDescent="0.35">
      <c r="A411" s="6" t="s">
        <v>411</v>
      </c>
      <c r="B411" s="9">
        <v>3846.15</v>
      </c>
      <c r="E411" t="str">
        <f t="shared" si="12"/>
        <v>Brigade Enterpr.</v>
      </c>
      <c r="F411" s="9">
        <f t="shared" si="13"/>
        <v>3846.15</v>
      </c>
      <c r="G411" s="9"/>
    </row>
    <row r="412" spans="1:7" x14ac:dyDescent="0.35">
      <c r="A412" s="6" t="s">
        <v>412</v>
      </c>
      <c r="B412" s="9">
        <v>3826.83</v>
      </c>
      <c r="E412" t="str">
        <f t="shared" si="12"/>
        <v>Magma Fincorp</v>
      </c>
      <c r="F412" s="9">
        <f t="shared" si="13"/>
        <v>3826.83</v>
      </c>
      <c r="G412" s="9"/>
    </row>
    <row r="413" spans="1:7" x14ac:dyDescent="0.35">
      <c r="A413" s="6" t="s">
        <v>413</v>
      </c>
      <c r="B413" s="9">
        <v>3824.69</v>
      </c>
      <c r="E413" t="str">
        <f t="shared" si="12"/>
        <v>VRL Logistics</v>
      </c>
      <c r="F413" s="9">
        <f t="shared" si="13"/>
        <v>3824.69</v>
      </c>
      <c r="G413" s="9"/>
    </row>
    <row r="414" spans="1:7" x14ac:dyDescent="0.35">
      <c r="A414" s="6" t="s">
        <v>414</v>
      </c>
      <c r="B414" s="9">
        <v>3809</v>
      </c>
      <c r="E414" t="str">
        <f t="shared" si="12"/>
        <v>ICRA</v>
      </c>
      <c r="F414" s="9">
        <f t="shared" si="13"/>
        <v>3809</v>
      </c>
      <c r="G414" s="9"/>
    </row>
    <row r="415" spans="1:7" x14ac:dyDescent="0.35">
      <c r="A415" s="6" t="s">
        <v>415</v>
      </c>
      <c r="B415" s="9">
        <v>3804.58</v>
      </c>
      <c r="E415" t="str">
        <f t="shared" si="12"/>
        <v>Shriram Pistons</v>
      </c>
      <c r="F415" s="9">
        <f t="shared" si="13"/>
        <v>3804.58</v>
      </c>
      <c r="G415" s="9"/>
    </row>
    <row r="416" spans="1:7" x14ac:dyDescent="0.35">
      <c r="A416" s="6" t="s">
        <v>416</v>
      </c>
      <c r="B416" s="9">
        <v>3789.45</v>
      </c>
      <c r="E416" t="str">
        <f t="shared" si="12"/>
        <v>IFCI</v>
      </c>
      <c r="F416" s="9">
        <f t="shared" si="13"/>
        <v>3789.45</v>
      </c>
      <c r="G416" s="9"/>
    </row>
    <row r="417" spans="1:7" x14ac:dyDescent="0.35">
      <c r="A417" s="6" t="s">
        <v>417</v>
      </c>
      <c r="B417" s="9">
        <v>3777.26</v>
      </c>
      <c r="E417" t="str">
        <f t="shared" si="12"/>
        <v>Suprajit Engg.</v>
      </c>
      <c r="F417" s="9">
        <f t="shared" si="13"/>
        <v>3777.26</v>
      </c>
      <c r="G417" s="9"/>
    </row>
    <row r="418" spans="1:7" x14ac:dyDescent="0.35">
      <c r="A418" s="6" t="s">
        <v>418</v>
      </c>
      <c r="B418" s="9">
        <v>3775.5</v>
      </c>
      <c r="E418" t="str">
        <f t="shared" si="12"/>
        <v>J &amp; K Bank</v>
      </c>
      <c r="F418" s="9">
        <f t="shared" si="13"/>
        <v>3775.5</v>
      </c>
      <c r="G418" s="9"/>
    </row>
    <row r="419" spans="1:7" x14ac:dyDescent="0.35">
      <c r="A419" s="6" t="s">
        <v>419</v>
      </c>
      <c r="B419" s="9">
        <v>3769.26</v>
      </c>
      <c r="E419" t="str">
        <f t="shared" si="12"/>
        <v>Navin Fluo.Intl.</v>
      </c>
      <c r="F419" s="9">
        <f t="shared" si="13"/>
        <v>3769.26</v>
      </c>
      <c r="G419" s="9"/>
    </row>
    <row r="420" spans="1:7" x14ac:dyDescent="0.35">
      <c r="A420" s="6" t="s">
        <v>420</v>
      </c>
      <c r="B420" s="9">
        <v>3765.74</v>
      </c>
      <c r="E420" t="str">
        <f t="shared" si="12"/>
        <v>Karnataka Bank</v>
      </c>
      <c r="F420" s="9">
        <f t="shared" si="13"/>
        <v>3765.74</v>
      </c>
      <c r="G420" s="9"/>
    </row>
    <row r="421" spans="1:7" x14ac:dyDescent="0.35">
      <c r="A421" s="6" t="s">
        <v>421</v>
      </c>
      <c r="B421" s="9">
        <v>3764.1</v>
      </c>
      <c r="E421" t="str">
        <f t="shared" si="12"/>
        <v>Shilpa Medicare</v>
      </c>
      <c r="F421" s="9">
        <f t="shared" si="13"/>
        <v>3764.1</v>
      </c>
      <c r="G421" s="9"/>
    </row>
    <row r="422" spans="1:7" x14ac:dyDescent="0.35">
      <c r="A422" s="6" t="s">
        <v>422</v>
      </c>
      <c r="B422" s="9">
        <v>3761.86</v>
      </c>
      <c r="E422" t="str">
        <f t="shared" si="12"/>
        <v>Kushal</v>
      </c>
      <c r="F422" s="9">
        <f t="shared" si="13"/>
        <v>3761.86</v>
      </c>
      <c r="G422" s="9"/>
    </row>
    <row r="423" spans="1:7" x14ac:dyDescent="0.35">
      <c r="A423" s="6" t="s">
        <v>423</v>
      </c>
      <c r="B423" s="9">
        <v>3760.61</v>
      </c>
      <c r="E423" t="str">
        <f t="shared" si="12"/>
        <v>Venky's (India)</v>
      </c>
      <c r="F423" s="9">
        <f t="shared" si="13"/>
        <v>3760.61</v>
      </c>
      <c r="G423" s="9"/>
    </row>
    <row r="424" spans="1:7" x14ac:dyDescent="0.35">
      <c r="A424" s="6" t="s">
        <v>424</v>
      </c>
      <c r="B424" s="9">
        <v>3748.73</v>
      </c>
      <c r="E424" t="str">
        <f t="shared" si="12"/>
        <v>CCL Products</v>
      </c>
      <c r="F424" s="9">
        <f t="shared" si="13"/>
        <v>3748.73</v>
      </c>
      <c r="G424" s="9"/>
    </row>
    <row r="425" spans="1:7" x14ac:dyDescent="0.35">
      <c r="A425" s="6" t="s">
        <v>425</v>
      </c>
      <c r="B425" s="9">
        <v>3734.06</v>
      </c>
      <c r="E425" t="str">
        <f t="shared" si="12"/>
        <v>Excel Crop Care</v>
      </c>
      <c r="F425" s="9">
        <f t="shared" si="13"/>
        <v>3734.06</v>
      </c>
      <c r="G425" s="9"/>
    </row>
    <row r="426" spans="1:7" x14ac:dyDescent="0.35">
      <c r="A426" s="6" t="s">
        <v>426</v>
      </c>
      <c r="B426" s="9">
        <v>3722.6</v>
      </c>
      <c r="E426" t="str">
        <f t="shared" si="12"/>
        <v>Trident</v>
      </c>
      <c r="F426" s="9">
        <f t="shared" si="13"/>
        <v>3722.6</v>
      </c>
      <c r="G426" s="9"/>
    </row>
    <row r="427" spans="1:7" x14ac:dyDescent="0.35">
      <c r="A427" s="6" t="s">
        <v>427</v>
      </c>
      <c r="B427" s="9">
        <v>3716.46</v>
      </c>
      <c r="E427" t="str">
        <f t="shared" si="12"/>
        <v>Corporation Bank</v>
      </c>
      <c r="F427" s="9">
        <f t="shared" si="13"/>
        <v>3716.46</v>
      </c>
      <c r="G427" s="9"/>
    </row>
    <row r="428" spans="1:7" x14ac:dyDescent="0.35">
      <c r="A428" s="6" t="s">
        <v>428</v>
      </c>
      <c r="B428" s="9">
        <v>3711.8</v>
      </c>
      <c r="E428" t="str">
        <f t="shared" si="12"/>
        <v>Rane Holdings</v>
      </c>
      <c r="F428" s="9">
        <f t="shared" si="13"/>
        <v>3711.8</v>
      </c>
      <c r="G428" s="9"/>
    </row>
    <row r="429" spans="1:7" x14ac:dyDescent="0.35">
      <c r="A429" s="6" t="s">
        <v>429</v>
      </c>
      <c r="B429" s="9">
        <v>3677.34</v>
      </c>
      <c r="E429" t="str">
        <f t="shared" si="12"/>
        <v>Team Lease Serv.</v>
      </c>
      <c r="F429" s="9">
        <f t="shared" si="13"/>
        <v>3677.34</v>
      </c>
      <c r="G429" s="9"/>
    </row>
    <row r="430" spans="1:7" x14ac:dyDescent="0.35">
      <c r="A430" s="6" t="s">
        <v>430</v>
      </c>
      <c r="B430" s="9">
        <v>3674.6</v>
      </c>
      <c r="E430" t="str">
        <f t="shared" si="12"/>
        <v>Oriental Bank</v>
      </c>
      <c r="F430" s="9">
        <f t="shared" si="13"/>
        <v>3674.6</v>
      </c>
      <c r="G430" s="9"/>
    </row>
    <row r="431" spans="1:7" x14ac:dyDescent="0.35">
      <c r="A431" s="6" t="s">
        <v>431</v>
      </c>
      <c r="B431" s="9">
        <v>3619.04</v>
      </c>
      <c r="E431" t="str">
        <f t="shared" si="12"/>
        <v>I T D C</v>
      </c>
      <c r="F431" s="9">
        <f t="shared" si="13"/>
        <v>3619.04</v>
      </c>
      <c r="G431" s="9"/>
    </row>
    <row r="432" spans="1:7" x14ac:dyDescent="0.35">
      <c r="A432" s="6" t="s">
        <v>432</v>
      </c>
      <c r="B432" s="9">
        <v>3597.6</v>
      </c>
      <c r="E432" t="str">
        <f t="shared" si="12"/>
        <v>JP Power Ven.</v>
      </c>
      <c r="F432" s="9">
        <f t="shared" si="13"/>
        <v>3597.6</v>
      </c>
      <c r="G432" s="9"/>
    </row>
    <row r="433" spans="1:7" x14ac:dyDescent="0.35">
      <c r="A433" s="6" t="s">
        <v>433</v>
      </c>
      <c r="B433" s="9">
        <v>3582</v>
      </c>
      <c r="E433" t="str">
        <f t="shared" si="12"/>
        <v>S C I</v>
      </c>
      <c r="F433" s="9">
        <f t="shared" si="13"/>
        <v>3582</v>
      </c>
      <c r="G433" s="9"/>
    </row>
    <row r="434" spans="1:7" x14ac:dyDescent="0.35">
      <c r="A434" s="6" t="s">
        <v>434</v>
      </c>
      <c r="B434" s="9">
        <v>3577.98</v>
      </c>
      <c r="E434" t="str">
        <f t="shared" si="12"/>
        <v>JK Tyre &amp; Indust</v>
      </c>
      <c r="F434" s="9">
        <f t="shared" si="13"/>
        <v>3577.98</v>
      </c>
      <c r="G434" s="9"/>
    </row>
    <row r="435" spans="1:7" x14ac:dyDescent="0.35">
      <c r="A435" s="6" t="s">
        <v>435</v>
      </c>
      <c r="B435" s="9">
        <v>3531.9</v>
      </c>
      <c r="E435" t="str">
        <f t="shared" si="12"/>
        <v>Deepak Nitrite</v>
      </c>
      <c r="F435" s="9">
        <f t="shared" si="13"/>
        <v>3531.9</v>
      </c>
      <c r="G435" s="9"/>
    </row>
    <row r="436" spans="1:7" x14ac:dyDescent="0.35">
      <c r="A436" s="6" t="s">
        <v>436</v>
      </c>
      <c r="B436" s="9">
        <v>3531.77</v>
      </c>
      <c r="E436" t="str">
        <f t="shared" si="12"/>
        <v>Heidelberg Cem.</v>
      </c>
      <c r="F436" s="9">
        <f t="shared" si="13"/>
        <v>3531.77</v>
      </c>
      <c r="G436" s="9"/>
    </row>
    <row r="437" spans="1:7" x14ac:dyDescent="0.35">
      <c r="A437" s="6" t="s">
        <v>437</v>
      </c>
      <c r="B437" s="9">
        <v>3529.87</v>
      </c>
      <c r="E437" t="str">
        <f t="shared" si="12"/>
        <v>Amber Enterp.</v>
      </c>
      <c r="F437" s="9">
        <f t="shared" si="13"/>
        <v>3529.87</v>
      </c>
      <c r="G437" s="9"/>
    </row>
    <row r="438" spans="1:7" x14ac:dyDescent="0.35">
      <c r="A438" s="6" t="s">
        <v>438</v>
      </c>
      <c r="B438" s="9">
        <v>3528.07</v>
      </c>
      <c r="E438" t="str">
        <f t="shared" si="12"/>
        <v>Sharda Cropchem</v>
      </c>
      <c r="F438" s="9">
        <f t="shared" si="13"/>
        <v>3528.07</v>
      </c>
      <c r="G438" s="9"/>
    </row>
    <row r="439" spans="1:7" x14ac:dyDescent="0.35">
      <c r="A439" s="6" t="s">
        <v>439</v>
      </c>
      <c r="B439" s="9">
        <v>3526.8</v>
      </c>
      <c r="E439" t="str">
        <f t="shared" si="12"/>
        <v>Dixon Technolog.</v>
      </c>
      <c r="F439" s="9">
        <f t="shared" si="13"/>
        <v>3526.8</v>
      </c>
      <c r="G439" s="9"/>
    </row>
    <row r="440" spans="1:7" x14ac:dyDescent="0.35">
      <c r="A440" s="6" t="s">
        <v>440</v>
      </c>
      <c r="B440" s="9">
        <v>3511.08</v>
      </c>
      <c r="E440" t="str">
        <f t="shared" si="12"/>
        <v>Himatsing. Seide</v>
      </c>
      <c r="F440" s="9">
        <f t="shared" si="13"/>
        <v>3511.08</v>
      </c>
      <c r="G440" s="9"/>
    </row>
    <row r="441" spans="1:7" x14ac:dyDescent="0.35">
      <c r="A441" s="6" t="s">
        <v>441</v>
      </c>
      <c r="B441" s="9">
        <v>3510.93</v>
      </c>
      <c r="E441" t="str">
        <f t="shared" si="12"/>
        <v>La Opala RG</v>
      </c>
      <c r="F441" s="9">
        <f t="shared" si="13"/>
        <v>3510.93</v>
      </c>
      <c r="G441" s="9"/>
    </row>
    <row r="442" spans="1:7" x14ac:dyDescent="0.35">
      <c r="A442" s="6" t="s">
        <v>442</v>
      </c>
      <c r="B442" s="9">
        <v>3482.71</v>
      </c>
      <c r="E442" t="str">
        <f t="shared" si="12"/>
        <v>H F C L</v>
      </c>
      <c r="F442" s="9">
        <f t="shared" si="13"/>
        <v>3482.71</v>
      </c>
      <c r="G442" s="9"/>
    </row>
    <row r="443" spans="1:7" x14ac:dyDescent="0.35">
      <c r="A443" s="6" t="s">
        <v>443</v>
      </c>
      <c r="B443" s="9">
        <v>3470.6</v>
      </c>
      <c r="E443" t="str">
        <f t="shared" si="12"/>
        <v>Reliance Home</v>
      </c>
      <c r="F443" s="9">
        <f t="shared" si="13"/>
        <v>3470.6</v>
      </c>
      <c r="G443" s="9"/>
    </row>
    <row r="444" spans="1:7" x14ac:dyDescent="0.35">
      <c r="A444" s="6" t="s">
        <v>444</v>
      </c>
      <c r="B444" s="9">
        <v>3460.91</v>
      </c>
      <c r="E444" t="str">
        <f t="shared" si="12"/>
        <v>Rupa &amp; Co</v>
      </c>
      <c r="F444" s="9">
        <f t="shared" si="13"/>
        <v>3460.91</v>
      </c>
      <c r="G444" s="9"/>
    </row>
    <row r="445" spans="1:7" x14ac:dyDescent="0.35">
      <c r="A445" s="6" t="s">
        <v>445</v>
      </c>
      <c r="B445" s="9">
        <v>3380.99</v>
      </c>
      <c r="E445" t="str">
        <f t="shared" si="12"/>
        <v>Ent.Network</v>
      </c>
      <c r="F445" s="9">
        <f t="shared" si="13"/>
        <v>3380.99</v>
      </c>
      <c r="G445" s="9"/>
    </row>
    <row r="446" spans="1:7" x14ac:dyDescent="0.35">
      <c r="A446" s="6" t="s">
        <v>446</v>
      </c>
      <c r="B446" s="9">
        <v>3377.57</v>
      </c>
      <c r="E446" t="str">
        <f t="shared" si="12"/>
        <v>Supreme Petroch.</v>
      </c>
      <c r="F446" s="9">
        <f t="shared" si="13"/>
        <v>3377.57</v>
      </c>
      <c r="G446" s="9"/>
    </row>
    <row r="447" spans="1:7" x14ac:dyDescent="0.35">
      <c r="A447" s="6" t="s">
        <v>447</v>
      </c>
      <c r="B447" s="9">
        <v>3376.2</v>
      </c>
      <c r="E447" t="str">
        <f t="shared" si="12"/>
        <v>MAS FINANC SER</v>
      </c>
      <c r="F447" s="9">
        <f t="shared" si="13"/>
        <v>3376.2</v>
      </c>
      <c r="G447" s="9"/>
    </row>
    <row r="448" spans="1:7" x14ac:dyDescent="0.35">
      <c r="A448" s="6" t="s">
        <v>448</v>
      </c>
      <c r="B448" s="9">
        <v>3374.38</v>
      </c>
      <c r="E448" t="str">
        <f t="shared" si="12"/>
        <v>Thyrocare Tech.</v>
      </c>
      <c r="F448" s="9">
        <f t="shared" si="13"/>
        <v>3374.38</v>
      </c>
      <c r="G448" s="9"/>
    </row>
    <row r="449" spans="1:7" x14ac:dyDescent="0.35">
      <c r="A449" s="6" t="s">
        <v>449</v>
      </c>
      <c r="B449" s="9">
        <v>3336.05</v>
      </c>
      <c r="E449" t="str">
        <f t="shared" si="12"/>
        <v>Prakash Inds.</v>
      </c>
      <c r="F449" s="9">
        <f t="shared" si="13"/>
        <v>3336.05</v>
      </c>
      <c r="G449" s="9"/>
    </row>
    <row r="450" spans="1:7" x14ac:dyDescent="0.35">
      <c r="A450" s="6" t="s">
        <v>450</v>
      </c>
      <c r="B450" s="9">
        <v>3331.08</v>
      </c>
      <c r="E450" t="str">
        <f t="shared" si="12"/>
        <v>Repco Home Fin</v>
      </c>
      <c r="F450" s="9">
        <f t="shared" si="13"/>
        <v>3331.08</v>
      </c>
      <c r="G450" s="9"/>
    </row>
    <row r="451" spans="1:7" x14ac:dyDescent="0.35">
      <c r="A451" s="6" t="s">
        <v>451</v>
      </c>
      <c r="B451" s="9">
        <v>3329.58</v>
      </c>
      <c r="E451" t="str">
        <f t="shared" si="12"/>
        <v>Sonata Software</v>
      </c>
      <c r="F451" s="9">
        <f t="shared" si="13"/>
        <v>3329.58</v>
      </c>
      <c r="G451" s="9"/>
    </row>
    <row r="452" spans="1:7" x14ac:dyDescent="0.35">
      <c r="A452" s="6" t="s">
        <v>452</v>
      </c>
      <c r="B452" s="9">
        <v>3316.31</v>
      </c>
      <c r="E452" t="str">
        <f t="shared" si="12"/>
        <v>Central Dep. Ser</v>
      </c>
      <c r="F452" s="9">
        <f t="shared" si="13"/>
        <v>3316.31</v>
      </c>
      <c r="G452" s="9"/>
    </row>
    <row r="453" spans="1:7" x14ac:dyDescent="0.35">
      <c r="A453" s="6" t="s">
        <v>453</v>
      </c>
      <c r="B453" s="9">
        <v>3274.9</v>
      </c>
      <c r="E453" t="str">
        <f t="shared" ref="E453:E472" si="14">A453</f>
        <v>Puravankara</v>
      </c>
      <c r="F453" s="9">
        <f t="shared" ref="F453:F471" si="15">GETPIVOTDATA("Sum of Mar Cap - Crore",$A$3,"Name",A453)</f>
        <v>3274.9</v>
      </c>
      <c r="G453" s="9"/>
    </row>
    <row r="454" spans="1:7" x14ac:dyDescent="0.35">
      <c r="A454" s="6" t="s">
        <v>454</v>
      </c>
      <c r="B454" s="9">
        <v>3209.89</v>
      </c>
      <c r="E454" t="str">
        <f t="shared" si="14"/>
        <v>Tejas Networks</v>
      </c>
      <c r="F454" s="9">
        <f t="shared" si="15"/>
        <v>3209.89</v>
      </c>
      <c r="G454" s="9"/>
    </row>
    <row r="455" spans="1:7" x14ac:dyDescent="0.35">
      <c r="A455" s="6" t="s">
        <v>455</v>
      </c>
      <c r="B455" s="9">
        <v>3192.67</v>
      </c>
      <c r="E455" t="str">
        <f t="shared" si="14"/>
        <v>ITD Cem</v>
      </c>
      <c r="F455" s="9">
        <f t="shared" si="15"/>
        <v>3192.67</v>
      </c>
      <c r="G455" s="9"/>
    </row>
    <row r="456" spans="1:7" x14ac:dyDescent="0.35">
      <c r="A456" s="6" t="s">
        <v>456</v>
      </c>
      <c r="B456" s="9">
        <v>3189.1</v>
      </c>
      <c r="E456" t="str">
        <f t="shared" si="14"/>
        <v>Hathway Cable</v>
      </c>
      <c r="F456" s="9">
        <f t="shared" si="15"/>
        <v>3189.1</v>
      </c>
      <c r="G456" s="9"/>
    </row>
    <row r="457" spans="1:7" x14ac:dyDescent="0.35">
      <c r="A457" s="6" t="s">
        <v>457</v>
      </c>
      <c r="B457" s="9">
        <v>3188.62</v>
      </c>
      <c r="E457" t="str">
        <f t="shared" si="14"/>
        <v>Dhanuka Agritech</v>
      </c>
      <c r="F457" s="9">
        <f t="shared" si="15"/>
        <v>3188.62</v>
      </c>
      <c r="G457" s="9"/>
    </row>
    <row r="458" spans="1:7" x14ac:dyDescent="0.35">
      <c r="A458" s="6" t="s">
        <v>458</v>
      </c>
      <c r="B458" s="9">
        <v>3187.51</v>
      </c>
      <c r="E458" t="str">
        <f t="shared" si="14"/>
        <v>Mahindra Logis.</v>
      </c>
      <c r="F458" s="9">
        <f t="shared" si="15"/>
        <v>3187.51</v>
      </c>
      <c r="G458" s="9"/>
    </row>
    <row r="459" spans="1:7" x14ac:dyDescent="0.35">
      <c r="A459" s="6" t="s">
        <v>459</v>
      </c>
      <c r="B459" s="9">
        <v>3185.45</v>
      </c>
      <c r="E459" t="str">
        <f t="shared" si="14"/>
        <v>Heritage Foods</v>
      </c>
      <c r="F459" s="9">
        <f t="shared" si="15"/>
        <v>3185.45</v>
      </c>
      <c r="G459" s="9"/>
    </row>
    <row r="460" spans="1:7" x14ac:dyDescent="0.35">
      <c r="A460" s="6" t="s">
        <v>460</v>
      </c>
      <c r="B460" s="9">
        <v>3164.73</v>
      </c>
      <c r="E460" t="str">
        <f t="shared" si="14"/>
        <v>Mah. Seamless</v>
      </c>
      <c r="F460" s="9">
        <f t="shared" si="15"/>
        <v>3164.73</v>
      </c>
      <c r="G460" s="9"/>
    </row>
    <row r="461" spans="1:7" x14ac:dyDescent="0.35">
      <c r="A461" s="6" t="s">
        <v>461</v>
      </c>
      <c r="B461" s="9">
        <v>3148.36</v>
      </c>
      <c r="E461" t="str">
        <f t="shared" si="14"/>
        <v>Navneet Educat.</v>
      </c>
      <c r="F461" s="9">
        <f t="shared" si="15"/>
        <v>3148.36</v>
      </c>
      <c r="G461" s="9"/>
    </row>
    <row r="462" spans="1:7" x14ac:dyDescent="0.35">
      <c r="A462" s="6" t="s">
        <v>462</v>
      </c>
      <c r="B462" s="9">
        <v>3139.94</v>
      </c>
      <c r="E462" t="str">
        <f t="shared" si="14"/>
        <v>Firstsour.Solu.</v>
      </c>
      <c r="F462" s="9">
        <f t="shared" si="15"/>
        <v>3139.94</v>
      </c>
      <c r="G462" s="9"/>
    </row>
    <row r="463" spans="1:7" x14ac:dyDescent="0.35">
      <c r="A463" s="6" t="s">
        <v>463</v>
      </c>
      <c r="B463" s="9">
        <v>3125.83</v>
      </c>
      <c r="E463" t="str">
        <f t="shared" si="14"/>
        <v>Kaveri Seed Co.</v>
      </c>
      <c r="F463" s="9">
        <f t="shared" si="15"/>
        <v>3125.83</v>
      </c>
      <c r="G463" s="9"/>
    </row>
    <row r="464" spans="1:7" x14ac:dyDescent="0.35">
      <c r="A464" s="6" t="s">
        <v>464</v>
      </c>
      <c r="B464" s="9">
        <v>3115.98</v>
      </c>
      <c r="E464" t="str">
        <f t="shared" si="14"/>
        <v>Star Ferro Cem.</v>
      </c>
      <c r="F464" s="9">
        <f t="shared" si="15"/>
        <v>3115.98</v>
      </c>
      <c r="G464" s="9"/>
    </row>
    <row r="465" spans="1:7" x14ac:dyDescent="0.35">
      <c r="A465" s="6" t="s">
        <v>465</v>
      </c>
      <c r="B465" s="9">
        <v>3079.06</v>
      </c>
      <c r="E465" t="str">
        <f t="shared" si="14"/>
        <v>Deepak Fert.</v>
      </c>
      <c r="F465" s="9">
        <f t="shared" si="15"/>
        <v>3079.06</v>
      </c>
      <c r="G465" s="9"/>
    </row>
    <row r="466" spans="1:7" x14ac:dyDescent="0.35">
      <c r="A466" s="6" t="s">
        <v>466</v>
      </c>
      <c r="B466" s="9">
        <v>3041.93</v>
      </c>
      <c r="E466" t="str">
        <f t="shared" si="14"/>
        <v>Va Tech Wabag</v>
      </c>
      <c r="F466" s="9">
        <f t="shared" si="15"/>
        <v>3041.93</v>
      </c>
      <c r="G466" s="9"/>
    </row>
    <row r="467" spans="1:7" x14ac:dyDescent="0.35">
      <c r="A467" s="6" t="s">
        <v>467</v>
      </c>
      <c r="B467" s="9">
        <v>3031.5</v>
      </c>
      <c r="E467" t="str">
        <f t="shared" si="14"/>
        <v>Prime Focus</v>
      </c>
      <c r="F467" s="9">
        <f t="shared" si="15"/>
        <v>3031.5</v>
      </c>
      <c r="G467" s="9"/>
    </row>
    <row r="468" spans="1:7" x14ac:dyDescent="0.35">
      <c r="A468" s="6" t="s">
        <v>468</v>
      </c>
      <c r="B468" s="9">
        <v>3029.57</v>
      </c>
      <c r="E468" t="str">
        <f t="shared" si="14"/>
        <v>Lak. Vilas Bank</v>
      </c>
      <c r="F468" s="9">
        <f t="shared" si="15"/>
        <v>3029.57</v>
      </c>
      <c r="G468" s="9"/>
    </row>
    <row r="469" spans="1:7" x14ac:dyDescent="0.35">
      <c r="A469" s="6" t="s">
        <v>469</v>
      </c>
      <c r="B469" s="9">
        <v>3026.26</v>
      </c>
      <c r="E469" t="str">
        <f t="shared" si="14"/>
        <v>NOCIL</v>
      </c>
      <c r="F469" s="9">
        <f t="shared" si="15"/>
        <v>3026.26</v>
      </c>
      <c r="G469" s="9"/>
    </row>
    <row r="470" spans="1:7" x14ac:dyDescent="0.35">
      <c r="A470" s="6" t="s">
        <v>470</v>
      </c>
      <c r="B470" s="9">
        <v>3024.32</v>
      </c>
      <c r="E470" t="str">
        <f t="shared" si="14"/>
        <v>Orient Cement</v>
      </c>
      <c r="F470" s="9">
        <f t="shared" si="15"/>
        <v>3024.32</v>
      </c>
      <c r="G470" s="9"/>
    </row>
    <row r="471" spans="1:7" x14ac:dyDescent="0.35">
      <c r="A471" s="6" t="s">
        <v>471</v>
      </c>
      <c r="B471" s="9">
        <v>3017.07</v>
      </c>
      <c r="E471" t="str">
        <f t="shared" si="14"/>
        <v>Natl.Fertilizer</v>
      </c>
      <c r="F471" s="9">
        <f t="shared" si="15"/>
        <v>3017.07</v>
      </c>
      <c r="G471" s="9"/>
    </row>
    <row r="472" spans="1:7" x14ac:dyDescent="0.35">
      <c r="A472" s="6" t="s">
        <v>473</v>
      </c>
      <c r="B472" s="9">
        <v>13318178.949999994</v>
      </c>
      <c r="E472" t="str">
        <f t="shared" si="14"/>
        <v>Grand Total</v>
      </c>
      <c r="F472" s="9">
        <f>GETPIVOTDATA("Sum of Mar Cap - Crore",$A$3)</f>
        <v>13318178.949999994</v>
      </c>
      <c r="G472" s="9"/>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20F8B-071E-4296-9826-1569B19FAFEE}">
  <dimension ref="A3:E20"/>
  <sheetViews>
    <sheetView topLeftCell="A2" workbookViewId="0">
      <selection activeCell="G6" sqref="G6"/>
    </sheetView>
  </sheetViews>
  <sheetFormatPr defaultRowHeight="14.5" x14ac:dyDescent="0.35"/>
  <cols>
    <col min="1" max="1" width="12.36328125" bestFit="1" customWidth="1"/>
    <col min="2" max="2" width="20.54296875" bestFit="1" customWidth="1"/>
    <col min="3" max="6" width="20.90625" bestFit="1" customWidth="1"/>
    <col min="7" max="7" width="25.453125" bestFit="1" customWidth="1"/>
    <col min="8" max="8" width="25.81640625" bestFit="1" customWidth="1"/>
  </cols>
  <sheetData>
    <row r="3" spans="1:3" x14ac:dyDescent="0.35">
      <c r="A3" s="5" t="s">
        <v>472</v>
      </c>
      <c r="B3" t="s">
        <v>474</v>
      </c>
      <c r="C3" t="s">
        <v>475</v>
      </c>
    </row>
    <row r="4" spans="1:3" x14ac:dyDescent="0.35">
      <c r="A4" s="6" t="s">
        <v>483</v>
      </c>
      <c r="B4" s="9">
        <v>10285517.15</v>
      </c>
      <c r="C4" s="9">
        <v>1250557.1100000003</v>
      </c>
    </row>
    <row r="5" spans="1:3" x14ac:dyDescent="0.35">
      <c r="A5" s="6" t="s">
        <v>482</v>
      </c>
      <c r="B5" s="9">
        <v>2578565.2799999998</v>
      </c>
      <c r="C5" s="9">
        <v>431329.57</v>
      </c>
    </row>
    <row r="6" spans="1:3" x14ac:dyDescent="0.35">
      <c r="A6" s="6" t="s">
        <v>478</v>
      </c>
      <c r="B6" s="9">
        <v>454096.5199999999</v>
      </c>
      <c r="C6" s="9">
        <v>95055.86000000003</v>
      </c>
    </row>
    <row r="7" spans="1:3" x14ac:dyDescent="0.35">
      <c r="A7" s="6" t="s">
        <v>473</v>
      </c>
      <c r="B7" s="9">
        <v>13318178.949999999</v>
      </c>
      <c r="C7" s="9">
        <v>1776942.5400000005</v>
      </c>
    </row>
    <row r="17" spans="5:5" x14ac:dyDescent="0.35">
      <c r="E17" s="9"/>
    </row>
    <row r="18" spans="5:5" x14ac:dyDescent="0.35">
      <c r="E18" s="9"/>
    </row>
    <row r="19" spans="5:5" x14ac:dyDescent="0.35">
      <c r="E19" s="9"/>
    </row>
    <row r="20" spans="5:5" x14ac:dyDescent="0.35">
      <c r="E20" s="9"/>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1ED9F-E746-4F00-B490-5DA66AD910C5}">
  <dimension ref="A1"/>
  <sheetViews>
    <sheetView showGridLines="0" tabSelected="1" zoomScale="69" workbookViewId="0">
      <selection activeCell="L1" sqref="F1:L1048576"/>
    </sheetView>
  </sheetViews>
  <sheetFormatPr defaultRowHeight="14.5" x14ac:dyDescent="0.35"/>
  <cols>
    <col min="19" max="19" width="8.632812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AD4CD-3F39-4E8D-B988-CA493FE74A22}">
  <dimension ref="A3:B472"/>
  <sheetViews>
    <sheetView workbookViewId="0">
      <selection activeCell="B4" sqref="B4"/>
    </sheetView>
  </sheetViews>
  <sheetFormatPr defaultRowHeight="14.5" x14ac:dyDescent="0.35"/>
  <cols>
    <col min="1" max="1" width="17.08984375" bestFit="1" customWidth="1"/>
    <col min="2" max="3" width="20.90625" bestFit="1" customWidth="1"/>
  </cols>
  <sheetData>
    <row r="3" spans="1:2" x14ac:dyDescent="0.35">
      <c r="A3" s="5" t="s">
        <v>472</v>
      </c>
      <c r="B3" t="s">
        <v>475</v>
      </c>
    </row>
    <row r="4" spans="1:2" x14ac:dyDescent="0.35">
      <c r="A4" s="6" t="s">
        <v>18</v>
      </c>
      <c r="B4" s="9">
        <v>110666.93</v>
      </c>
    </row>
    <row r="5" spans="1:2" x14ac:dyDescent="0.35">
      <c r="A5" s="6" t="s">
        <v>4</v>
      </c>
      <c r="B5" s="9">
        <v>99810</v>
      </c>
    </row>
    <row r="6" spans="1:2" x14ac:dyDescent="0.35">
      <c r="A6" s="6" t="s">
        <v>27</v>
      </c>
      <c r="B6" s="9">
        <v>74156.070000000007</v>
      </c>
    </row>
    <row r="7" spans="1:2" x14ac:dyDescent="0.35">
      <c r="A7" s="6" t="s">
        <v>31</v>
      </c>
      <c r="B7" s="9">
        <v>60616.36</v>
      </c>
    </row>
    <row r="8" spans="1:2" x14ac:dyDescent="0.35">
      <c r="A8" s="6" t="s">
        <v>57</v>
      </c>
      <c r="B8" s="9">
        <v>57474.25</v>
      </c>
    </row>
    <row r="9" spans="1:2" x14ac:dyDescent="0.35">
      <c r="A9" s="6" t="s">
        <v>13</v>
      </c>
      <c r="B9" s="9">
        <v>57014.080000000002</v>
      </c>
    </row>
    <row r="10" spans="1:2" x14ac:dyDescent="0.35">
      <c r="A10" s="6" t="s">
        <v>124</v>
      </c>
      <c r="B10" s="9">
        <v>41304.839999999997</v>
      </c>
    </row>
    <row r="11" spans="1:2" x14ac:dyDescent="0.35">
      <c r="A11" s="6" t="s">
        <v>44</v>
      </c>
      <c r="B11" s="9">
        <v>32464.14</v>
      </c>
    </row>
    <row r="12" spans="1:2" x14ac:dyDescent="0.35">
      <c r="A12" s="6" t="s">
        <v>5</v>
      </c>
      <c r="B12" s="9">
        <v>30904</v>
      </c>
    </row>
    <row r="13" spans="1:2" x14ac:dyDescent="0.35">
      <c r="A13" s="6" t="s">
        <v>17</v>
      </c>
      <c r="B13" s="9">
        <v>28747.45</v>
      </c>
    </row>
    <row r="14" spans="1:2" x14ac:dyDescent="0.35">
      <c r="A14" s="6" t="s">
        <v>26</v>
      </c>
      <c r="B14" s="9">
        <v>24361</v>
      </c>
    </row>
    <row r="15" spans="1:2" x14ac:dyDescent="0.35">
      <c r="A15" s="6" t="s">
        <v>12</v>
      </c>
      <c r="B15" s="9">
        <v>22995.88</v>
      </c>
    </row>
    <row r="16" spans="1:2" x14ac:dyDescent="0.35">
      <c r="A16" s="6" t="s">
        <v>16</v>
      </c>
      <c r="B16" s="9">
        <v>21643.279999999999</v>
      </c>
    </row>
    <row r="17" spans="1:2" x14ac:dyDescent="0.35">
      <c r="A17" s="6" t="s">
        <v>21</v>
      </c>
      <c r="B17" s="9">
        <v>20774.37</v>
      </c>
    </row>
    <row r="18" spans="1:2" x14ac:dyDescent="0.35">
      <c r="A18" s="6" t="s">
        <v>6</v>
      </c>
      <c r="B18" s="9">
        <v>20581.27</v>
      </c>
    </row>
    <row r="19" spans="1:2" x14ac:dyDescent="0.35">
      <c r="A19" s="6" t="s">
        <v>19</v>
      </c>
      <c r="B19" s="9">
        <v>20318.599999999999</v>
      </c>
    </row>
    <row r="20" spans="1:2" x14ac:dyDescent="0.35">
      <c r="A20" s="6" t="s">
        <v>10</v>
      </c>
      <c r="B20" s="9">
        <v>19283.2</v>
      </c>
    </row>
    <row r="21" spans="1:2" x14ac:dyDescent="0.35">
      <c r="A21" s="6" t="s">
        <v>42</v>
      </c>
      <c r="B21" s="9">
        <v>17861</v>
      </c>
    </row>
    <row r="22" spans="1:2" x14ac:dyDescent="0.35">
      <c r="A22" s="6" t="s">
        <v>11</v>
      </c>
      <c r="B22" s="9">
        <v>17794</v>
      </c>
    </row>
    <row r="23" spans="1:2" x14ac:dyDescent="0.35">
      <c r="A23" s="6" t="s">
        <v>8</v>
      </c>
      <c r="B23" s="9">
        <v>16840.509999999998</v>
      </c>
    </row>
    <row r="24" spans="1:2" x14ac:dyDescent="0.35">
      <c r="A24" s="6" t="s">
        <v>84</v>
      </c>
      <c r="B24" s="9">
        <v>15323.65</v>
      </c>
    </row>
    <row r="25" spans="1:2" x14ac:dyDescent="0.35">
      <c r="A25" s="6" t="s">
        <v>43</v>
      </c>
      <c r="B25" s="9">
        <v>15291.42</v>
      </c>
    </row>
    <row r="26" spans="1:2" x14ac:dyDescent="0.35">
      <c r="A26" s="6" t="s">
        <v>39</v>
      </c>
      <c r="B26" s="9">
        <v>14414.34</v>
      </c>
    </row>
    <row r="27" spans="1:2" x14ac:dyDescent="0.35">
      <c r="A27" s="6" t="s">
        <v>50</v>
      </c>
      <c r="B27" s="9">
        <v>14397.85</v>
      </c>
    </row>
    <row r="28" spans="1:2" x14ac:dyDescent="0.35">
      <c r="A28" s="6" t="s">
        <v>135</v>
      </c>
      <c r="B28" s="9">
        <v>14100.98</v>
      </c>
    </row>
    <row r="29" spans="1:2" x14ac:dyDescent="0.35">
      <c r="A29" s="6" t="s">
        <v>24</v>
      </c>
      <c r="B29" s="9">
        <v>13669</v>
      </c>
    </row>
    <row r="30" spans="1:2" x14ac:dyDescent="0.35">
      <c r="A30" s="6" t="s">
        <v>14</v>
      </c>
      <c r="B30" s="9">
        <v>13665.35</v>
      </c>
    </row>
    <row r="31" spans="1:2" x14ac:dyDescent="0.35">
      <c r="A31" s="6" t="s">
        <v>58</v>
      </c>
      <c r="B31" s="9">
        <v>13555.32</v>
      </c>
    </row>
    <row r="32" spans="1:2" x14ac:dyDescent="0.35">
      <c r="A32" s="6" t="s">
        <v>25</v>
      </c>
      <c r="B32" s="9">
        <v>12809</v>
      </c>
    </row>
    <row r="33" spans="1:2" x14ac:dyDescent="0.35">
      <c r="A33" s="6" t="s">
        <v>103</v>
      </c>
      <c r="B33" s="9">
        <v>12175.48</v>
      </c>
    </row>
    <row r="34" spans="1:2" x14ac:dyDescent="0.35">
      <c r="A34" s="6" t="s">
        <v>316</v>
      </c>
      <c r="B34" s="9">
        <v>11728.4</v>
      </c>
    </row>
    <row r="35" spans="1:2" x14ac:dyDescent="0.35">
      <c r="A35" s="6" t="s">
        <v>20</v>
      </c>
      <c r="B35" s="9">
        <v>11721.55</v>
      </c>
    </row>
    <row r="36" spans="1:2" x14ac:dyDescent="0.35">
      <c r="A36" s="6" t="s">
        <v>35</v>
      </c>
      <c r="B36" s="9">
        <v>11577.78</v>
      </c>
    </row>
    <row r="37" spans="1:2" x14ac:dyDescent="0.35">
      <c r="A37" s="6" t="s">
        <v>91</v>
      </c>
      <c r="B37" s="9">
        <v>11303.24</v>
      </c>
    </row>
    <row r="38" spans="1:2" x14ac:dyDescent="0.35">
      <c r="A38" s="6" t="s">
        <v>61</v>
      </c>
      <c r="B38" s="9">
        <v>11022.81</v>
      </c>
    </row>
    <row r="39" spans="1:2" x14ac:dyDescent="0.35">
      <c r="A39" s="6" t="s">
        <v>140</v>
      </c>
      <c r="B39" s="9">
        <v>10774.64</v>
      </c>
    </row>
    <row r="40" spans="1:2" x14ac:dyDescent="0.35">
      <c r="A40" s="6" t="s">
        <v>130</v>
      </c>
      <c r="B40" s="9">
        <v>9938.3700000000008</v>
      </c>
    </row>
    <row r="41" spans="1:2" x14ac:dyDescent="0.35">
      <c r="A41" s="6" t="s">
        <v>240</v>
      </c>
      <c r="B41" s="9">
        <v>9876.67</v>
      </c>
    </row>
    <row r="42" spans="1:2" x14ac:dyDescent="0.35">
      <c r="A42" s="6" t="s">
        <v>310</v>
      </c>
      <c r="B42" s="9">
        <v>9876.34</v>
      </c>
    </row>
    <row r="43" spans="1:2" x14ac:dyDescent="0.35">
      <c r="A43" s="6" t="s">
        <v>7</v>
      </c>
      <c r="B43" s="9">
        <v>9772.02</v>
      </c>
    </row>
    <row r="44" spans="1:2" x14ac:dyDescent="0.35">
      <c r="A44" s="6" t="s">
        <v>36</v>
      </c>
      <c r="B44" s="9">
        <v>9734.9</v>
      </c>
    </row>
    <row r="45" spans="1:2" x14ac:dyDescent="0.35">
      <c r="A45" s="6" t="s">
        <v>51</v>
      </c>
      <c r="B45" s="9">
        <v>9569.9699999999993</v>
      </c>
    </row>
    <row r="46" spans="1:2" x14ac:dyDescent="0.35">
      <c r="A46" s="6" t="s">
        <v>168</v>
      </c>
      <c r="B46" s="9">
        <v>9334.84</v>
      </c>
    </row>
    <row r="47" spans="1:2" x14ac:dyDescent="0.35">
      <c r="A47" s="6" t="s">
        <v>9</v>
      </c>
      <c r="B47" s="9">
        <v>8590</v>
      </c>
    </row>
    <row r="48" spans="1:2" x14ac:dyDescent="0.35">
      <c r="A48" s="6" t="s">
        <v>330</v>
      </c>
      <c r="B48" s="9">
        <v>8587.17</v>
      </c>
    </row>
    <row r="49" spans="1:2" x14ac:dyDescent="0.35">
      <c r="A49" s="6" t="s">
        <v>52</v>
      </c>
      <c r="B49" s="9">
        <v>8557.68</v>
      </c>
    </row>
    <row r="50" spans="1:2" x14ac:dyDescent="0.35">
      <c r="A50" s="6" t="s">
        <v>244</v>
      </c>
      <c r="B50" s="9">
        <v>8260.4699999999993</v>
      </c>
    </row>
    <row r="51" spans="1:2" x14ac:dyDescent="0.35">
      <c r="A51" s="6" t="s">
        <v>28</v>
      </c>
      <c r="B51" s="9">
        <v>8019.24</v>
      </c>
    </row>
    <row r="52" spans="1:2" x14ac:dyDescent="0.35">
      <c r="A52" s="6" t="s">
        <v>60</v>
      </c>
      <c r="B52" s="9">
        <v>7775.96</v>
      </c>
    </row>
    <row r="53" spans="1:2" x14ac:dyDescent="0.35">
      <c r="A53" s="6" t="s">
        <v>235</v>
      </c>
      <c r="B53" s="9">
        <v>7769.67</v>
      </c>
    </row>
    <row r="54" spans="1:2" x14ac:dyDescent="0.35">
      <c r="A54" s="6" t="s">
        <v>80</v>
      </c>
      <c r="B54" s="9">
        <v>7757.06</v>
      </c>
    </row>
    <row r="55" spans="1:2" x14ac:dyDescent="0.35">
      <c r="A55" s="6" t="s">
        <v>38</v>
      </c>
      <c r="B55" s="9">
        <v>7665.4</v>
      </c>
    </row>
    <row r="56" spans="1:2" x14ac:dyDescent="0.35">
      <c r="A56" s="6" t="s">
        <v>30</v>
      </c>
      <c r="B56" s="9">
        <v>7506.95</v>
      </c>
    </row>
    <row r="57" spans="1:2" x14ac:dyDescent="0.35">
      <c r="A57" s="6" t="s">
        <v>49</v>
      </c>
      <c r="B57" s="9">
        <v>7305.49</v>
      </c>
    </row>
    <row r="58" spans="1:2" x14ac:dyDescent="0.35">
      <c r="A58" s="6" t="s">
        <v>76</v>
      </c>
      <c r="B58" s="9">
        <v>7113.16</v>
      </c>
    </row>
    <row r="59" spans="1:2" x14ac:dyDescent="0.35">
      <c r="A59" s="6" t="s">
        <v>127</v>
      </c>
      <c r="B59" s="9">
        <v>6992.56</v>
      </c>
    </row>
    <row r="60" spans="1:2" x14ac:dyDescent="0.35">
      <c r="A60" s="6" t="s">
        <v>125</v>
      </c>
      <c r="B60" s="9">
        <v>6949.91</v>
      </c>
    </row>
    <row r="61" spans="1:2" x14ac:dyDescent="0.35">
      <c r="A61" s="6" t="s">
        <v>22</v>
      </c>
      <c r="B61" s="9">
        <v>6653.23</v>
      </c>
    </row>
    <row r="62" spans="1:2" x14ac:dyDescent="0.35">
      <c r="A62" s="6" t="s">
        <v>89</v>
      </c>
      <c r="B62" s="9">
        <v>6626.35</v>
      </c>
    </row>
    <row r="63" spans="1:2" x14ac:dyDescent="0.35">
      <c r="A63" s="6" t="s">
        <v>92</v>
      </c>
      <c r="B63" s="9">
        <v>6509.6</v>
      </c>
    </row>
    <row r="64" spans="1:2" x14ac:dyDescent="0.35">
      <c r="A64" s="6" t="s">
        <v>15</v>
      </c>
      <c r="B64" s="9">
        <v>6390.71</v>
      </c>
    </row>
    <row r="65" spans="1:2" x14ac:dyDescent="0.35">
      <c r="A65" s="6" t="s">
        <v>34</v>
      </c>
      <c r="B65" s="9">
        <v>6369.34</v>
      </c>
    </row>
    <row r="66" spans="1:2" x14ac:dyDescent="0.35">
      <c r="A66" s="6" t="s">
        <v>105</v>
      </c>
      <c r="B66" s="9">
        <v>6194.77</v>
      </c>
    </row>
    <row r="67" spans="1:2" x14ac:dyDescent="0.35">
      <c r="A67" s="6" t="s">
        <v>66</v>
      </c>
      <c r="B67" s="9">
        <v>6177.88</v>
      </c>
    </row>
    <row r="68" spans="1:2" x14ac:dyDescent="0.35">
      <c r="A68" s="6" t="s">
        <v>65</v>
      </c>
      <c r="B68" s="9">
        <v>6170.71</v>
      </c>
    </row>
    <row r="69" spans="1:2" x14ac:dyDescent="0.35">
      <c r="A69" s="6" t="s">
        <v>256</v>
      </c>
      <c r="B69" s="9">
        <v>6086.2</v>
      </c>
    </row>
    <row r="70" spans="1:2" x14ac:dyDescent="0.35">
      <c r="A70" s="6" t="s">
        <v>193</v>
      </c>
      <c r="B70" s="9">
        <v>6026.55</v>
      </c>
    </row>
    <row r="71" spans="1:2" x14ac:dyDescent="0.35">
      <c r="A71" s="6" t="s">
        <v>23</v>
      </c>
      <c r="B71" s="9">
        <v>5922</v>
      </c>
    </row>
    <row r="72" spans="1:2" x14ac:dyDescent="0.35">
      <c r="A72" s="6" t="s">
        <v>210</v>
      </c>
      <c r="B72" s="9">
        <v>5861.04</v>
      </c>
    </row>
    <row r="73" spans="1:2" x14ac:dyDescent="0.35">
      <c r="A73" s="6" t="s">
        <v>153</v>
      </c>
      <c r="B73" s="9">
        <v>5797.2</v>
      </c>
    </row>
    <row r="74" spans="1:2" x14ac:dyDescent="0.35">
      <c r="A74" s="6" t="s">
        <v>108</v>
      </c>
      <c r="B74" s="9">
        <v>5498.45</v>
      </c>
    </row>
    <row r="75" spans="1:2" x14ac:dyDescent="0.35">
      <c r="A75" s="6" t="s">
        <v>312</v>
      </c>
      <c r="B75" s="9">
        <v>5375.57</v>
      </c>
    </row>
    <row r="76" spans="1:2" x14ac:dyDescent="0.35">
      <c r="A76" s="6" t="s">
        <v>56</v>
      </c>
      <c r="B76" s="9">
        <v>5074.0200000000004</v>
      </c>
    </row>
    <row r="77" spans="1:2" x14ac:dyDescent="0.35">
      <c r="A77" s="6" t="s">
        <v>48</v>
      </c>
      <c r="B77" s="9">
        <v>5070.3</v>
      </c>
    </row>
    <row r="78" spans="1:2" x14ac:dyDescent="0.35">
      <c r="A78" s="6" t="s">
        <v>202</v>
      </c>
      <c r="B78" s="9">
        <v>4844.46</v>
      </c>
    </row>
    <row r="79" spans="1:2" x14ac:dyDescent="0.35">
      <c r="A79" s="6" t="s">
        <v>204</v>
      </c>
      <c r="B79" s="9">
        <v>4749</v>
      </c>
    </row>
    <row r="80" spans="1:2" x14ac:dyDescent="0.35">
      <c r="A80" s="6" t="s">
        <v>115</v>
      </c>
      <c r="B80" s="9">
        <v>4693.3900000000003</v>
      </c>
    </row>
    <row r="81" spans="1:2" x14ac:dyDescent="0.35">
      <c r="A81" s="6" t="s">
        <v>399</v>
      </c>
      <c r="B81" s="9">
        <v>4549.26</v>
      </c>
    </row>
    <row r="82" spans="1:2" x14ac:dyDescent="0.35">
      <c r="A82" s="6" t="s">
        <v>427</v>
      </c>
      <c r="B82" s="9">
        <v>4387.8500000000004</v>
      </c>
    </row>
    <row r="83" spans="1:2" x14ac:dyDescent="0.35">
      <c r="A83" s="6" t="s">
        <v>166</v>
      </c>
      <c r="B83" s="9">
        <v>4354.22</v>
      </c>
    </row>
    <row r="84" spans="1:2" x14ac:dyDescent="0.35">
      <c r="A84" s="6" t="s">
        <v>90</v>
      </c>
      <c r="B84" s="9">
        <v>4336.1099999999997</v>
      </c>
    </row>
    <row r="85" spans="1:2" x14ac:dyDescent="0.35">
      <c r="A85" s="6" t="s">
        <v>120</v>
      </c>
      <c r="B85" s="9">
        <v>4287.12</v>
      </c>
    </row>
    <row r="86" spans="1:2" x14ac:dyDescent="0.35">
      <c r="A86" s="6" t="s">
        <v>32</v>
      </c>
      <c r="B86" s="9">
        <v>4286.78</v>
      </c>
    </row>
    <row r="87" spans="1:2" x14ac:dyDescent="0.35">
      <c r="A87" s="6" t="s">
        <v>41</v>
      </c>
      <c r="B87" s="9">
        <v>4274.84</v>
      </c>
    </row>
    <row r="88" spans="1:2" x14ac:dyDescent="0.35">
      <c r="A88" s="6" t="s">
        <v>430</v>
      </c>
      <c r="B88" s="9">
        <v>4262.08</v>
      </c>
    </row>
    <row r="89" spans="1:2" x14ac:dyDescent="0.35">
      <c r="A89" s="6" t="s">
        <v>29</v>
      </c>
      <c r="B89" s="9">
        <v>4260.5200000000004</v>
      </c>
    </row>
    <row r="90" spans="1:2" x14ac:dyDescent="0.35">
      <c r="A90" s="6" t="s">
        <v>324</v>
      </c>
      <c r="B90" s="9">
        <v>4254.68</v>
      </c>
    </row>
    <row r="91" spans="1:2" x14ac:dyDescent="0.35">
      <c r="A91" s="6" t="s">
        <v>395</v>
      </c>
      <c r="B91" s="9">
        <v>4243.83</v>
      </c>
    </row>
    <row r="92" spans="1:2" x14ac:dyDescent="0.35">
      <c r="A92" s="6" t="s">
        <v>85</v>
      </c>
      <c r="B92" s="9">
        <v>4194</v>
      </c>
    </row>
    <row r="93" spans="1:2" x14ac:dyDescent="0.35">
      <c r="A93" s="6" t="s">
        <v>148</v>
      </c>
      <c r="B93" s="9">
        <v>4114.63</v>
      </c>
    </row>
    <row r="94" spans="1:2" x14ac:dyDescent="0.35">
      <c r="A94" s="6" t="s">
        <v>40</v>
      </c>
      <c r="B94" s="9">
        <v>4094.82</v>
      </c>
    </row>
    <row r="95" spans="1:2" x14ac:dyDescent="0.35">
      <c r="A95" s="6" t="s">
        <v>79</v>
      </c>
      <c r="B95" s="9">
        <v>3975.62</v>
      </c>
    </row>
    <row r="96" spans="1:2" x14ac:dyDescent="0.35">
      <c r="A96" s="6" t="s">
        <v>67</v>
      </c>
      <c r="B96" s="9">
        <v>3913.82</v>
      </c>
    </row>
    <row r="97" spans="1:2" x14ac:dyDescent="0.35">
      <c r="A97" s="6" t="s">
        <v>82</v>
      </c>
      <c r="B97" s="9">
        <v>3834.1</v>
      </c>
    </row>
    <row r="98" spans="1:2" x14ac:dyDescent="0.35">
      <c r="A98" s="6" t="s">
        <v>100</v>
      </c>
      <c r="B98" s="9">
        <v>3798.82</v>
      </c>
    </row>
    <row r="99" spans="1:2" x14ac:dyDescent="0.35">
      <c r="A99" s="6" t="s">
        <v>114</v>
      </c>
      <c r="B99" s="9">
        <v>3738.1</v>
      </c>
    </row>
    <row r="100" spans="1:2" x14ac:dyDescent="0.35">
      <c r="A100" s="6" t="s">
        <v>96</v>
      </c>
      <c r="B100" s="9">
        <v>3684.95</v>
      </c>
    </row>
    <row r="101" spans="1:2" x14ac:dyDescent="0.35">
      <c r="A101" s="6" t="s">
        <v>323</v>
      </c>
      <c r="B101" s="9">
        <v>3557.94</v>
      </c>
    </row>
    <row r="102" spans="1:2" x14ac:dyDescent="0.35">
      <c r="A102" s="6" t="s">
        <v>33</v>
      </c>
      <c r="B102" s="9">
        <v>3540.63</v>
      </c>
    </row>
    <row r="103" spans="1:2" x14ac:dyDescent="0.35">
      <c r="A103" s="6" t="s">
        <v>97</v>
      </c>
      <c r="B103" s="9">
        <v>3494.24</v>
      </c>
    </row>
    <row r="104" spans="1:2" x14ac:dyDescent="0.35">
      <c r="A104" s="6" t="s">
        <v>350</v>
      </c>
      <c r="B104" s="9">
        <v>3449.55</v>
      </c>
    </row>
    <row r="105" spans="1:2" x14ac:dyDescent="0.35">
      <c r="A105" s="6" t="s">
        <v>364</v>
      </c>
      <c r="B105" s="9">
        <v>3333.12</v>
      </c>
    </row>
    <row r="106" spans="1:2" x14ac:dyDescent="0.35">
      <c r="A106" s="6" t="s">
        <v>81</v>
      </c>
      <c r="B106" s="9">
        <v>3325.02</v>
      </c>
    </row>
    <row r="107" spans="1:2" x14ac:dyDescent="0.35">
      <c r="A107" s="6" t="s">
        <v>72</v>
      </c>
      <c r="B107" s="9">
        <v>3259.6</v>
      </c>
    </row>
    <row r="108" spans="1:2" x14ac:dyDescent="0.35">
      <c r="A108" s="6" t="s">
        <v>303</v>
      </c>
      <c r="B108" s="9">
        <v>3135.23</v>
      </c>
    </row>
    <row r="109" spans="1:2" x14ac:dyDescent="0.35">
      <c r="A109" s="6" t="s">
        <v>64</v>
      </c>
      <c r="B109" s="9">
        <v>3115.89</v>
      </c>
    </row>
    <row r="110" spans="1:2" x14ac:dyDescent="0.35">
      <c r="A110" s="6" t="s">
        <v>101</v>
      </c>
      <c r="B110" s="9">
        <v>3087.67</v>
      </c>
    </row>
    <row r="111" spans="1:2" x14ac:dyDescent="0.35">
      <c r="A111" s="6" t="s">
        <v>54</v>
      </c>
      <c r="B111" s="9">
        <v>3071.92</v>
      </c>
    </row>
    <row r="112" spans="1:2" x14ac:dyDescent="0.35">
      <c r="A112" s="6" t="s">
        <v>197</v>
      </c>
      <c r="B112" s="9">
        <v>3050.81</v>
      </c>
    </row>
    <row r="113" spans="1:2" x14ac:dyDescent="0.35">
      <c r="A113" s="6" t="s">
        <v>258</v>
      </c>
      <c r="B113" s="9">
        <v>3005.45</v>
      </c>
    </row>
    <row r="114" spans="1:2" x14ac:dyDescent="0.35">
      <c r="A114" s="6" t="s">
        <v>363</v>
      </c>
      <c r="B114" s="9">
        <v>2988.86</v>
      </c>
    </row>
    <row r="115" spans="1:2" x14ac:dyDescent="0.35">
      <c r="A115" s="6" t="s">
        <v>68</v>
      </c>
      <c r="B115" s="9">
        <v>2858.36</v>
      </c>
    </row>
    <row r="116" spans="1:2" x14ac:dyDescent="0.35">
      <c r="A116" s="6" t="s">
        <v>107</v>
      </c>
      <c r="B116" s="9">
        <v>2852.55</v>
      </c>
    </row>
    <row r="117" spans="1:2" x14ac:dyDescent="0.35">
      <c r="A117" s="6" t="s">
        <v>471</v>
      </c>
      <c r="B117" s="9">
        <v>2840.75</v>
      </c>
    </row>
    <row r="118" spans="1:2" x14ac:dyDescent="0.35">
      <c r="A118" s="6" t="s">
        <v>262</v>
      </c>
      <c r="B118" s="9">
        <v>2789.58</v>
      </c>
    </row>
    <row r="119" spans="1:2" x14ac:dyDescent="0.35">
      <c r="A119" s="6" t="s">
        <v>279</v>
      </c>
      <c r="B119" s="9">
        <v>2780.26</v>
      </c>
    </row>
    <row r="120" spans="1:2" x14ac:dyDescent="0.35">
      <c r="A120" s="6" t="s">
        <v>93</v>
      </c>
      <c r="B120" s="9">
        <v>2779.4</v>
      </c>
    </row>
    <row r="121" spans="1:2" x14ac:dyDescent="0.35">
      <c r="A121" s="6" t="s">
        <v>198</v>
      </c>
      <c r="B121" s="9">
        <v>2754.64</v>
      </c>
    </row>
    <row r="122" spans="1:2" x14ac:dyDescent="0.35">
      <c r="A122" s="6" t="s">
        <v>239</v>
      </c>
      <c r="B122" s="9">
        <v>2705.75</v>
      </c>
    </row>
    <row r="123" spans="1:2" x14ac:dyDescent="0.35">
      <c r="A123" s="6" t="s">
        <v>37</v>
      </c>
      <c r="B123" s="9">
        <v>2688.85</v>
      </c>
    </row>
    <row r="124" spans="1:2" x14ac:dyDescent="0.35">
      <c r="A124" s="6" t="s">
        <v>178</v>
      </c>
      <c r="B124" s="9">
        <v>2644.89</v>
      </c>
    </row>
    <row r="125" spans="1:2" x14ac:dyDescent="0.35">
      <c r="A125" s="6" t="s">
        <v>155</v>
      </c>
      <c r="B125" s="9">
        <v>2631.6</v>
      </c>
    </row>
    <row r="126" spans="1:2" x14ac:dyDescent="0.35">
      <c r="A126" s="6" t="s">
        <v>47</v>
      </c>
      <c r="B126" s="9">
        <v>2630.3</v>
      </c>
    </row>
    <row r="127" spans="1:2" x14ac:dyDescent="0.35">
      <c r="A127" s="6" t="s">
        <v>102</v>
      </c>
      <c r="B127" s="9">
        <v>2630.17</v>
      </c>
    </row>
    <row r="128" spans="1:2" x14ac:dyDescent="0.35">
      <c r="A128" s="6" t="s">
        <v>46</v>
      </c>
      <c r="B128" s="9">
        <v>2601.46</v>
      </c>
    </row>
    <row r="129" spans="1:2" x14ac:dyDescent="0.35">
      <c r="A129" s="6" t="s">
        <v>149</v>
      </c>
      <c r="B129" s="9">
        <v>2573.91</v>
      </c>
    </row>
    <row r="130" spans="1:2" x14ac:dyDescent="0.35">
      <c r="A130" s="6" t="s">
        <v>59</v>
      </c>
      <c r="B130" s="9">
        <v>2567.48</v>
      </c>
    </row>
    <row r="131" spans="1:2" x14ac:dyDescent="0.35">
      <c r="A131" s="6" t="s">
        <v>77</v>
      </c>
      <c r="B131" s="9">
        <v>2512.8200000000002</v>
      </c>
    </row>
    <row r="132" spans="1:2" x14ac:dyDescent="0.35">
      <c r="A132" s="6" t="s">
        <v>147</v>
      </c>
      <c r="B132" s="9">
        <v>2501.1999999999998</v>
      </c>
    </row>
    <row r="133" spans="1:2" x14ac:dyDescent="0.35">
      <c r="A133" s="6" t="s">
        <v>203</v>
      </c>
      <c r="B133" s="9">
        <v>2494.65</v>
      </c>
    </row>
    <row r="134" spans="1:2" x14ac:dyDescent="0.35">
      <c r="A134" s="6" t="s">
        <v>73</v>
      </c>
      <c r="B134" s="9">
        <v>2469.0300000000002</v>
      </c>
    </row>
    <row r="135" spans="1:2" x14ac:dyDescent="0.35">
      <c r="A135" s="6" t="s">
        <v>144</v>
      </c>
      <c r="B135" s="9">
        <v>2458.48</v>
      </c>
    </row>
    <row r="136" spans="1:2" x14ac:dyDescent="0.35">
      <c r="A136" s="6" t="s">
        <v>370</v>
      </c>
      <c r="B136" s="9">
        <v>2438.58</v>
      </c>
    </row>
    <row r="137" spans="1:2" x14ac:dyDescent="0.35">
      <c r="A137" s="6" t="s">
        <v>71</v>
      </c>
      <c r="B137" s="9">
        <v>2429.5</v>
      </c>
    </row>
    <row r="138" spans="1:2" x14ac:dyDescent="0.35">
      <c r="A138" s="6" t="s">
        <v>381</v>
      </c>
      <c r="B138" s="9">
        <v>2365.94</v>
      </c>
    </row>
    <row r="139" spans="1:2" x14ac:dyDescent="0.35">
      <c r="A139" s="6" t="s">
        <v>368</v>
      </c>
      <c r="B139" s="9">
        <v>2345.89</v>
      </c>
    </row>
    <row r="140" spans="1:2" x14ac:dyDescent="0.35">
      <c r="A140" s="6" t="s">
        <v>302</v>
      </c>
      <c r="B140" s="9">
        <v>2330.1</v>
      </c>
    </row>
    <row r="141" spans="1:2" x14ac:dyDescent="0.35">
      <c r="A141" s="6" t="s">
        <v>396</v>
      </c>
      <c r="B141" s="9">
        <v>2304.16</v>
      </c>
    </row>
    <row r="142" spans="1:2" x14ac:dyDescent="0.35">
      <c r="A142" s="6" t="s">
        <v>55</v>
      </c>
      <c r="B142" s="9">
        <v>2296.23</v>
      </c>
    </row>
    <row r="143" spans="1:2" x14ac:dyDescent="0.35">
      <c r="A143" s="6" t="s">
        <v>151</v>
      </c>
      <c r="B143" s="9">
        <v>2283.7199999999998</v>
      </c>
    </row>
    <row r="144" spans="1:2" x14ac:dyDescent="0.35">
      <c r="A144" s="6" t="s">
        <v>150</v>
      </c>
      <c r="B144" s="9">
        <v>2276.54</v>
      </c>
    </row>
    <row r="145" spans="1:2" x14ac:dyDescent="0.35">
      <c r="A145" s="6" t="s">
        <v>45</v>
      </c>
      <c r="B145" s="9">
        <v>2269.0100000000002</v>
      </c>
    </row>
    <row r="146" spans="1:2" x14ac:dyDescent="0.35">
      <c r="A146" s="6" t="s">
        <v>69</v>
      </c>
      <c r="B146" s="9">
        <v>2263.3000000000002</v>
      </c>
    </row>
    <row r="147" spans="1:2" x14ac:dyDescent="0.35">
      <c r="A147" s="6" t="s">
        <v>332</v>
      </c>
      <c r="B147" s="9">
        <v>2262.2800000000002</v>
      </c>
    </row>
    <row r="148" spans="1:2" x14ac:dyDescent="0.35">
      <c r="A148" s="6" t="s">
        <v>173</v>
      </c>
      <c r="B148" s="9">
        <v>2203.67</v>
      </c>
    </row>
    <row r="149" spans="1:2" x14ac:dyDescent="0.35">
      <c r="A149" s="6" t="s">
        <v>110</v>
      </c>
      <c r="B149" s="9">
        <v>2182.4499999999998</v>
      </c>
    </row>
    <row r="150" spans="1:2" x14ac:dyDescent="0.35">
      <c r="A150" s="6" t="s">
        <v>295</v>
      </c>
      <c r="B150" s="9">
        <v>2153.34</v>
      </c>
    </row>
    <row r="151" spans="1:2" x14ac:dyDescent="0.35">
      <c r="A151" s="6" t="s">
        <v>63</v>
      </c>
      <c r="B151" s="9">
        <v>2149.36</v>
      </c>
    </row>
    <row r="152" spans="1:2" x14ac:dyDescent="0.35">
      <c r="A152" s="6" t="s">
        <v>434</v>
      </c>
      <c r="B152" s="9">
        <v>2123.2399999999998</v>
      </c>
    </row>
    <row r="153" spans="1:2" x14ac:dyDescent="0.35">
      <c r="A153" s="6" t="s">
        <v>78</v>
      </c>
      <c r="B153" s="9">
        <v>2110.9899999999998</v>
      </c>
    </row>
    <row r="154" spans="1:2" x14ac:dyDescent="0.35">
      <c r="A154" s="6" t="s">
        <v>237</v>
      </c>
      <c r="B154" s="9">
        <v>2100.13</v>
      </c>
    </row>
    <row r="155" spans="1:2" x14ac:dyDescent="0.35">
      <c r="A155" s="6" t="s">
        <v>117</v>
      </c>
      <c r="B155" s="9">
        <v>2090.54</v>
      </c>
    </row>
    <row r="156" spans="1:2" x14ac:dyDescent="0.35">
      <c r="A156" s="6" t="s">
        <v>257</v>
      </c>
      <c r="B156" s="9">
        <v>2081.9499999999998</v>
      </c>
    </row>
    <row r="157" spans="1:2" x14ac:dyDescent="0.35">
      <c r="A157" s="6" t="s">
        <v>228</v>
      </c>
      <c r="B157" s="9">
        <v>2072.29</v>
      </c>
    </row>
    <row r="158" spans="1:2" x14ac:dyDescent="0.35">
      <c r="A158" s="6" t="s">
        <v>128</v>
      </c>
      <c r="B158" s="9">
        <v>2069.4499999999998</v>
      </c>
    </row>
    <row r="159" spans="1:2" x14ac:dyDescent="0.35">
      <c r="A159" s="6" t="s">
        <v>188</v>
      </c>
      <c r="B159" s="9">
        <v>2069.39</v>
      </c>
    </row>
    <row r="160" spans="1:2" x14ac:dyDescent="0.35">
      <c r="A160" s="6" t="s">
        <v>174</v>
      </c>
      <c r="B160" s="9">
        <v>2067.7600000000002</v>
      </c>
    </row>
    <row r="161" spans="1:2" x14ac:dyDescent="0.35">
      <c r="A161" s="6" t="s">
        <v>192</v>
      </c>
      <c r="B161" s="9">
        <v>1993.2</v>
      </c>
    </row>
    <row r="162" spans="1:2" x14ac:dyDescent="0.35">
      <c r="A162" s="6" t="s">
        <v>371</v>
      </c>
      <c r="B162" s="9">
        <v>1985.06</v>
      </c>
    </row>
    <row r="163" spans="1:2" x14ac:dyDescent="0.35">
      <c r="A163" s="6" t="s">
        <v>53</v>
      </c>
      <c r="B163" s="9">
        <v>1966.44</v>
      </c>
    </row>
    <row r="164" spans="1:2" x14ac:dyDescent="0.35">
      <c r="A164" s="6" t="s">
        <v>94</v>
      </c>
      <c r="B164" s="9">
        <v>1965.77</v>
      </c>
    </row>
    <row r="165" spans="1:2" x14ac:dyDescent="0.35">
      <c r="A165" s="6" t="s">
        <v>199</v>
      </c>
      <c r="B165" s="9">
        <v>1942.12</v>
      </c>
    </row>
    <row r="166" spans="1:2" x14ac:dyDescent="0.35">
      <c r="A166" s="6" t="s">
        <v>157</v>
      </c>
      <c r="B166" s="9">
        <v>1896.14</v>
      </c>
    </row>
    <row r="167" spans="1:2" x14ac:dyDescent="0.35">
      <c r="A167" s="6" t="s">
        <v>314</v>
      </c>
      <c r="B167" s="9">
        <v>1889.63</v>
      </c>
    </row>
    <row r="168" spans="1:2" x14ac:dyDescent="0.35">
      <c r="A168" s="6" t="s">
        <v>119</v>
      </c>
      <c r="B168" s="9">
        <v>1883.8</v>
      </c>
    </row>
    <row r="169" spans="1:2" x14ac:dyDescent="0.35">
      <c r="A169" s="6" t="s">
        <v>211</v>
      </c>
      <c r="B169" s="9">
        <v>1855</v>
      </c>
    </row>
    <row r="170" spans="1:2" x14ac:dyDescent="0.35">
      <c r="A170" s="6" t="s">
        <v>62</v>
      </c>
      <c r="B170" s="9">
        <v>1838.07</v>
      </c>
    </row>
    <row r="171" spans="1:2" x14ac:dyDescent="0.35">
      <c r="A171" s="6" t="s">
        <v>253</v>
      </c>
      <c r="B171" s="9">
        <v>1783.73</v>
      </c>
    </row>
    <row r="172" spans="1:2" x14ac:dyDescent="0.35">
      <c r="A172" s="6" t="s">
        <v>131</v>
      </c>
      <c r="B172" s="9">
        <v>1782.29</v>
      </c>
    </row>
    <row r="173" spans="1:2" x14ac:dyDescent="0.35">
      <c r="A173" s="6" t="s">
        <v>159</v>
      </c>
      <c r="B173" s="9">
        <v>1730.39</v>
      </c>
    </row>
    <row r="174" spans="1:2" x14ac:dyDescent="0.35">
      <c r="A174" s="6" t="s">
        <v>171</v>
      </c>
      <c r="B174" s="9">
        <v>1706.48</v>
      </c>
    </row>
    <row r="175" spans="1:2" x14ac:dyDescent="0.35">
      <c r="A175" s="6" t="s">
        <v>194</v>
      </c>
      <c r="B175" s="9">
        <v>1706</v>
      </c>
    </row>
    <row r="176" spans="1:2" x14ac:dyDescent="0.35">
      <c r="A176" s="6" t="s">
        <v>74</v>
      </c>
      <c r="B176" s="9">
        <v>1693.72</v>
      </c>
    </row>
    <row r="177" spans="1:2" x14ac:dyDescent="0.35">
      <c r="A177" s="6" t="s">
        <v>418</v>
      </c>
      <c r="B177" s="9">
        <v>1682.97</v>
      </c>
    </row>
    <row r="178" spans="1:2" x14ac:dyDescent="0.35">
      <c r="A178" s="6" t="s">
        <v>156</v>
      </c>
      <c r="B178" s="9">
        <v>1660.69</v>
      </c>
    </row>
    <row r="179" spans="1:2" x14ac:dyDescent="0.35">
      <c r="A179" s="6" t="s">
        <v>268</v>
      </c>
      <c r="B179" s="9">
        <v>1647.98</v>
      </c>
    </row>
    <row r="180" spans="1:2" x14ac:dyDescent="0.35">
      <c r="A180" s="6" t="s">
        <v>465</v>
      </c>
      <c r="B180" s="9">
        <v>1644.92</v>
      </c>
    </row>
    <row r="181" spans="1:2" x14ac:dyDescent="0.35">
      <c r="A181" s="6" t="s">
        <v>95</v>
      </c>
      <c r="B181" s="9">
        <v>1639.55</v>
      </c>
    </row>
    <row r="182" spans="1:2" x14ac:dyDescent="0.35">
      <c r="A182" s="6" t="s">
        <v>118</v>
      </c>
      <c r="B182" s="9">
        <v>1612.14</v>
      </c>
    </row>
    <row r="183" spans="1:2" x14ac:dyDescent="0.35">
      <c r="A183" s="6" t="s">
        <v>282</v>
      </c>
      <c r="B183" s="9">
        <v>1590.89</v>
      </c>
    </row>
    <row r="184" spans="1:2" x14ac:dyDescent="0.35">
      <c r="A184" s="6" t="s">
        <v>179</v>
      </c>
      <c r="B184" s="9">
        <v>1583.95</v>
      </c>
    </row>
    <row r="185" spans="1:2" x14ac:dyDescent="0.35">
      <c r="A185" s="6" t="s">
        <v>358</v>
      </c>
      <c r="B185" s="9">
        <v>1576.96</v>
      </c>
    </row>
    <row r="186" spans="1:2" x14ac:dyDescent="0.35">
      <c r="A186" s="6" t="s">
        <v>305</v>
      </c>
      <c r="B186" s="9">
        <v>1574.15</v>
      </c>
    </row>
    <row r="187" spans="1:2" x14ac:dyDescent="0.35">
      <c r="A187" s="6" t="s">
        <v>209</v>
      </c>
      <c r="B187" s="9">
        <v>1571.33</v>
      </c>
    </row>
    <row r="188" spans="1:2" x14ac:dyDescent="0.35">
      <c r="A188" s="6" t="s">
        <v>170</v>
      </c>
      <c r="B188" s="9">
        <v>1553.71</v>
      </c>
    </row>
    <row r="189" spans="1:2" x14ac:dyDescent="0.35">
      <c r="A189" s="6" t="s">
        <v>182</v>
      </c>
      <c r="B189" s="9">
        <v>1553.46</v>
      </c>
    </row>
    <row r="190" spans="1:2" x14ac:dyDescent="0.35">
      <c r="A190" s="6" t="s">
        <v>70</v>
      </c>
      <c r="B190" s="9">
        <v>1542.9</v>
      </c>
    </row>
    <row r="191" spans="1:2" x14ac:dyDescent="0.35">
      <c r="A191" s="6" t="s">
        <v>263</v>
      </c>
      <c r="B191" s="9">
        <v>1537.72</v>
      </c>
    </row>
    <row r="192" spans="1:2" x14ac:dyDescent="0.35">
      <c r="A192" s="6" t="s">
        <v>337</v>
      </c>
      <c r="B192" s="9">
        <v>1537.45</v>
      </c>
    </row>
    <row r="193" spans="1:2" x14ac:dyDescent="0.35">
      <c r="A193" s="6" t="s">
        <v>338</v>
      </c>
      <c r="B193" s="9">
        <v>1516.08</v>
      </c>
    </row>
    <row r="194" spans="1:2" x14ac:dyDescent="0.35">
      <c r="A194" s="6" t="s">
        <v>104</v>
      </c>
      <c r="B194" s="9">
        <v>1497.93</v>
      </c>
    </row>
    <row r="195" spans="1:2" x14ac:dyDescent="0.35">
      <c r="A195" s="6" t="s">
        <v>318</v>
      </c>
      <c r="B195" s="9">
        <v>1484.24</v>
      </c>
    </row>
    <row r="196" spans="1:2" x14ac:dyDescent="0.35">
      <c r="A196" s="6" t="s">
        <v>377</v>
      </c>
      <c r="B196" s="9">
        <v>1479.91</v>
      </c>
    </row>
    <row r="197" spans="1:2" x14ac:dyDescent="0.35">
      <c r="A197" s="6" t="s">
        <v>255</v>
      </c>
      <c r="B197" s="9">
        <v>1442.08</v>
      </c>
    </row>
    <row r="198" spans="1:2" x14ac:dyDescent="0.35">
      <c r="A198" s="6" t="s">
        <v>225</v>
      </c>
      <c r="B198" s="9">
        <v>1438.55</v>
      </c>
    </row>
    <row r="199" spans="1:2" x14ac:dyDescent="0.35">
      <c r="A199" s="6" t="s">
        <v>137</v>
      </c>
      <c r="B199" s="9">
        <v>1438.49</v>
      </c>
    </row>
    <row r="200" spans="1:2" x14ac:dyDescent="0.35">
      <c r="A200" s="6" t="s">
        <v>113</v>
      </c>
      <c r="B200" s="9">
        <v>1422.52</v>
      </c>
    </row>
    <row r="201" spans="1:2" x14ac:dyDescent="0.35">
      <c r="A201" s="6" t="s">
        <v>267</v>
      </c>
      <c r="B201" s="9">
        <v>1422.32</v>
      </c>
    </row>
    <row r="202" spans="1:2" x14ac:dyDescent="0.35">
      <c r="A202" s="6" t="s">
        <v>288</v>
      </c>
      <c r="B202" s="9">
        <v>1417.37</v>
      </c>
    </row>
    <row r="203" spans="1:2" x14ac:dyDescent="0.35">
      <c r="A203" s="6" t="s">
        <v>404</v>
      </c>
      <c r="B203" s="9">
        <v>1405.19</v>
      </c>
    </row>
    <row r="204" spans="1:2" x14ac:dyDescent="0.35">
      <c r="A204" s="6" t="s">
        <v>133</v>
      </c>
      <c r="B204" s="9">
        <v>1404.33</v>
      </c>
    </row>
    <row r="205" spans="1:2" x14ac:dyDescent="0.35">
      <c r="A205" s="6" t="s">
        <v>304</v>
      </c>
      <c r="B205" s="9">
        <v>1397.95</v>
      </c>
    </row>
    <row r="206" spans="1:2" x14ac:dyDescent="0.35">
      <c r="A206" s="6" t="s">
        <v>224</v>
      </c>
      <c r="B206" s="9">
        <v>1397.06</v>
      </c>
    </row>
    <row r="207" spans="1:2" x14ac:dyDescent="0.35">
      <c r="A207" s="6" t="s">
        <v>87</v>
      </c>
      <c r="B207" s="9">
        <v>1390.55</v>
      </c>
    </row>
    <row r="208" spans="1:2" x14ac:dyDescent="0.35">
      <c r="A208" s="6" t="s">
        <v>284</v>
      </c>
      <c r="B208" s="9">
        <v>1389.32</v>
      </c>
    </row>
    <row r="209" spans="1:2" x14ac:dyDescent="0.35">
      <c r="A209" s="6" t="s">
        <v>216</v>
      </c>
      <c r="B209" s="9">
        <v>1377.7</v>
      </c>
    </row>
    <row r="210" spans="1:2" x14ac:dyDescent="0.35">
      <c r="A210" s="6" t="s">
        <v>143</v>
      </c>
      <c r="B210" s="9">
        <v>1374.67</v>
      </c>
    </row>
    <row r="211" spans="1:2" x14ac:dyDescent="0.35">
      <c r="A211" s="6" t="s">
        <v>390</v>
      </c>
      <c r="B211" s="9">
        <v>1356.07</v>
      </c>
    </row>
    <row r="212" spans="1:2" x14ac:dyDescent="0.35">
      <c r="A212" s="6" t="s">
        <v>122</v>
      </c>
      <c r="B212" s="9">
        <v>1354.67</v>
      </c>
    </row>
    <row r="213" spans="1:2" x14ac:dyDescent="0.35">
      <c r="A213" s="6" t="s">
        <v>123</v>
      </c>
      <c r="B213" s="9">
        <v>1338.63</v>
      </c>
    </row>
    <row r="214" spans="1:2" x14ac:dyDescent="0.35">
      <c r="A214" s="6" t="s">
        <v>195</v>
      </c>
      <c r="B214" s="9">
        <v>1338.09</v>
      </c>
    </row>
    <row r="215" spans="1:2" x14ac:dyDescent="0.35">
      <c r="A215" s="6" t="s">
        <v>75</v>
      </c>
      <c r="B215" s="9">
        <v>1337.59</v>
      </c>
    </row>
    <row r="216" spans="1:2" x14ac:dyDescent="0.35">
      <c r="A216" s="6" t="s">
        <v>403</v>
      </c>
      <c r="B216" s="9">
        <v>1332.73</v>
      </c>
    </row>
    <row r="217" spans="1:2" x14ac:dyDescent="0.35">
      <c r="A217" s="6" t="s">
        <v>420</v>
      </c>
      <c r="B217" s="9">
        <v>1332.24</v>
      </c>
    </row>
    <row r="218" spans="1:2" x14ac:dyDescent="0.35">
      <c r="A218" s="6" t="s">
        <v>152</v>
      </c>
      <c r="B218" s="9">
        <v>1321.5</v>
      </c>
    </row>
    <row r="219" spans="1:2" x14ac:dyDescent="0.35">
      <c r="A219" s="6" t="s">
        <v>361</v>
      </c>
      <c r="B219" s="9">
        <v>1314.38</v>
      </c>
    </row>
    <row r="220" spans="1:2" x14ac:dyDescent="0.35">
      <c r="A220" s="6" t="s">
        <v>272</v>
      </c>
      <c r="B220" s="9">
        <v>1296.19</v>
      </c>
    </row>
    <row r="221" spans="1:2" x14ac:dyDescent="0.35">
      <c r="A221" s="6" t="s">
        <v>252</v>
      </c>
      <c r="B221" s="9">
        <v>1278.74</v>
      </c>
    </row>
    <row r="222" spans="1:2" x14ac:dyDescent="0.35">
      <c r="A222" s="6" t="s">
        <v>169</v>
      </c>
      <c r="B222" s="9">
        <v>1278.3</v>
      </c>
    </row>
    <row r="223" spans="1:2" x14ac:dyDescent="0.35">
      <c r="A223" s="6" t="s">
        <v>341</v>
      </c>
      <c r="B223" s="9">
        <v>1274.21</v>
      </c>
    </row>
    <row r="224" spans="1:2" x14ac:dyDescent="0.35">
      <c r="A224" s="6" t="s">
        <v>217</v>
      </c>
      <c r="B224" s="9">
        <v>1272.3</v>
      </c>
    </row>
    <row r="225" spans="1:2" x14ac:dyDescent="0.35">
      <c r="A225" s="6" t="s">
        <v>356</v>
      </c>
      <c r="B225" s="9">
        <v>1213.08</v>
      </c>
    </row>
    <row r="226" spans="1:2" x14ac:dyDescent="0.35">
      <c r="A226" s="6" t="s">
        <v>234</v>
      </c>
      <c r="B226" s="9">
        <v>1205.03</v>
      </c>
    </row>
    <row r="227" spans="1:2" x14ac:dyDescent="0.35">
      <c r="A227" s="6" t="s">
        <v>162</v>
      </c>
      <c r="B227" s="9">
        <v>1197.26</v>
      </c>
    </row>
    <row r="228" spans="1:2" x14ac:dyDescent="0.35">
      <c r="A228" s="6" t="s">
        <v>106</v>
      </c>
      <c r="B228" s="9">
        <v>1197.0999999999999</v>
      </c>
    </row>
    <row r="229" spans="1:2" x14ac:dyDescent="0.35">
      <c r="A229" s="6" t="s">
        <v>289</v>
      </c>
      <c r="B229" s="9">
        <v>1193.06</v>
      </c>
    </row>
    <row r="230" spans="1:2" x14ac:dyDescent="0.35">
      <c r="A230" s="6" t="s">
        <v>285</v>
      </c>
      <c r="B230" s="9">
        <v>1188.97</v>
      </c>
    </row>
    <row r="231" spans="1:2" x14ac:dyDescent="0.35">
      <c r="A231" s="6" t="s">
        <v>134</v>
      </c>
      <c r="B231" s="9">
        <v>1183.9000000000001</v>
      </c>
    </row>
    <row r="232" spans="1:2" x14ac:dyDescent="0.35">
      <c r="A232" s="6" t="s">
        <v>269</v>
      </c>
      <c r="B232" s="9">
        <v>1156.6099999999999</v>
      </c>
    </row>
    <row r="233" spans="1:2" x14ac:dyDescent="0.35">
      <c r="A233" s="6" t="s">
        <v>138</v>
      </c>
      <c r="B233" s="9">
        <v>1150.79</v>
      </c>
    </row>
    <row r="234" spans="1:2" x14ac:dyDescent="0.35">
      <c r="A234" s="6" t="s">
        <v>342</v>
      </c>
      <c r="B234" s="9">
        <v>1145.1300000000001</v>
      </c>
    </row>
    <row r="235" spans="1:2" x14ac:dyDescent="0.35">
      <c r="A235" s="6" t="s">
        <v>112</v>
      </c>
      <c r="B235" s="9">
        <v>1145.01</v>
      </c>
    </row>
    <row r="236" spans="1:2" x14ac:dyDescent="0.35">
      <c r="A236" s="6" t="s">
        <v>276</v>
      </c>
      <c r="B236" s="9">
        <v>1144</v>
      </c>
    </row>
    <row r="237" spans="1:2" x14ac:dyDescent="0.35">
      <c r="A237" s="6" t="s">
        <v>426</v>
      </c>
      <c r="B237" s="9">
        <v>1137.17</v>
      </c>
    </row>
    <row r="238" spans="1:2" x14ac:dyDescent="0.35">
      <c r="A238" s="6" t="s">
        <v>281</v>
      </c>
      <c r="B238" s="9">
        <v>1126.1099999999999</v>
      </c>
    </row>
    <row r="239" spans="1:2" x14ac:dyDescent="0.35">
      <c r="A239" s="6" t="s">
        <v>132</v>
      </c>
      <c r="B239" s="9">
        <v>1106.31</v>
      </c>
    </row>
    <row r="240" spans="1:2" x14ac:dyDescent="0.35">
      <c r="A240" s="6" t="s">
        <v>164</v>
      </c>
      <c r="B240" s="9">
        <v>1064.49</v>
      </c>
    </row>
    <row r="241" spans="1:2" x14ac:dyDescent="0.35">
      <c r="A241" s="6" t="s">
        <v>86</v>
      </c>
      <c r="B241" s="9">
        <v>1059.1199999999999</v>
      </c>
    </row>
    <row r="242" spans="1:2" x14ac:dyDescent="0.35">
      <c r="A242" s="6" t="s">
        <v>88</v>
      </c>
      <c r="B242" s="9">
        <v>1057.9000000000001</v>
      </c>
    </row>
    <row r="243" spans="1:2" x14ac:dyDescent="0.35">
      <c r="A243" s="6" t="s">
        <v>154</v>
      </c>
      <c r="B243" s="9">
        <v>1056.3599999999999</v>
      </c>
    </row>
    <row r="244" spans="1:2" x14ac:dyDescent="0.35">
      <c r="A244" s="6" t="s">
        <v>246</v>
      </c>
      <c r="B244" s="9">
        <v>1056.1600000000001</v>
      </c>
    </row>
    <row r="245" spans="1:2" x14ac:dyDescent="0.35">
      <c r="A245" s="6" t="s">
        <v>111</v>
      </c>
      <c r="B245" s="9">
        <v>1037.8800000000001</v>
      </c>
    </row>
    <row r="246" spans="1:2" x14ac:dyDescent="0.35">
      <c r="A246" s="6" t="s">
        <v>109</v>
      </c>
      <c r="B246" s="9">
        <v>1034.67</v>
      </c>
    </row>
    <row r="247" spans="1:2" x14ac:dyDescent="0.35">
      <c r="A247" s="6" t="s">
        <v>207</v>
      </c>
      <c r="B247" s="9">
        <v>1012.94</v>
      </c>
    </row>
    <row r="248" spans="1:2" x14ac:dyDescent="0.35">
      <c r="A248" s="6" t="s">
        <v>260</v>
      </c>
      <c r="B248" s="9">
        <v>1005.3</v>
      </c>
    </row>
    <row r="249" spans="1:2" x14ac:dyDescent="0.35">
      <c r="A249" s="6" t="s">
        <v>241</v>
      </c>
      <c r="B249" s="9">
        <v>1004.83</v>
      </c>
    </row>
    <row r="250" spans="1:2" x14ac:dyDescent="0.35">
      <c r="A250" s="6" t="s">
        <v>297</v>
      </c>
      <c r="B250" s="9">
        <v>987.64</v>
      </c>
    </row>
    <row r="251" spans="1:2" x14ac:dyDescent="0.35">
      <c r="A251" s="6" t="s">
        <v>172</v>
      </c>
      <c r="B251" s="9">
        <v>986.32</v>
      </c>
    </row>
    <row r="252" spans="1:2" x14ac:dyDescent="0.35">
      <c r="A252" s="6" t="s">
        <v>290</v>
      </c>
      <c r="B252" s="9">
        <v>983.3</v>
      </c>
    </row>
    <row r="253" spans="1:2" x14ac:dyDescent="0.35">
      <c r="A253" s="6" t="s">
        <v>287</v>
      </c>
      <c r="B253" s="9">
        <v>981.3</v>
      </c>
    </row>
    <row r="254" spans="1:2" x14ac:dyDescent="0.35">
      <c r="A254" s="6" t="s">
        <v>139</v>
      </c>
      <c r="B254" s="9">
        <v>970.3</v>
      </c>
    </row>
    <row r="255" spans="1:2" x14ac:dyDescent="0.35">
      <c r="A255" s="6" t="s">
        <v>196</v>
      </c>
      <c r="B255" s="9">
        <v>969.1</v>
      </c>
    </row>
    <row r="256" spans="1:2" x14ac:dyDescent="0.35">
      <c r="A256" s="6" t="s">
        <v>259</v>
      </c>
      <c r="B256" s="9">
        <v>968.97</v>
      </c>
    </row>
    <row r="257" spans="1:2" x14ac:dyDescent="0.35">
      <c r="A257" s="6" t="s">
        <v>300</v>
      </c>
      <c r="B257" s="9">
        <v>965.3</v>
      </c>
    </row>
    <row r="258" spans="1:2" x14ac:dyDescent="0.35">
      <c r="A258" s="6" t="s">
        <v>145</v>
      </c>
      <c r="B258" s="9">
        <v>958.01</v>
      </c>
    </row>
    <row r="259" spans="1:2" x14ac:dyDescent="0.35">
      <c r="A259" s="6" t="s">
        <v>175</v>
      </c>
      <c r="B259" s="9">
        <v>938.19</v>
      </c>
    </row>
    <row r="260" spans="1:2" x14ac:dyDescent="0.35">
      <c r="A260" s="6" t="s">
        <v>191</v>
      </c>
      <c r="B260" s="9">
        <v>933.06</v>
      </c>
    </row>
    <row r="261" spans="1:2" x14ac:dyDescent="0.35">
      <c r="A261" s="6" t="s">
        <v>429</v>
      </c>
      <c r="B261" s="9">
        <v>918.06</v>
      </c>
    </row>
    <row r="262" spans="1:2" x14ac:dyDescent="0.35">
      <c r="A262" s="6" t="s">
        <v>407</v>
      </c>
      <c r="B262" s="9">
        <v>912.77</v>
      </c>
    </row>
    <row r="263" spans="1:2" x14ac:dyDescent="0.35">
      <c r="A263" s="6" t="s">
        <v>462</v>
      </c>
      <c r="B263" s="9">
        <v>887.24</v>
      </c>
    </row>
    <row r="264" spans="1:2" x14ac:dyDescent="0.35">
      <c r="A264" s="6" t="s">
        <v>200</v>
      </c>
      <c r="B264" s="9">
        <v>886.68</v>
      </c>
    </row>
    <row r="265" spans="1:2" x14ac:dyDescent="0.35">
      <c r="A265" s="6" t="s">
        <v>206</v>
      </c>
      <c r="B265" s="9">
        <v>881.49</v>
      </c>
    </row>
    <row r="266" spans="1:2" x14ac:dyDescent="0.35">
      <c r="A266" s="6" t="s">
        <v>433</v>
      </c>
      <c r="B266" s="9">
        <v>879.56</v>
      </c>
    </row>
    <row r="267" spans="1:2" x14ac:dyDescent="0.35">
      <c r="A267" s="6" t="s">
        <v>328</v>
      </c>
      <c r="B267" s="9">
        <v>876.98</v>
      </c>
    </row>
    <row r="268" spans="1:2" x14ac:dyDescent="0.35">
      <c r="A268" s="6" t="s">
        <v>432</v>
      </c>
      <c r="B268" s="9">
        <v>876.45</v>
      </c>
    </row>
    <row r="269" spans="1:2" x14ac:dyDescent="0.35">
      <c r="A269" s="6" t="s">
        <v>222</v>
      </c>
      <c r="B269" s="9">
        <v>865.77</v>
      </c>
    </row>
    <row r="270" spans="1:2" x14ac:dyDescent="0.35">
      <c r="A270" s="6" t="s">
        <v>214</v>
      </c>
      <c r="B270" s="9">
        <v>865.36</v>
      </c>
    </row>
    <row r="271" spans="1:2" x14ac:dyDescent="0.35">
      <c r="A271" s="6" t="s">
        <v>278</v>
      </c>
      <c r="B271" s="9">
        <v>859.24</v>
      </c>
    </row>
    <row r="272" spans="1:2" x14ac:dyDescent="0.35">
      <c r="A272" s="6" t="s">
        <v>270</v>
      </c>
      <c r="B272" s="9">
        <v>859.21</v>
      </c>
    </row>
    <row r="273" spans="1:2" x14ac:dyDescent="0.35">
      <c r="A273" s="6" t="s">
        <v>219</v>
      </c>
      <c r="B273" s="9">
        <v>848.13</v>
      </c>
    </row>
    <row r="274" spans="1:2" x14ac:dyDescent="0.35">
      <c r="A274" s="6" t="s">
        <v>229</v>
      </c>
      <c r="B274" s="9">
        <v>842.71</v>
      </c>
    </row>
    <row r="275" spans="1:2" x14ac:dyDescent="0.35">
      <c r="A275" s="6" t="s">
        <v>226</v>
      </c>
      <c r="B275" s="9">
        <v>840.02</v>
      </c>
    </row>
    <row r="276" spans="1:2" x14ac:dyDescent="0.35">
      <c r="A276" s="6" t="s">
        <v>201</v>
      </c>
      <c r="B276" s="9">
        <v>837.73</v>
      </c>
    </row>
    <row r="277" spans="1:2" x14ac:dyDescent="0.35">
      <c r="A277" s="6" t="s">
        <v>353</v>
      </c>
      <c r="B277" s="9">
        <v>837.41</v>
      </c>
    </row>
    <row r="278" spans="1:2" x14ac:dyDescent="0.35">
      <c r="A278" s="6" t="s">
        <v>183</v>
      </c>
      <c r="B278" s="9">
        <v>835.18</v>
      </c>
    </row>
    <row r="279" spans="1:2" x14ac:dyDescent="0.35">
      <c r="A279" s="6" t="s">
        <v>458</v>
      </c>
      <c r="B279" s="9">
        <v>835.06</v>
      </c>
    </row>
    <row r="280" spans="1:2" x14ac:dyDescent="0.35">
      <c r="A280" s="6" t="s">
        <v>325</v>
      </c>
      <c r="B280" s="9">
        <v>826.95</v>
      </c>
    </row>
    <row r="281" spans="1:2" x14ac:dyDescent="0.35">
      <c r="A281" s="6" t="s">
        <v>273</v>
      </c>
      <c r="B281" s="9">
        <v>803.68</v>
      </c>
    </row>
    <row r="282" spans="1:2" x14ac:dyDescent="0.35">
      <c r="A282" s="6" t="s">
        <v>189</v>
      </c>
      <c r="B282" s="9">
        <v>795.17</v>
      </c>
    </row>
    <row r="283" spans="1:2" x14ac:dyDescent="0.35">
      <c r="A283" s="6" t="s">
        <v>400</v>
      </c>
      <c r="B283" s="9">
        <v>793.76</v>
      </c>
    </row>
    <row r="284" spans="1:2" x14ac:dyDescent="0.35">
      <c r="A284" s="6" t="s">
        <v>315</v>
      </c>
      <c r="B284" s="9">
        <v>791.89</v>
      </c>
    </row>
    <row r="285" spans="1:2" x14ac:dyDescent="0.35">
      <c r="A285" s="6" t="s">
        <v>468</v>
      </c>
      <c r="B285" s="9">
        <v>790.17</v>
      </c>
    </row>
    <row r="286" spans="1:2" x14ac:dyDescent="0.35">
      <c r="A286" s="6" t="s">
        <v>218</v>
      </c>
      <c r="B286" s="9">
        <v>784.05</v>
      </c>
    </row>
    <row r="287" spans="1:2" x14ac:dyDescent="0.35">
      <c r="A287" s="6" t="s">
        <v>185</v>
      </c>
      <c r="B287" s="9">
        <v>783.51</v>
      </c>
    </row>
    <row r="288" spans="1:2" x14ac:dyDescent="0.35">
      <c r="A288" s="6" t="s">
        <v>451</v>
      </c>
      <c r="B288" s="9">
        <v>766.75</v>
      </c>
    </row>
    <row r="289" spans="1:2" x14ac:dyDescent="0.35">
      <c r="A289" s="6" t="s">
        <v>121</v>
      </c>
      <c r="B289" s="9">
        <v>756.64</v>
      </c>
    </row>
    <row r="290" spans="1:2" x14ac:dyDescent="0.35">
      <c r="A290" s="6" t="s">
        <v>365</v>
      </c>
      <c r="B290" s="9">
        <v>756.5</v>
      </c>
    </row>
    <row r="291" spans="1:2" x14ac:dyDescent="0.35">
      <c r="A291" s="6" t="s">
        <v>393</v>
      </c>
      <c r="B291" s="9">
        <v>754.7</v>
      </c>
    </row>
    <row r="292" spans="1:2" x14ac:dyDescent="0.35">
      <c r="A292" s="6" t="s">
        <v>306</v>
      </c>
      <c r="B292" s="9">
        <v>749.04</v>
      </c>
    </row>
    <row r="293" spans="1:2" x14ac:dyDescent="0.35">
      <c r="A293" s="6" t="s">
        <v>275</v>
      </c>
      <c r="B293" s="9">
        <v>740.77</v>
      </c>
    </row>
    <row r="294" spans="1:2" x14ac:dyDescent="0.35">
      <c r="A294" s="6" t="s">
        <v>344</v>
      </c>
      <c r="B294" s="9">
        <v>731.51</v>
      </c>
    </row>
    <row r="295" spans="1:2" x14ac:dyDescent="0.35">
      <c r="A295" s="6" t="s">
        <v>392</v>
      </c>
      <c r="B295" s="9">
        <v>729.22</v>
      </c>
    </row>
    <row r="296" spans="1:2" x14ac:dyDescent="0.35">
      <c r="A296" s="6" t="s">
        <v>163</v>
      </c>
      <c r="B296" s="9">
        <v>728.63</v>
      </c>
    </row>
    <row r="297" spans="1:2" x14ac:dyDescent="0.35">
      <c r="A297" s="6" t="s">
        <v>449</v>
      </c>
      <c r="B297" s="9">
        <v>725.97</v>
      </c>
    </row>
    <row r="298" spans="1:2" x14ac:dyDescent="0.35">
      <c r="A298" s="6" t="s">
        <v>446</v>
      </c>
      <c r="B298" s="9">
        <v>725.02</v>
      </c>
    </row>
    <row r="299" spans="1:2" x14ac:dyDescent="0.35">
      <c r="A299" s="6" t="s">
        <v>274</v>
      </c>
      <c r="B299" s="9">
        <v>722.72</v>
      </c>
    </row>
    <row r="300" spans="1:2" x14ac:dyDescent="0.35">
      <c r="A300" s="6" t="s">
        <v>176</v>
      </c>
      <c r="B300" s="9">
        <v>721.48</v>
      </c>
    </row>
    <row r="301" spans="1:2" x14ac:dyDescent="0.35">
      <c r="A301" s="6" t="s">
        <v>340</v>
      </c>
      <c r="B301" s="9">
        <v>714.51</v>
      </c>
    </row>
    <row r="302" spans="1:2" x14ac:dyDescent="0.35">
      <c r="A302" s="6" t="s">
        <v>442</v>
      </c>
      <c r="B302" s="9">
        <v>714.42</v>
      </c>
    </row>
    <row r="303" spans="1:2" x14ac:dyDescent="0.35">
      <c r="A303" s="6" t="s">
        <v>261</v>
      </c>
      <c r="B303" s="9">
        <v>711.99</v>
      </c>
    </row>
    <row r="304" spans="1:2" x14ac:dyDescent="0.35">
      <c r="A304" s="6" t="s">
        <v>232</v>
      </c>
      <c r="B304" s="9">
        <v>706.43</v>
      </c>
    </row>
    <row r="305" spans="1:2" x14ac:dyDescent="0.35">
      <c r="A305" s="6" t="s">
        <v>236</v>
      </c>
      <c r="B305" s="9">
        <v>704.59</v>
      </c>
    </row>
    <row r="306" spans="1:2" x14ac:dyDescent="0.35">
      <c r="A306" s="6" t="s">
        <v>99</v>
      </c>
      <c r="B306" s="9">
        <v>704.16</v>
      </c>
    </row>
    <row r="307" spans="1:2" x14ac:dyDescent="0.35">
      <c r="A307" s="6" t="s">
        <v>136</v>
      </c>
      <c r="B307" s="9">
        <v>703.91</v>
      </c>
    </row>
    <row r="308" spans="1:2" x14ac:dyDescent="0.35">
      <c r="A308" s="6" t="s">
        <v>242</v>
      </c>
      <c r="B308" s="9">
        <v>700.49</v>
      </c>
    </row>
    <row r="309" spans="1:2" x14ac:dyDescent="0.35">
      <c r="A309" s="6" t="s">
        <v>423</v>
      </c>
      <c r="B309" s="9">
        <v>695.85</v>
      </c>
    </row>
    <row r="310" spans="1:2" x14ac:dyDescent="0.35">
      <c r="A310" s="6" t="s">
        <v>335</v>
      </c>
      <c r="B310" s="9">
        <v>691.9</v>
      </c>
    </row>
    <row r="311" spans="1:2" x14ac:dyDescent="0.35">
      <c r="A311" s="6" t="s">
        <v>336</v>
      </c>
      <c r="B311" s="9">
        <v>684.61</v>
      </c>
    </row>
    <row r="312" spans="1:2" x14ac:dyDescent="0.35">
      <c r="A312" s="6" t="s">
        <v>83</v>
      </c>
      <c r="B312" s="9">
        <v>683.28</v>
      </c>
    </row>
    <row r="313" spans="1:2" x14ac:dyDescent="0.35">
      <c r="A313" s="6" t="s">
        <v>359</v>
      </c>
      <c r="B313" s="9">
        <v>680.07</v>
      </c>
    </row>
    <row r="314" spans="1:2" x14ac:dyDescent="0.35">
      <c r="A314" s="6" t="s">
        <v>439</v>
      </c>
      <c r="B314" s="9">
        <v>677.8</v>
      </c>
    </row>
    <row r="315" spans="1:2" x14ac:dyDescent="0.35">
      <c r="A315" s="6" t="s">
        <v>146</v>
      </c>
      <c r="B315" s="9">
        <v>677.23</v>
      </c>
    </row>
    <row r="316" spans="1:2" x14ac:dyDescent="0.35">
      <c r="A316" s="6" t="s">
        <v>250</v>
      </c>
      <c r="B316" s="9">
        <v>674</v>
      </c>
    </row>
    <row r="317" spans="1:2" x14ac:dyDescent="0.35">
      <c r="A317" s="6" t="s">
        <v>220</v>
      </c>
      <c r="B317" s="9">
        <v>667.5</v>
      </c>
    </row>
    <row r="318" spans="1:2" x14ac:dyDescent="0.35">
      <c r="A318" s="6" t="s">
        <v>248</v>
      </c>
      <c r="B318" s="9">
        <v>661.16</v>
      </c>
    </row>
    <row r="319" spans="1:2" x14ac:dyDescent="0.35">
      <c r="A319" s="6" t="s">
        <v>223</v>
      </c>
      <c r="B319" s="9">
        <v>656.78</v>
      </c>
    </row>
    <row r="320" spans="1:2" x14ac:dyDescent="0.35">
      <c r="A320" s="6" t="s">
        <v>181</v>
      </c>
      <c r="B320" s="9">
        <v>649.91</v>
      </c>
    </row>
    <row r="321" spans="1:2" x14ac:dyDescent="0.35">
      <c r="A321" s="6" t="s">
        <v>126</v>
      </c>
      <c r="B321" s="9">
        <v>645.77</v>
      </c>
    </row>
    <row r="322" spans="1:2" x14ac:dyDescent="0.35">
      <c r="A322" s="6" t="s">
        <v>264</v>
      </c>
      <c r="B322" s="9">
        <v>640.38</v>
      </c>
    </row>
    <row r="323" spans="1:2" x14ac:dyDescent="0.35">
      <c r="A323" s="6" t="s">
        <v>406</v>
      </c>
      <c r="B323" s="9">
        <v>636.20000000000005</v>
      </c>
    </row>
    <row r="324" spans="1:2" x14ac:dyDescent="0.35">
      <c r="A324" s="6" t="s">
        <v>160</v>
      </c>
      <c r="B324" s="9">
        <v>627.03</v>
      </c>
    </row>
    <row r="325" spans="1:2" x14ac:dyDescent="0.35">
      <c r="A325" s="6" t="s">
        <v>416</v>
      </c>
      <c r="B325" s="9">
        <v>626.79999999999995</v>
      </c>
    </row>
    <row r="326" spans="1:2" x14ac:dyDescent="0.35">
      <c r="A326" s="6" t="s">
        <v>409</v>
      </c>
      <c r="B326" s="9">
        <v>624.62</v>
      </c>
    </row>
    <row r="327" spans="1:2" x14ac:dyDescent="0.35">
      <c r="A327" s="6" t="s">
        <v>362</v>
      </c>
      <c r="B327" s="9">
        <v>624.37</v>
      </c>
    </row>
    <row r="328" spans="1:2" x14ac:dyDescent="0.35">
      <c r="A328" s="6" t="s">
        <v>116</v>
      </c>
      <c r="B328" s="9">
        <v>621.03</v>
      </c>
    </row>
    <row r="329" spans="1:2" x14ac:dyDescent="0.35">
      <c r="A329" s="6" t="s">
        <v>320</v>
      </c>
      <c r="B329" s="9">
        <v>619.92999999999995</v>
      </c>
    </row>
    <row r="330" spans="1:2" x14ac:dyDescent="0.35">
      <c r="A330" s="6" t="s">
        <v>327</v>
      </c>
      <c r="B330" s="9">
        <v>617.61</v>
      </c>
    </row>
    <row r="331" spans="1:2" x14ac:dyDescent="0.35">
      <c r="A331" s="6" t="s">
        <v>283</v>
      </c>
      <c r="B331" s="9">
        <v>615.04</v>
      </c>
    </row>
    <row r="332" spans="1:2" x14ac:dyDescent="0.35">
      <c r="A332" s="6" t="s">
        <v>394</v>
      </c>
      <c r="B332" s="9">
        <v>612.4</v>
      </c>
    </row>
    <row r="333" spans="1:2" x14ac:dyDescent="0.35">
      <c r="A333" s="6" t="s">
        <v>293</v>
      </c>
      <c r="B333" s="9">
        <v>611.59</v>
      </c>
    </row>
    <row r="334" spans="1:2" x14ac:dyDescent="0.35">
      <c r="A334" s="6" t="s">
        <v>346</v>
      </c>
      <c r="B334" s="9">
        <v>610.78</v>
      </c>
    </row>
    <row r="335" spans="1:2" x14ac:dyDescent="0.35">
      <c r="A335" s="6" t="s">
        <v>467</v>
      </c>
      <c r="B335" s="9">
        <v>609.61</v>
      </c>
    </row>
    <row r="336" spans="1:2" x14ac:dyDescent="0.35">
      <c r="A336" s="6" t="s">
        <v>313</v>
      </c>
      <c r="B336" s="9">
        <v>598.58000000000004</v>
      </c>
    </row>
    <row r="337" spans="1:2" x14ac:dyDescent="0.35">
      <c r="A337" s="6" t="s">
        <v>351</v>
      </c>
      <c r="B337" s="9">
        <v>598.07000000000005</v>
      </c>
    </row>
    <row r="338" spans="1:2" x14ac:dyDescent="0.35">
      <c r="A338" s="6" t="s">
        <v>440</v>
      </c>
      <c r="B338" s="9">
        <v>595.61</v>
      </c>
    </row>
    <row r="339" spans="1:2" x14ac:dyDescent="0.35">
      <c r="A339" s="6" t="s">
        <v>376</v>
      </c>
      <c r="B339" s="9">
        <v>595.04999999999995</v>
      </c>
    </row>
    <row r="340" spans="1:2" x14ac:dyDescent="0.35">
      <c r="A340" s="6" t="s">
        <v>428</v>
      </c>
      <c r="B340" s="9">
        <v>593.74</v>
      </c>
    </row>
    <row r="341" spans="1:2" x14ac:dyDescent="0.35">
      <c r="A341" s="6" t="s">
        <v>212</v>
      </c>
      <c r="B341" s="9">
        <v>587.04999999999995</v>
      </c>
    </row>
    <row r="342" spans="1:2" x14ac:dyDescent="0.35">
      <c r="A342" s="6" t="s">
        <v>321</v>
      </c>
      <c r="B342" s="9">
        <v>584.41999999999996</v>
      </c>
    </row>
    <row r="343" spans="1:2" x14ac:dyDescent="0.35">
      <c r="A343" s="6" t="s">
        <v>369</v>
      </c>
      <c r="B343" s="9">
        <v>581.94000000000005</v>
      </c>
    </row>
    <row r="344" spans="1:2" x14ac:dyDescent="0.35">
      <c r="A344" s="6" t="s">
        <v>459</v>
      </c>
      <c r="B344" s="9">
        <v>581.74</v>
      </c>
    </row>
    <row r="345" spans="1:2" x14ac:dyDescent="0.35">
      <c r="A345" s="6" t="s">
        <v>412</v>
      </c>
      <c r="B345" s="9">
        <v>580.58000000000004</v>
      </c>
    </row>
    <row r="346" spans="1:2" x14ac:dyDescent="0.35">
      <c r="A346" s="6" t="s">
        <v>422</v>
      </c>
      <c r="B346" s="9">
        <v>578.17999999999995</v>
      </c>
    </row>
    <row r="347" spans="1:2" x14ac:dyDescent="0.35">
      <c r="A347" s="6" t="s">
        <v>184</v>
      </c>
      <c r="B347" s="9">
        <v>572.16</v>
      </c>
    </row>
    <row r="348" spans="1:2" x14ac:dyDescent="0.35">
      <c r="A348" s="6" t="s">
        <v>460</v>
      </c>
      <c r="B348" s="9">
        <v>563.66</v>
      </c>
    </row>
    <row r="349" spans="1:2" x14ac:dyDescent="0.35">
      <c r="A349" s="6" t="s">
        <v>186</v>
      </c>
      <c r="B349" s="9">
        <v>562.20000000000005</v>
      </c>
    </row>
    <row r="350" spans="1:2" x14ac:dyDescent="0.35">
      <c r="A350" s="6" t="s">
        <v>177</v>
      </c>
      <c r="B350" s="9">
        <v>562.20000000000005</v>
      </c>
    </row>
    <row r="351" spans="1:2" x14ac:dyDescent="0.35">
      <c r="A351" s="6" t="s">
        <v>301</v>
      </c>
      <c r="B351" s="9">
        <v>557.25</v>
      </c>
    </row>
    <row r="352" spans="1:2" x14ac:dyDescent="0.35">
      <c r="A352" s="6" t="s">
        <v>307</v>
      </c>
      <c r="B352" s="9">
        <v>553.84</v>
      </c>
    </row>
    <row r="353" spans="1:2" x14ac:dyDescent="0.35">
      <c r="A353" s="6" t="s">
        <v>298</v>
      </c>
      <c r="B353" s="9">
        <v>542.41999999999996</v>
      </c>
    </row>
    <row r="354" spans="1:2" x14ac:dyDescent="0.35">
      <c r="A354" s="6" t="s">
        <v>213</v>
      </c>
      <c r="B354" s="9">
        <v>537.74</v>
      </c>
    </row>
    <row r="355" spans="1:2" x14ac:dyDescent="0.35">
      <c r="A355" s="6" t="s">
        <v>389</v>
      </c>
      <c r="B355" s="9">
        <v>535.6</v>
      </c>
    </row>
    <row r="356" spans="1:2" x14ac:dyDescent="0.35">
      <c r="A356" s="6" t="s">
        <v>357</v>
      </c>
      <c r="B356" s="9">
        <v>534.22</v>
      </c>
    </row>
    <row r="357" spans="1:2" x14ac:dyDescent="0.35">
      <c r="A357" s="6" t="s">
        <v>271</v>
      </c>
      <c r="B357" s="9">
        <v>532.21</v>
      </c>
    </row>
    <row r="358" spans="1:2" x14ac:dyDescent="0.35">
      <c r="A358" s="6" t="s">
        <v>333</v>
      </c>
      <c r="B358" s="9">
        <v>531.74</v>
      </c>
    </row>
    <row r="359" spans="1:2" x14ac:dyDescent="0.35">
      <c r="A359" s="6" t="s">
        <v>249</v>
      </c>
      <c r="B359" s="9">
        <v>528.54</v>
      </c>
    </row>
    <row r="360" spans="1:2" x14ac:dyDescent="0.35">
      <c r="A360" s="6" t="s">
        <v>230</v>
      </c>
      <c r="B360" s="9">
        <v>521.32000000000005</v>
      </c>
    </row>
    <row r="361" spans="1:2" x14ac:dyDescent="0.35">
      <c r="A361" s="6" t="s">
        <v>470</v>
      </c>
      <c r="B361" s="9">
        <v>511.53</v>
      </c>
    </row>
    <row r="362" spans="1:2" x14ac:dyDescent="0.35">
      <c r="A362" s="6" t="s">
        <v>286</v>
      </c>
      <c r="B362" s="9">
        <v>509.93</v>
      </c>
    </row>
    <row r="363" spans="1:2" x14ac:dyDescent="0.35">
      <c r="A363" s="6" t="s">
        <v>391</v>
      </c>
      <c r="B363" s="9">
        <v>506.82</v>
      </c>
    </row>
    <row r="364" spans="1:2" x14ac:dyDescent="0.35">
      <c r="A364" s="6" t="s">
        <v>373</v>
      </c>
      <c r="B364" s="9">
        <v>506.06</v>
      </c>
    </row>
    <row r="365" spans="1:2" x14ac:dyDescent="0.35">
      <c r="A365" s="6" t="s">
        <v>299</v>
      </c>
      <c r="B365" s="9">
        <v>500.08</v>
      </c>
    </row>
    <row r="366" spans="1:2" x14ac:dyDescent="0.35">
      <c r="A366" s="6" t="s">
        <v>436</v>
      </c>
      <c r="B366" s="9">
        <v>491.23</v>
      </c>
    </row>
    <row r="367" spans="1:2" x14ac:dyDescent="0.35">
      <c r="A367" s="6" t="s">
        <v>413</v>
      </c>
      <c r="B367" s="9">
        <v>489.34</v>
      </c>
    </row>
    <row r="368" spans="1:2" x14ac:dyDescent="0.35">
      <c r="A368" s="6" t="s">
        <v>378</v>
      </c>
      <c r="B368" s="9">
        <v>482.52</v>
      </c>
    </row>
    <row r="369" spans="1:2" x14ac:dyDescent="0.35">
      <c r="A369" s="6" t="s">
        <v>190</v>
      </c>
      <c r="B369" s="9">
        <v>479.7</v>
      </c>
    </row>
    <row r="370" spans="1:2" x14ac:dyDescent="0.35">
      <c r="A370" s="6" t="s">
        <v>326</v>
      </c>
      <c r="B370" s="9">
        <v>473.77</v>
      </c>
    </row>
    <row r="371" spans="1:2" x14ac:dyDescent="0.35">
      <c r="A371" s="6" t="s">
        <v>231</v>
      </c>
      <c r="B371" s="9">
        <v>473.42</v>
      </c>
    </row>
    <row r="372" spans="1:2" x14ac:dyDescent="0.35">
      <c r="A372" s="6" t="s">
        <v>455</v>
      </c>
      <c r="B372" s="9">
        <v>472.98</v>
      </c>
    </row>
    <row r="373" spans="1:2" x14ac:dyDescent="0.35">
      <c r="A373" s="6" t="s">
        <v>383</v>
      </c>
      <c r="B373" s="9">
        <v>472.48</v>
      </c>
    </row>
    <row r="374" spans="1:2" x14ac:dyDescent="0.35">
      <c r="A374" s="6" t="s">
        <v>247</v>
      </c>
      <c r="B374" s="9">
        <v>465.68</v>
      </c>
    </row>
    <row r="375" spans="1:2" x14ac:dyDescent="0.35">
      <c r="A375" s="6" t="s">
        <v>161</v>
      </c>
      <c r="B375" s="9">
        <v>464.17</v>
      </c>
    </row>
    <row r="376" spans="1:2" x14ac:dyDescent="0.35">
      <c r="A376" s="6" t="s">
        <v>466</v>
      </c>
      <c r="B376" s="9">
        <v>460.89</v>
      </c>
    </row>
    <row r="377" spans="1:2" x14ac:dyDescent="0.35">
      <c r="A377" s="6" t="s">
        <v>331</v>
      </c>
      <c r="B377" s="9">
        <v>459.82</v>
      </c>
    </row>
    <row r="378" spans="1:2" x14ac:dyDescent="0.35">
      <c r="A378" s="6" t="s">
        <v>265</v>
      </c>
      <c r="B378" s="9">
        <v>457.97</v>
      </c>
    </row>
    <row r="379" spans="1:2" x14ac:dyDescent="0.35">
      <c r="A379" s="6" t="s">
        <v>280</v>
      </c>
      <c r="B379" s="9">
        <v>457.5</v>
      </c>
    </row>
    <row r="380" spans="1:2" x14ac:dyDescent="0.35">
      <c r="A380" s="6" t="s">
        <v>233</v>
      </c>
      <c r="B380" s="9">
        <v>456.54</v>
      </c>
    </row>
    <row r="381" spans="1:2" x14ac:dyDescent="0.35">
      <c r="A381" s="6" t="s">
        <v>142</v>
      </c>
      <c r="B381" s="9">
        <v>442.81</v>
      </c>
    </row>
    <row r="382" spans="1:2" x14ac:dyDescent="0.35">
      <c r="A382" s="6" t="s">
        <v>180</v>
      </c>
      <c r="B382" s="9">
        <v>441.13</v>
      </c>
    </row>
    <row r="383" spans="1:2" x14ac:dyDescent="0.35">
      <c r="A383" s="6" t="s">
        <v>291</v>
      </c>
      <c r="B383" s="9">
        <v>440.14</v>
      </c>
    </row>
    <row r="384" spans="1:2" x14ac:dyDescent="0.35">
      <c r="A384" s="6" t="s">
        <v>453</v>
      </c>
      <c r="B384" s="9">
        <v>440.09</v>
      </c>
    </row>
    <row r="385" spans="1:2" x14ac:dyDescent="0.35">
      <c r="A385" s="6" t="s">
        <v>167</v>
      </c>
      <c r="B385" s="9">
        <v>436.58</v>
      </c>
    </row>
    <row r="386" spans="1:2" x14ac:dyDescent="0.35">
      <c r="A386" s="6" t="s">
        <v>437</v>
      </c>
      <c r="B386" s="9">
        <v>433.23</v>
      </c>
    </row>
    <row r="387" spans="1:2" x14ac:dyDescent="0.35">
      <c r="A387" s="6" t="s">
        <v>382</v>
      </c>
      <c r="B387" s="9">
        <v>433.19</v>
      </c>
    </row>
    <row r="388" spans="1:2" x14ac:dyDescent="0.35">
      <c r="A388" s="6" t="s">
        <v>308</v>
      </c>
      <c r="B388" s="9">
        <v>431.21</v>
      </c>
    </row>
    <row r="389" spans="1:2" x14ac:dyDescent="0.35">
      <c r="A389" s="6" t="s">
        <v>415</v>
      </c>
      <c r="B389" s="9">
        <v>430.8</v>
      </c>
    </row>
    <row r="390" spans="1:2" x14ac:dyDescent="0.35">
      <c r="A390" s="6" t="s">
        <v>355</v>
      </c>
      <c r="B390" s="9">
        <v>429.86</v>
      </c>
    </row>
    <row r="391" spans="1:2" x14ac:dyDescent="0.35">
      <c r="A391" s="6" t="s">
        <v>141</v>
      </c>
      <c r="B391" s="9">
        <v>428.47</v>
      </c>
    </row>
    <row r="392" spans="1:2" x14ac:dyDescent="0.35">
      <c r="A392" s="6" t="s">
        <v>411</v>
      </c>
      <c r="B392" s="9">
        <v>423.91</v>
      </c>
    </row>
    <row r="393" spans="1:2" x14ac:dyDescent="0.35">
      <c r="A393" s="6" t="s">
        <v>251</v>
      </c>
      <c r="B393" s="9">
        <v>416.61</v>
      </c>
    </row>
    <row r="394" spans="1:2" x14ac:dyDescent="0.35">
      <c r="A394" s="6" t="s">
        <v>352</v>
      </c>
      <c r="B394" s="9">
        <v>415.42</v>
      </c>
    </row>
    <row r="395" spans="1:2" x14ac:dyDescent="0.35">
      <c r="A395" s="6" t="s">
        <v>129</v>
      </c>
      <c r="B395" s="9">
        <v>407.52</v>
      </c>
    </row>
    <row r="396" spans="1:2" x14ac:dyDescent="0.35">
      <c r="A396" s="6" t="s">
        <v>443</v>
      </c>
      <c r="B396" s="9">
        <v>403</v>
      </c>
    </row>
    <row r="397" spans="1:2" x14ac:dyDescent="0.35">
      <c r="A397" s="6" t="s">
        <v>384</v>
      </c>
      <c r="B397" s="9">
        <v>399.29</v>
      </c>
    </row>
    <row r="398" spans="1:2" x14ac:dyDescent="0.35">
      <c r="A398" s="6" t="s">
        <v>158</v>
      </c>
      <c r="B398" s="9">
        <v>394</v>
      </c>
    </row>
    <row r="399" spans="1:2" x14ac:dyDescent="0.35">
      <c r="A399" s="6" t="s">
        <v>464</v>
      </c>
      <c r="B399" s="9">
        <v>393.49</v>
      </c>
    </row>
    <row r="400" spans="1:2" x14ac:dyDescent="0.35">
      <c r="A400" s="6" t="s">
        <v>294</v>
      </c>
      <c r="B400" s="9">
        <v>392.1</v>
      </c>
    </row>
    <row r="401" spans="1:2" x14ac:dyDescent="0.35">
      <c r="A401" s="6" t="s">
        <v>372</v>
      </c>
      <c r="B401" s="9">
        <v>390.16</v>
      </c>
    </row>
    <row r="402" spans="1:2" x14ac:dyDescent="0.35">
      <c r="A402" s="6" t="s">
        <v>205</v>
      </c>
      <c r="B402" s="9">
        <v>387.7</v>
      </c>
    </row>
    <row r="403" spans="1:2" x14ac:dyDescent="0.35">
      <c r="A403" s="6" t="s">
        <v>347</v>
      </c>
      <c r="B403" s="9">
        <v>377.43</v>
      </c>
    </row>
    <row r="404" spans="1:2" x14ac:dyDescent="0.35">
      <c r="A404" s="6" t="s">
        <v>309</v>
      </c>
      <c r="B404" s="9">
        <v>377.4</v>
      </c>
    </row>
    <row r="405" spans="1:2" x14ac:dyDescent="0.35">
      <c r="A405" s="6" t="s">
        <v>435</v>
      </c>
      <c r="B405" s="9">
        <v>371.14</v>
      </c>
    </row>
    <row r="406" spans="1:2" x14ac:dyDescent="0.35">
      <c r="A406" s="6" t="s">
        <v>417</v>
      </c>
      <c r="B406" s="9">
        <v>366.29</v>
      </c>
    </row>
    <row r="407" spans="1:2" x14ac:dyDescent="0.35">
      <c r="A407" s="6" t="s">
        <v>348</v>
      </c>
      <c r="B407" s="9">
        <v>366.02</v>
      </c>
    </row>
    <row r="408" spans="1:2" x14ac:dyDescent="0.35">
      <c r="A408" s="6" t="s">
        <v>322</v>
      </c>
      <c r="B408" s="9">
        <v>365.42</v>
      </c>
    </row>
    <row r="409" spans="1:2" x14ac:dyDescent="0.35">
      <c r="A409" s="6" t="s">
        <v>296</v>
      </c>
      <c r="B409" s="9">
        <v>361.68</v>
      </c>
    </row>
    <row r="410" spans="1:2" x14ac:dyDescent="0.35">
      <c r="A410" s="6" t="s">
        <v>165</v>
      </c>
      <c r="B410" s="9">
        <v>356.2</v>
      </c>
    </row>
    <row r="411" spans="1:2" x14ac:dyDescent="0.35">
      <c r="A411" s="6" t="s">
        <v>349</v>
      </c>
      <c r="B411" s="9">
        <v>355.95</v>
      </c>
    </row>
    <row r="412" spans="1:2" x14ac:dyDescent="0.35">
      <c r="A412" s="6" t="s">
        <v>221</v>
      </c>
      <c r="B412" s="9">
        <v>350.18</v>
      </c>
    </row>
    <row r="413" spans="1:2" x14ac:dyDescent="0.35">
      <c r="A413" s="6" t="s">
        <v>311</v>
      </c>
      <c r="B413" s="9">
        <v>345.54</v>
      </c>
    </row>
    <row r="414" spans="1:2" x14ac:dyDescent="0.35">
      <c r="A414" s="6" t="s">
        <v>334</v>
      </c>
      <c r="B414" s="9">
        <v>339.89</v>
      </c>
    </row>
    <row r="415" spans="1:2" x14ac:dyDescent="0.35">
      <c r="A415" s="6" t="s">
        <v>360</v>
      </c>
      <c r="B415" s="9">
        <v>337.99</v>
      </c>
    </row>
    <row r="416" spans="1:2" x14ac:dyDescent="0.35">
      <c r="A416" s="6" t="s">
        <v>215</v>
      </c>
      <c r="B416" s="9">
        <v>329.92</v>
      </c>
    </row>
    <row r="417" spans="1:2" x14ac:dyDescent="0.35">
      <c r="A417" s="6" t="s">
        <v>438</v>
      </c>
      <c r="B417" s="9">
        <v>325.45999999999998</v>
      </c>
    </row>
    <row r="418" spans="1:2" x14ac:dyDescent="0.35">
      <c r="A418" s="6" t="s">
        <v>98</v>
      </c>
      <c r="B418" s="9">
        <v>317.85000000000002</v>
      </c>
    </row>
    <row r="419" spans="1:2" x14ac:dyDescent="0.35">
      <c r="A419" s="6" t="s">
        <v>339</v>
      </c>
      <c r="B419" s="9">
        <v>305.19</v>
      </c>
    </row>
    <row r="420" spans="1:2" x14ac:dyDescent="0.35">
      <c r="A420" s="6" t="s">
        <v>319</v>
      </c>
      <c r="B420" s="9">
        <v>299.8</v>
      </c>
    </row>
    <row r="421" spans="1:2" x14ac:dyDescent="0.35">
      <c r="A421" s="6" t="s">
        <v>388</v>
      </c>
      <c r="B421" s="9">
        <v>297.43</v>
      </c>
    </row>
    <row r="422" spans="1:2" x14ac:dyDescent="0.35">
      <c r="A422" s="6" t="s">
        <v>379</v>
      </c>
      <c r="B422" s="9">
        <v>290.88</v>
      </c>
    </row>
    <row r="423" spans="1:2" x14ac:dyDescent="0.35">
      <c r="A423" s="6" t="s">
        <v>401</v>
      </c>
      <c r="B423" s="9">
        <v>283.12</v>
      </c>
    </row>
    <row r="424" spans="1:2" x14ac:dyDescent="0.35">
      <c r="A424" s="6" t="s">
        <v>329</v>
      </c>
      <c r="B424" s="9">
        <v>278.58</v>
      </c>
    </row>
    <row r="425" spans="1:2" x14ac:dyDescent="0.35">
      <c r="A425" s="6" t="s">
        <v>444</v>
      </c>
      <c r="B425" s="9">
        <v>277.95999999999998</v>
      </c>
    </row>
    <row r="426" spans="1:2" x14ac:dyDescent="0.35">
      <c r="A426" s="6" t="s">
        <v>450</v>
      </c>
      <c r="B426" s="9">
        <v>277.48</v>
      </c>
    </row>
    <row r="427" spans="1:2" x14ac:dyDescent="0.35">
      <c r="A427" s="6" t="s">
        <v>405</v>
      </c>
      <c r="B427" s="9">
        <v>275.64</v>
      </c>
    </row>
    <row r="428" spans="1:2" x14ac:dyDescent="0.35">
      <c r="A428" s="6" t="s">
        <v>424</v>
      </c>
      <c r="B428" s="9">
        <v>273.99</v>
      </c>
    </row>
    <row r="429" spans="1:2" x14ac:dyDescent="0.35">
      <c r="A429" s="6" t="s">
        <v>245</v>
      </c>
      <c r="B429" s="9">
        <v>271.13</v>
      </c>
    </row>
    <row r="430" spans="1:2" x14ac:dyDescent="0.35">
      <c r="A430" s="6" t="s">
        <v>402</v>
      </c>
      <c r="B430" s="9">
        <v>267.54000000000002</v>
      </c>
    </row>
    <row r="431" spans="1:2" x14ac:dyDescent="0.35">
      <c r="A431" s="6" t="s">
        <v>277</v>
      </c>
      <c r="B431" s="9">
        <v>262.7</v>
      </c>
    </row>
    <row r="432" spans="1:2" x14ac:dyDescent="0.35">
      <c r="A432" s="6" t="s">
        <v>425</v>
      </c>
      <c r="B432" s="9">
        <v>258.64999999999998</v>
      </c>
    </row>
    <row r="433" spans="1:2" x14ac:dyDescent="0.35">
      <c r="A433" s="6" t="s">
        <v>266</v>
      </c>
      <c r="B433" s="9">
        <v>250.97</v>
      </c>
    </row>
    <row r="434" spans="1:2" x14ac:dyDescent="0.35">
      <c r="A434" s="6" t="s">
        <v>469</v>
      </c>
      <c r="B434" s="9">
        <v>249.27</v>
      </c>
    </row>
    <row r="435" spans="1:2" x14ac:dyDescent="0.35">
      <c r="A435" s="6" t="s">
        <v>345</v>
      </c>
      <c r="B435" s="9">
        <v>248.77</v>
      </c>
    </row>
    <row r="436" spans="1:2" x14ac:dyDescent="0.35">
      <c r="A436" s="6" t="s">
        <v>343</v>
      </c>
      <c r="B436" s="9">
        <v>238.97</v>
      </c>
    </row>
    <row r="437" spans="1:2" x14ac:dyDescent="0.35">
      <c r="A437" s="6" t="s">
        <v>187</v>
      </c>
      <c r="B437" s="9">
        <v>238.43</v>
      </c>
    </row>
    <row r="438" spans="1:2" x14ac:dyDescent="0.35">
      <c r="A438" s="6" t="s">
        <v>454</v>
      </c>
      <c r="B438" s="9">
        <v>229.87</v>
      </c>
    </row>
    <row r="439" spans="1:2" x14ac:dyDescent="0.35">
      <c r="A439" s="6" t="s">
        <v>457</v>
      </c>
      <c r="B439" s="9">
        <v>221.51</v>
      </c>
    </row>
    <row r="440" spans="1:2" x14ac:dyDescent="0.35">
      <c r="A440" s="6" t="s">
        <v>419</v>
      </c>
      <c r="B440" s="9">
        <v>221.45</v>
      </c>
    </row>
    <row r="441" spans="1:2" x14ac:dyDescent="0.35">
      <c r="A441" s="6" t="s">
        <v>208</v>
      </c>
      <c r="B441" s="9">
        <v>217.63</v>
      </c>
    </row>
    <row r="442" spans="1:2" x14ac:dyDescent="0.35">
      <c r="A442" s="6" t="s">
        <v>254</v>
      </c>
      <c r="B442" s="9">
        <v>213.48</v>
      </c>
    </row>
    <row r="443" spans="1:2" x14ac:dyDescent="0.35">
      <c r="A443" s="6" t="s">
        <v>317</v>
      </c>
      <c r="B443" s="9">
        <v>201.5</v>
      </c>
    </row>
    <row r="444" spans="1:2" x14ac:dyDescent="0.35">
      <c r="A444" s="6" t="s">
        <v>387</v>
      </c>
      <c r="B444" s="9">
        <v>185.65</v>
      </c>
    </row>
    <row r="445" spans="1:2" x14ac:dyDescent="0.35">
      <c r="A445" s="6" t="s">
        <v>421</v>
      </c>
      <c r="B445" s="9">
        <v>185.53</v>
      </c>
    </row>
    <row r="446" spans="1:2" x14ac:dyDescent="0.35">
      <c r="A446" s="6" t="s">
        <v>386</v>
      </c>
      <c r="B446" s="9">
        <v>183.74</v>
      </c>
    </row>
    <row r="447" spans="1:2" x14ac:dyDescent="0.35">
      <c r="A447" s="6" t="s">
        <v>238</v>
      </c>
      <c r="B447" s="9">
        <v>182.21</v>
      </c>
    </row>
    <row r="448" spans="1:2" x14ac:dyDescent="0.35">
      <c r="A448" s="6" t="s">
        <v>461</v>
      </c>
      <c r="B448" s="9">
        <v>174.41</v>
      </c>
    </row>
    <row r="449" spans="1:2" x14ac:dyDescent="0.35">
      <c r="A449" s="6" t="s">
        <v>408</v>
      </c>
      <c r="B449" s="9">
        <v>165.59</v>
      </c>
    </row>
    <row r="450" spans="1:2" x14ac:dyDescent="0.35">
      <c r="A450" s="6" t="s">
        <v>292</v>
      </c>
      <c r="B450" s="9">
        <v>162.68</v>
      </c>
    </row>
    <row r="451" spans="1:2" x14ac:dyDescent="0.35">
      <c r="A451" s="6" t="s">
        <v>243</v>
      </c>
      <c r="B451" s="9">
        <v>162.16999999999999</v>
      </c>
    </row>
    <row r="452" spans="1:2" x14ac:dyDescent="0.35">
      <c r="A452" s="6" t="s">
        <v>445</v>
      </c>
      <c r="B452" s="9">
        <v>148.41999999999999</v>
      </c>
    </row>
    <row r="453" spans="1:2" x14ac:dyDescent="0.35">
      <c r="A453" s="6" t="s">
        <v>374</v>
      </c>
      <c r="B453" s="9">
        <v>143.13</v>
      </c>
    </row>
    <row r="454" spans="1:2" x14ac:dyDescent="0.35">
      <c r="A454" s="6" t="s">
        <v>366</v>
      </c>
      <c r="B454" s="9">
        <v>141.61000000000001</v>
      </c>
    </row>
    <row r="455" spans="1:2" x14ac:dyDescent="0.35">
      <c r="A455" s="6" t="s">
        <v>456</v>
      </c>
      <c r="B455" s="9">
        <v>138.65</v>
      </c>
    </row>
    <row r="456" spans="1:2" x14ac:dyDescent="0.35">
      <c r="A456" s="6" t="s">
        <v>354</v>
      </c>
      <c r="B456" s="9">
        <v>132.4</v>
      </c>
    </row>
    <row r="457" spans="1:2" x14ac:dyDescent="0.35">
      <c r="A457" s="6" t="s">
        <v>447</v>
      </c>
      <c r="B457" s="9">
        <v>112.05</v>
      </c>
    </row>
    <row r="458" spans="1:2" x14ac:dyDescent="0.35">
      <c r="A458" s="6" t="s">
        <v>431</v>
      </c>
      <c r="B458" s="9">
        <v>102.14</v>
      </c>
    </row>
    <row r="459" spans="1:2" x14ac:dyDescent="0.35">
      <c r="A459" s="6" t="s">
        <v>414</v>
      </c>
      <c r="B459" s="9">
        <v>82.87</v>
      </c>
    </row>
    <row r="460" spans="1:2" x14ac:dyDescent="0.35">
      <c r="A460" s="6" t="s">
        <v>397</v>
      </c>
      <c r="B460" s="9">
        <v>80.62</v>
      </c>
    </row>
    <row r="461" spans="1:2" x14ac:dyDescent="0.35">
      <c r="A461" s="6" t="s">
        <v>448</v>
      </c>
      <c r="B461" s="9">
        <v>77.84</v>
      </c>
    </row>
    <row r="462" spans="1:2" x14ac:dyDescent="0.35">
      <c r="A462" s="6" t="s">
        <v>398</v>
      </c>
      <c r="B462" s="9">
        <v>74.819999999999993</v>
      </c>
    </row>
    <row r="463" spans="1:2" x14ac:dyDescent="0.35">
      <c r="A463" s="6" t="s">
        <v>463</v>
      </c>
      <c r="B463" s="9">
        <v>70.64</v>
      </c>
    </row>
    <row r="464" spans="1:2" x14ac:dyDescent="0.35">
      <c r="A464" s="6" t="s">
        <v>441</v>
      </c>
      <c r="B464" s="9">
        <v>69.77</v>
      </c>
    </row>
    <row r="465" spans="1:2" x14ac:dyDescent="0.35">
      <c r="A465" s="6" t="s">
        <v>367</v>
      </c>
      <c r="B465" s="9">
        <v>64.75</v>
      </c>
    </row>
    <row r="466" spans="1:2" x14ac:dyDescent="0.35">
      <c r="A466" s="6" t="s">
        <v>380</v>
      </c>
      <c r="B466" s="9">
        <v>63.93</v>
      </c>
    </row>
    <row r="467" spans="1:2" x14ac:dyDescent="0.35">
      <c r="A467" s="6" t="s">
        <v>410</v>
      </c>
      <c r="B467" s="9">
        <v>60.97</v>
      </c>
    </row>
    <row r="468" spans="1:2" x14ac:dyDescent="0.35">
      <c r="A468" s="6" t="s">
        <v>452</v>
      </c>
      <c r="B468" s="9">
        <v>47.24</v>
      </c>
    </row>
    <row r="469" spans="1:2" x14ac:dyDescent="0.35">
      <c r="A469" s="6" t="s">
        <v>375</v>
      </c>
      <c r="B469" s="9">
        <v>47.02</v>
      </c>
    </row>
    <row r="470" spans="1:2" x14ac:dyDescent="0.35">
      <c r="A470" s="6" t="s">
        <v>227</v>
      </c>
      <c r="B470" s="9">
        <v>19.420000000000002</v>
      </c>
    </row>
    <row r="471" spans="1:2" x14ac:dyDescent="0.35">
      <c r="A471" s="6" t="s">
        <v>385</v>
      </c>
      <c r="B471" s="9">
        <v>0</v>
      </c>
    </row>
    <row r="472" spans="1:2" x14ac:dyDescent="0.35">
      <c r="A472" s="6" t="s">
        <v>473</v>
      </c>
      <c r="B472" s="9">
        <v>1776942.5399999986</v>
      </c>
    </row>
  </sheetData>
  <pageMargins left="0.7" right="0.7" top="0.75" bottom="0.75" header="0.3" footer="0.3"/>
  <pageSetup paperSize="9" orientation="portrait" horizontalDpi="0" verticalDpi="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F21CA-D115-45D5-B1CE-F468E0E63FB6}">
  <dimension ref="A3:E15"/>
  <sheetViews>
    <sheetView workbookViewId="0">
      <selection activeCell="D17" sqref="D17"/>
    </sheetView>
  </sheetViews>
  <sheetFormatPr defaultRowHeight="14.5" x14ac:dyDescent="0.35"/>
  <cols>
    <col min="1" max="1" width="12.36328125" bestFit="1" customWidth="1"/>
    <col min="2" max="2" width="20.54296875" bestFit="1" customWidth="1"/>
    <col min="3" max="3" width="20.90625" bestFit="1" customWidth="1"/>
    <col min="5" max="5" width="12.26953125" customWidth="1"/>
  </cols>
  <sheetData>
    <row r="3" spans="1:5" x14ac:dyDescent="0.35">
      <c r="A3" s="5" t="s">
        <v>472</v>
      </c>
      <c r="B3" t="s">
        <v>474</v>
      </c>
      <c r="C3" t="s">
        <v>475</v>
      </c>
    </row>
    <row r="4" spans="1:5" x14ac:dyDescent="0.35">
      <c r="A4" s="6" t="s">
        <v>483</v>
      </c>
      <c r="B4" s="9">
        <v>10285517.15</v>
      </c>
      <c r="C4" s="9">
        <v>1250557.1100000003</v>
      </c>
      <c r="E4" t="s">
        <v>484</v>
      </c>
    </row>
    <row r="5" spans="1:5" x14ac:dyDescent="0.35">
      <c r="A5" s="6" t="s">
        <v>473</v>
      </c>
      <c r="B5" s="9">
        <v>10285517.15</v>
      </c>
      <c r="C5" s="9">
        <v>1250557.1100000003</v>
      </c>
    </row>
    <row r="6" spans="1:5" x14ac:dyDescent="0.35">
      <c r="B6" s="9"/>
      <c r="C6" s="9"/>
    </row>
    <row r="7" spans="1:5" x14ac:dyDescent="0.35">
      <c r="B7" s="9"/>
      <c r="C7" s="9"/>
    </row>
    <row r="8" spans="1:5" x14ac:dyDescent="0.35">
      <c r="A8" s="5" t="s">
        <v>472</v>
      </c>
      <c r="B8" s="9" t="s">
        <v>474</v>
      </c>
      <c r="C8" s="9" t="s">
        <v>475</v>
      </c>
    </row>
    <row r="9" spans="1:5" x14ac:dyDescent="0.35">
      <c r="A9" s="6" t="s">
        <v>482</v>
      </c>
      <c r="B9" s="9">
        <v>2578565.2799999998</v>
      </c>
      <c r="C9" s="9">
        <v>431329.56999999989</v>
      </c>
      <c r="E9" t="s">
        <v>485</v>
      </c>
    </row>
    <row r="10" spans="1:5" x14ac:dyDescent="0.35">
      <c r="A10" s="6" t="s">
        <v>473</v>
      </c>
      <c r="B10" s="9">
        <v>2578565.2799999998</v>
      </c>
      <c r="C10" s="9">
        <v>431329.56999999989</v>
      </c>
    </row>
    <row r="11" spans="1:5" x14ac:dyDescent="0.35">
      <c r="B11" s="9"/>
      <c r="C11" s="9"/>
    </row>
    <row r="12" spans="1:5" x14ac:dyDescent="0.35">
      <c r="B12" s="9"/>
      <c r="C12" s="9"/>
    </row>
    <row r="13" spans="1:5" x14ac:dyDescent="0.35">
      <c r="A13" s="5" t="s">
        <v>472</v>
      </c>
      <c r="B13" s="9" t="s">
        <v>474</v>
      </c>
      <c r="C13" s="9" t="s">
        <v>475</v>
      </c>
    </row>
    <row r="14" spans="1:5" x14ac:dyDescent="0.35">
      <c r="A14" s="6" t="s">
        <v>478</v>
      </c>
      <c r="B14" s="9">
        <v>454096.52</v>
      </c>
      <c r="C14" s="9">
        <v>95055.86000000003</v>
      </c>
      <c r="E14" t="s">
        <v>486</v>
      </c>
    </row>
    <row r="15" spans="1:5" x14ac:dyDescent="0.35">
      <c r="A15" s="6" t="s">
        <v>473</v>
      </c>
      <c r="B15" s="9">
        <v>454096.52</v>
      </c>
      <c r="C15" s="9">
        <v>95055.86000000003</v>
      </c>
    </row>
  </sheetData>
  <pageMargins left="0.7" right="0.7" top="0.75" bottom="0.75" header="0.3" footer="0.3"/>
  <pageSetup paperSize="9" orientation="portrait" horizontalDpi="0" verticalDpi="0"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2EBFF-B1BE-4FAA-AC42-EC195A2585C7}">
  <dimension ref="A1:G471"/>
  <sheetViews>
    <sheetView workbookViewId="0">
      <selection activeCell="C8" sqref="C8"/>
    </sheetView>
  </sheetViews>
  <sheetFormatPr defaultRowHeight="14.5" x14ac:dyDescent="0.35"/>
  <cols>
    <col min="1" max="1" width="7.453125" bestFit="1" customWidth="1"/>
    <col min="2" max="2" width="17.08984375" bestFit="1" customWidth="1"/>
    <col min="3" max="3" width="16.453125" style="2" bestFit="1" customWidth="1"/>
    <col min="4" max="4" width="21" style="4" bestFit="1" customWidth="1"/>
    <col min="5" max="5" width="16.81640625" style="3" bestFit="1" customWidth="1"/>
    <col min="6" max="6" width="11.6328125" customWidth="1"/>
  </cols>
  <sheetData>
    <row r="1" spans="1:7" x14ac:dyDescent="0.35">
      <c r="A1" t="s">
        <v>0</v>
      </c>
      <c r="B1" t="s">
        <v>1</v>
      </c>
      <c r="C1" s="2" t="s">
        <v>2</v>
      </c>
      <c r="D1" s="4" t="s">
        <v>479</v>
      </c>
      <c r="E1" s="3" t="s">
        <v>3</v>
      </c>
    </row>
    <row r="2" spans="1:7" ht="15" x14ac:dyDescent="0.4">
      <c r="A2">
        <f>ROWS(A2:Financial_Analytics_data[[#Headers],[S.No.]])</f>
        <v>2</v>
      </c>
      <c r="B2" s="1" t="s">
        <v>4</v>
      </c>
      <c r="C2" s="2">
        <v>583436.72</v>
      </c>
      <c r="D2" s="7" t="str">
        <f t="shared" ref="D2:D65" si="0">IF(C2 &lt;= $G$2, "Small Cap", IF(C2 &gt;= $G$3, "Large Cap", "Mid Cap"))</f>
        <v>Large Cap</v>
      </c>
      <c r="E2" s="3">
        <v>99810</v>
      </c>
      <c r="F2" s="2" t="s">
        <v>476</v>
      </c>
      <c r="G2">
        <f>_xlfn.PERCENTILE.INC(Financial_Analytics_data[Mar Cap - Crore],0.25)</f>
        <v>4912.6099999999997</v>
      </c>
    </row>
    <row r="3" spans="1:7" x14ac:dyDescent="0.35">
      <c r="A3">
        <f>ROWS(A3:Financial_Analytics_data[[#Headers],[S.No.]])</f>
        <v>3</v>
      </c>
      <c r="B3" s="1" t="s">
        <v>5</v>
      </c>
      <c r="C3" s="2">
        <v>563709.84</v>
      </c>
      <c r="D3" s="4" t="str">
        <f t="shared" si="0"/>
        <v>Large Cap</v>
      </c>
      <c r="E3" s="3">
        <v>30904</v>
      </c>
      <c r="F3" t="s">
        <v>477</v>
      </c>
      <c r="G3">
        <f>_xlfn.PERCENTILE.INC(Financial_Analytics_data[Mar Cap - Crore],0.75)</f>
        <v>23938.329999999998</v>
      </c>
    </row>
    <row r="4" spans="1:7" x14ac:dyDescent="0.35">
      <c r="A4">
        <f>ROWS(A4:Financial_Analytics_data[[#Headers],[S.No.]])</f>
        <v>4</v>
      </c>
      <c r="B4" s="1" t="s">
        <v>6</v>
      </c>
      <c r="C4" s="2">
        <v>482953.59</v>
      </c>
      <c r="D4" s="4" t="str">
        <f t="shared" si="0"/>
        <v>Large Cap</v>
      </c>
      <c r="E4" s="3">
        <v>20581.27</v>
      </c>
    </row>
    <row r="5" spans="1:7" x14ac:dyDescent="0.35">
      <c r="A5">
        <f>ROWS(A5:Financial_Analytics_data[[#Headers],[S.No.]])</f>
        <v>5</v>
      </c>
      <c r="B5" s="1" t="s">
        <v>7</v>
      </c>
      <c r="C5" s="2">
        <v>320985.27</v>
      </c>
      <c r="D5" s="4" t="str">
        <f t="shared" si="0"/>
        <v>Large Cap</v>
      </c>
      <c r="E5" s="3">
        <v>9772.02</v>
      </c>
    </row>
    <row r="6" spans="1:7" x14ac:dyDescent="0.35">
      <c r="A6">
        <f>ROWS(A6:Financial_Analytics_data[[#Headers],[S.No.]])</f>
        <v>6</v>
      </c>
      <c r="B6" s="1" t="s">
        <v>8</v>
      </c>
      <c r="C6" s="2">
        <v>289497.37</v>
      </c>
      <c r="D6" s="4" t="str">
        <f t="shared" si="0"/>
        <v>Large Cap</v>
      </c>
      <c r="E6" s="3">
        <v>16840.509999999998</v>
      </c>
    </row>
    <row r="7" spans="1:7" x14ac:dyDescent="0.35">
      <c r="A7">
        <f>ROWS(A7:Financial_Analytics_data[[#Headers],[S.No.]])</f>
        <v>7</v>
      </c>
      <c r="B7" s="1" t="s">
        <v>9</v>
      </c>
      <c r="C7" s="2">
        <v>288265.26</v>
      </c>
      <c r="D7" s="4" t="str">
        <f t="shared" si="0"/>
        <v>Large Cap</v>
      </c>
      <c r="E7" s="3">
        <v>8590</v>
      </c>
    </row>
    <row r="8" spans="1:7" x14ac:dyDescent="0.35">
      <c r="A8">
        <f>ROWS(A8:Financial_Analytics_data[[#Headers],[S.No.]])</f>
        <v>8</v>
      </c>
      <c r="B8" s="1" t="s">
        <v>10</v>
      </c>
      <c r="C8" s="2">
        <v>263493.81</v>
      </c>
      <c r="D8" s="4" t="str">
        <f t="shared" si="0"/>
        <v>Large Cap</v>
      </c>
      <c r="E8" s="3">
        <v>19283.2</v>
      </c>
    </row>
    <row r="9" spans="1:7" x14ac:dyDescent="0.35">
      <c r="A9">
        <f>ROWS(A9:Financial_Analytics_data[[#Headers],[S.No.]])</f>
        <v>9</v>
      </c>
      <c r="B9" s="1" t="s">
        <v>11</v>
      </c>
      <c r="C9" s="2">
        <v>248320.35</v>
      </c>
      <c r="D9" s="4" t="str">
        <f t="shared" si="0"/>
        <v>Large Cap</v>
      </c>
      <c r="E9" s="3">
        <v>17794</v>
      </c>
    </row>
    <row r="10" spans="1:7" x14ac:dyDescent="0.35">
      <c r="A10">
        <f>ROWS(A10:Financial_Analytics_data[[#Headers],[S.No.]])</f>
        <v>10</v>
      </c>
      <c r="B10" s="1" t="s">
        <v>12</v>
      </c>
      <c r="C10" s="2">
        <v>239981.5</v>
      </c>
      <c r="D10" s="4" t="str">
        <f t="shared" si="0"/>
        <v>Large Cap</v>
      </c>
      <c r="E10" s="3">
        <v>22995.88</v>
      </c>
    </row>
    <row r="11" spans="1:7" x14ac:dyDescent="0.35">
      <c r="A11">
        <f>ROWS(A11:Financial_Analytics_data[[#Headers],[S.No.]])</f>
        <v>11</v>
      </c>
      <c r="B11" s="1" t="s">
        <v>13</v>
      </c>
      <c r="C11" s="2">
        <v>232763.33</v>
      </c>
      <c r="D11" s="4" t="str">
        <f t="shared" si="0"/>
        <v>Large Cap</v>
      </c>
      <c r="E11" s="3">
        <v>57014.080000000002</v>
      </c>
    </row>
    <row r="12" spans="1:7" x14ac:dyDescent="0.35">
      <c r="A12">
        <f>ROWS(A12:Financial_Analytics_data[[#Headers],[S.No.]])</f>
        <v>12</v>
      </c>
      <c r="B12" s="1" t="s">
        <v>14</v>
      </c>
      <c r="C12" s="2">
        <v>203802.35</v>
      </c>
      <c r="D12" s="4" t="str">
        <f t="shared" si="0"/>
        <v>Large Cap</v>
      </c>
      <c r="E12" s="3">
        <v>13665.35</v>
      </c>
    </row>
    <row r="13" spans="1:7" x14ac:dyDescent="0.35">
      <c r="A13">
        <f>ROWS(A13:Financial_Analytics_data[[#Headers],[S.No.]])</f>
        <v>13</v>
      </c>
      <c r="B13" s="1" t="s">
        <v>15</v>
      </c>
      <c r="C13" s="2">
        <v>199253.77</v>
      </c>
      <c r="D13" s="4" t="str">
        <f t="shared" si="0"/>
        <v>Large Cap</v>
      </c>
      <c r="E13" s="3">
        <v>6390.71</v>
      </c>
    </row>
    <row r="14" spans="1:7" x14ac:dyDescent="0.35">
      <c r="A14">
        <f>ROWS(A14:Financial_Analytics_data[[#Headers],[S.No.]])</f>
        <v>14</v>
      </c>
      <c r="B14" s="1" t="s">
        <v>16</v>
      </c>
      <c r="C14" s="2">
        <v>192677.98</v>
      </c>
      <c r="D14" s="4" t="str">
        <f t="shared" si="0"/>
        <v>Large Cap</v>
      </c>
      <c r="E14" s="3">
        <v>21643.279999999999</v>
      </c>
    </row>
    <row r="15" spans="1:7" x14ac:dyDescent="0.35">
      <c r="A15">
        <f>ROWS(A15:Financial_Analytics_data[[#Headers],[S.No.]])</f>
        <v>15</v>
      </c>
      <c r="B15" s="1" t="s">
        <v>17</v>
      </c>
      <c r="C15" s="2">
        <v>180860.74</v>
      </c>
      <c r="D15" s="4" t="str">
        <f t="shared" si="0"/>
        <v>Large Cap</v>
      </c>
      <c r="E15" s="3">
        <v>28747.45</v>
      </c>
    </row>
    <row r="16" spans="1:7" x14ac:dyDescent="0.35">
      <c r="A16">
        <f>ROWS(A16:Financial_Analytics_data[[#Headers],[S.No.]])</f>
        <v>16</v>
      </c>
      <c r="B16" s="1" t="s">
        <v>18</v>
      </c>
      <c r="C16" s="2">
        <v>178017.48</v>
      </c>
      <c r="D16" s="4" t="str">
        <f t="shared" si="0"/>
        <v>Large Cap</v>
      </c>
      <c r="E16" s="3">
        <v>110666.93</v>
      </c>
    </row>
    <row r="17" spans="1:5" x14ac:dyDescent="0.35">
      <c r="A17">
        <f>ROWS(A17:Financial_Analytics_data[[#Headers],[S.No.]])</f>
        <v>17</v>
      </c>
      <c r="B17" s="1" t="s">
        <v>19</v>
      </c>
      <c r="C17" s="2">
        <v>167131.29</v>
      </c>
      <c r="D17" s="4" t="str">
        <f t="shared" si="0"/>
        <v>Large Cap</v>
      </c>
      <c r="E17" s="3">
        <v>20318.599999999999</v>
      </c>
    </row>
    <row r="18" spans="1:5" x14ac:dyDescent="0.35">
      <c r="A18">
        <f>ROWS(A18:Financial_Analytics_data[[#Headers],[S.No.]])</f>
        <v>18</v>
      </c>
      <c r="B18" s="1" t="s">
        <v>20</v>
      </c>
      <c r="C18" s="2">
        <v>136380.76</v>
      </c>
      <c r="D18" s="4" t="str">
        <f t="shared" si="0"/>
        <v>Large Cap</v>
      </c>
      <c r="E18" s="3">
        <v>11721.55</v>
      </c>
    </row>
    <row r="19" spans="1:5" x14ac:dyDescent="0.35">
      <c r="A19">
        <f>ROWS(A19:Financial_Analytics_data[[#Headers],[S.No.]])</f>
        <v>19</v>
      </c>
      <c r="B19" s="1" t="s">
        <v>21</v>
      </c>
      <c r="C19" s="2">
        <v>135390.53</v>
      </c>
      <c r="D19" s="4" t="str">
        <f t="shared" si="0"/>
        <v>Large Cap</v>
      </c>
      <c r="E19" s="3">
        <v>20774.37</v>
      </c>
    </row>
    <row r="20" spans="1:5" x14ac:dyDescent="0.35">
      <c r="A20">
        <f>ROWS(A20:Financial_Analytics_data[[#Headers],[S.No.]])</f>
        <v>20</v>
      </c>
      <c r="B20" s="1" t="s">
        <v>22</v>
      </c>
      <c r="C20" s="2">
        <v>134241.35999999999</v>
      </c>
      <c r="D20" s="4" t="str">
        <f t="shared" si="0"/>
        <v>Large Cap</v>
      </c>
      <c r="E20" s="3">
        <v>6653.23</v>
      </c>
    </row>
    <row r="21" spans="1:5" x14ac:dyDescent="0.35">
      <c r="A21">
        <f>ROWS(A21:Financial_Analytics_data[[#Headers],[S.No.]])</f>
        <v>21</v>
      </c>
      <c r="B21" s="1" t="s">
        <v>23</v>
      </c>
      <c r="C21" s="2">
        <v>133266.56</v>
      </c>
      <c r="D21" s="4" t="str">
        <f t="shared" si="0"/>
        <v>Large Cap</v>
      </c>
      <c r="E21" s="3">
        <v>5922</v>
      </c>
    </row>
    <row r="22" spans="1:5" x14ac:dyDescent="0.35">
      <c r="A22">
        <f>ROWS(A22:Financial_Analytics_data[[#Headers],[S.No.]])</f>
        <v>22</v>
      </c>
      <c r="B22" s="1" t="s">
        <v>24</v>
      </c>
      <c r="C22" s="2">
        <v>131840.57</v>
      </c>
      <c r="D22" s="4" t="str">
        <f t="shared" si="0"/>
        <v>Large Cap</v>
      </c>
      <c r="E22" s="3">
        <v>13669</v>
      </c>
    </row>
    <row r="23" spans="1:5" x14ac:dyDescent="0.35">
      <c r="A23">
        <f>ROWS(A23:Financial_Analytics_data[[#Headers],[S.No.]])</f>
        <v>23</v>
      </c>
      <c r="B23" s="1" t="s">
        <v>25</v>
      </c>
      <c r="C23" s="2">
        <v>126335.27</v>
      </c>
      <c r="D23" s="4" t="str">
        <f t="shared" si="0"/>
        <v>Large Cap</v>
      </c>
      <c r="E23" s="3">
        <v>12809</v>
      </c>
    </row>
    <row r="24" spans="1:5" x14ac:dyDescent="0.35">
      <c r="A24">
        <f>ROWS(A24:Financial_Analytics_data[[#Headers],[S.No.]])</f>
        <v>24</v>
      </c>
      <c r="B24" s="1" t="s">
        <v>26</v>
      </c>
      <c r="C24" s="2">
        <v>122184.17</v>
      </c>
      <c r="D24" s="4" t="str">
        <f t="shared" si="0"/>
        <v>Large Cap</v>
      </c>
      <c r="E24" s="3">
        <v>24361</v>
      </c>
    </row>
    <row r="25" spans="1:5" x14ac:dyDescent="0.35">
      <c r="A25">
        <f>ROWS(A25:Financial_Analytics_data[[#Headers],[S.No.]])</f>
        <v>25</v>
      </c>
      <c r="B25" s="1" t="s">
        <v>27</v>
      </c>
      <c r="C25" s="2">
        <v>117071.87</v>
      </c>
      <c r="D25" s="4" t="str">
        <f t="shared" si="0"/>
        <v>Large Cap</v>
      </c>
      <c r="E25" s="3">
        <v>74156.070000000007</v>
      </c>
    </row>
    <row r="26" spans="1:5" x14ac:dyDescent="0.35">
      <c r="A26">
        <f>ROWS(A26:Financial_Analytics_data[[#Headers],[S.No.]])</f>
        <v>26</v>
      </c>
      <c r="B26" s="1" t="s">
        <v>28</v>
      </c>
      <c r="C26" s="2">
        <v>113692.87</v>
      </c>
      <c r="D26" s="4" t="str">
        <f t="shared" si="0"/>
        <v>Large Cap</v>
      </c>
      <c r="E26" s="3">
        <v>8019.24</v>
      </c>
    </row>
    <row r="27" spans="1:5" x14ac:dyDescent="0.35">
      <c r="A27">
        <f>ROWS(A27:Financial_Analytics_data[[#Headers],[S.No.]])</f>
        <v>27</v>
      </c>
      <c r="B27" s="1" t="s">
        <v>29</v>
      </c>
      <c r="C27" s="2">
        <v>108044.04</v>
      </c>
      <c r="D27" s="4" t="str">
        <f t="shared" si="0"/>
        <v>Large Cap</v>
      </c>
      <c r="E27" s="3">
        <v>4260.5200000000004</v>
      </c>
    </row>
    <row r="28" spans="1:5" x14ac:dyDescent="0.35">
      <c r="A28">
        <f>ROWS(A28:Financial_Analytics_data[[#Headers],[S.No.]])</f>
        <v>28</v>
      </c>
      <c r="B28" s="1" t="s">
        <v>30</v>
      </c>
      <c r="C28" s="2">
        <v>102016.01</v>
      </c>
      <c r="D28" s="4" t="str">
        <f t="shared" si="0"/>
        <v>Large Cap</v>
      </c>
      <c r="E28" s="3">
        <v>7506.95</v>
      </c>
    </row>
    <row r="29" spans="1:5" x14ac:dyDescent="0.35">
      <c r="A29">
        <f>ROWS(A29:Financial_Analytics_data[[#Headers],[S.No.]])</f>
        <v>29</v>
      </c>
      <c r="B29" s="1" t="s">
        <v>31</v>
      </c>
      <c r="C29" s="2">
        <v>98278</v>
      </c>
      <c r="D29" s="4" t="str">
        <f t="shared" si="0"/>
        <v>Large Cap</v>
      </c>
      <c r="E29" s="3">
        <v>60616.36</v>
      </c>
    </row>
    <row r="30" spans="1:5" x14ac:dyDescent="0.35">
      <c r="A30">
        <f>ROWS(A30:Financial_Analytics_data[[#Headers],[S.No.]])</f>
        <v>30</v>
      </c>
      <c r="B30" s="1" t="s">
        <v>32</v>
      </c>
      <c r="C30" s="2">
        <v>97379.96</v>
      </c>
      <c r="D30" s="4" t="str">
        <f t="shared" si="0"/>
        <v>Large Cap</v>
      </c>
      <c r="E30" s="3">
        <v>4286.78</v>
      </c>
    </row>
    <row r="31" spans="1:5" x14ac:dyDescent="0.35">
      <c r="A31">
        <f>ROWS(A31:Financial_Analytics_data[[#Headers],[S.No.]])</f>
        <v>31</v>
      </c>
      <c r="B31" s="1" t="s">
        <v>33</v>
      </c>
      <c r="C31" s="2">
        <v>94476.77</v>
      </c>
      <c r="D31" s="4" t="str">
        <f t="shared" si="0"/>
        <v>Large Cap</v>
      </c>
      <c r="E31" s="3">
        <v>3540.63</v>
      </c>
    </row>
    <row r="32" spans="1:5" x14ac:dyDescent="0.35">
      <c r="A32">
        <f>ROWS(A32:Financial_Analytics_data[[#Headers],[S.No.]])</f>
        <v>32</v>
      </c>
      <c r="B32" s="1" t="s">
        <v>34</v>
      </c>
      <c r="C32" s="2">
        <v>88252.6</v>
      </c>
      <c r="D32" s="4" t="str">
        <f t="shared" si="0"/>
        <v>Large Cap</v>
      </c>
      <c r="E32" s="3">
        <v>6369.34</v>
      </c>
    </row>
    <row r="33" spans="1:5" x14ac:dyDescent="0.35">
      <c r="A33">
        <f>ROWS(A33:Financial_Analytics_data[[#Headers],[S.No.]])</f>
        <v>33</v>
      </c>
      <c r="B33" s="1" t="s">
        <v>35</v>
      </c>
      <c r="C33" s="2">
        <v>88142.35</v>
      </c>
      <c r="D33" s="4" t="str">
        <f t="shared" si="0"/>
        <v>Large Cap</v>
      </c>
      <c r="E33" s="3">
        <v>11577.78</v>
      </c>
    </row>
    <row r="34" spans="1:5" x14ac:dyDescent="0.35">
      <c r="A34">
        <f>ROWS(A34:Financial_Analytics_data[[#Headers],[S.No.]])</f>
        <v>34</v>
      </c>
      <c r="B34" s="1" t="s">
        <v>36</v>
      </c>
      <c r="C34" s="2">
        <v>87358.23</v>
      </c>
      <c r="D34" s="4" t="str">
        <f t="shared" si="0"/>
        <v>Large Cap</v>
      </c>
      <c r="E34" s="3">
        <v>9734.9</v>
      </c>
    </row>
    <row r="35" spans="1:5" x14ac:dyDescent="0.35">
      <c r="A35">
        <f>ROWS(A35:Financial_Analytics_data[[#Headers],[S.No.]])</f>
        <v>35</v>
      </c>
      <c r="B35" s="1" t="s">
        <v>37</v>
      </c>
      <c r="C35" s="2">
        <v>81781.89</v>
      </c>
      <c r="D35" s="4" t="str">
        <f t="shared" si="0"/>
        <v>Large Cap</v>
      </c>
      <c r="E35" s="3">
        <v>2688.85</v>
      </c>
    </row>
    <row r="36" spans="1:5" x14ac:dyDescent="0.35">
      <c r="A36">
        <f>ROWS(A36:Financial_Analytics_data[[#Headers],[S.No.]])</f>
        <v>36</v>
      </c>
      <c r="B36" s="1" t="s">
        <v>38</v>
      </c>
      <c r="C36" s="2">
        <v>79795.11</v>
      </c>
      <c r="D36" s="4" t="str">
        <f t="shared" si="0"/>
        <v>Large Cap</v>
      </c>
      <c r="E36" s="3">
        <v>7665.4</v>
      </c>
    </row>
    <row r="37" spans="1:5" x14ac:dyDescent="0.35">
      <c r="A37">
        <f>ROWS(A37:Financial_Analytics_data[[#Headers],[S.No.]])</f>
        <v>37</v>
      </c>
      <c r="B37" s="1" t="s">
        <v>39</v>
      </c>
      <c r="C37" s="2">
        <v>78670.97</v>
      </c>
      <c r="D37" s="4" t="str">
        <f t="shared" si="0"/>
        <v>Large Cap</v>
      </c>
      <c r="E37" s="3">
        <v>14414.34</v>
      </c>
    </row>
    <row r="38" spans="1:5" x14ac:dyDescent="0.35">
      <c r="A38">
        <f>ROWS(A38:Financial_Analytics_data[[#Headers],[S.No.]])</f>
        <v>38</v>
      </c>
      <c r="B38" s="1" t="s">
        <v>40</v>
      </c>
      <c r="C38" s="2">
        <v>74066.350000000006</v>
      </c>
      <c r="D38" s="4" t="str">
        <f t="shared" si="0"/>
        <v>Large Cap</v>
      </c>
      <c r="E38" s="3">
        <v>4094.82</v>
      </c>
    </row>
    <row r="39" spans="1:5" x14ac:dyDescent="0.35">
      <c r="A39">
        <f>ROWS(A39:Financial_Analytics_data[[#Headers],[S.No.]])</f>
        <v>39</v>
      </c>
      <c r="B39" s="1" t="s">
        <v>41</v>
      </c>
      <c r="C39" s="2">
        <v>73886</v>
      </c>
      <c r="D39" s="4" t="str">
        <f t="shared" si="0"/>
        <v>Large Cap</v>
      </c>
      <c r="E39" s="3">
        <v>4274.84</v>
      </c>
    </row>
    <row r="40" spans="1:5" x14ac:dyDescent="0.35">
      <c r="A40">
        <f>ROWS(A40:Financial_Analytics_data[[#Headers],[S.No.]])</f>
        <v>40</v>
      </c>
      <c r="B40" s="1" t="s">
        <v>42</v>
      </c>
      <c r="C40" s="2">
        <v>73870.259999999995</v>
      </c>
      <c r="D40" s="4" t="str">
        <f t="shared" si="0"/>
        <v>Large Cap</v>
      </c>
      <c r="E40" s="3">
        <v>17861</v>
      </c>
    </row>
    <row r="41" spans="1:5" x14ac:dyDescent="0.35">
      <c r="A41">
        <f>ROWS(A41:Financial_Analytics_data[[#Headers],[S.No.]])</f>
        <v>41</v>
      </c>
      <c r="B41" s="1" t="s">
        <v>43</v>
      </c>
      <c r="C41" s="2">
        <v>73532.62</v>
      </c>
      <c r="D41" s="4" t="str">
        <f t="shared" si="0"/>
        <v>Large Cap</v>
      </c>
      <c r="E41" s="3">
        <v>15291.42</v>
      </c>
    </row>
    <row r="42" spans="1:5" x14ac:dyDescent="0.35">
      <c r="A42">
        <f>ROWS(A42:Financial_Analytics_data[[#Headers],[S.No.]])</f>
        <v>42</v>
      </c>
      <c r="B42" s="1" t="s">
        <v>44</v>
      </c>
      <c r="C42" s="2">
        <v>73376.14</v>
      </c>
      <c r="D42" s="4" t="str">
        <f t="shared" si="0"/>
        <v>Large Cap</v>
      </c>
      <c r="E42" s="3">
        <v>32464.14</v>
      </c>
    </row>
    <row r="43" spans="1:5" x14ac:dyDescent="0.35">
      <c r="A43">
        <f>ROWS(A43:Financial_Analytics_data[[#Headers],[S.No.]])</f>
        <v>43</v>
      </c>
      <c r="B43" s="1" t="s">
        <v>45</v>
      </c>
      <c r="C43" s="2">
        <v>73311.41</v>
      </c>
      <c r="D43" s="4" t="str">
        <f t="shared" si="0"/>
        <v>Large Cap</v>
      </c>
      <c r="E43" s="3">
        <v>2269.0100000000002</v>
      </c>
    </row>
    <row r="44" spans="1:5" x14ac:dyDescent="0.35">
      <c r="A44">
        <f>ROWS(A44:Financial_Analytics_data[[#Headers],[S.No.]])</f>
        <v>44</v>
      </c>
      <c r="B44" s="1" t="s">
        <v>46</v>
      </c>
      <c r="C44" s="2">
        <v>73015.490000000005</v>
      </c>
      <c r="D44" s="4" t="str">
        <f t="shared" si="0"/>
        <v>Large Cap</v>
      </c>
      <c r="E44" s="3">
        <v>2601.46</v>
      </c>
    </row>
    <row r="45" spans="1:5" x14ac:dyDescent="0.35">
      <c r="A45">
        <f>ROWS(A45:Financial_Analytics_data[[#Headers],[S.No.]])</f>
        <v>45</v>
      </c>
      <c r="B45" s="1" t="s">
        <v>47</v>
      </c>
      <c r="C45" s="2">
        <v>71859.820000000007</v>
      </c>
      <c r="D45" s="4" t="str">
        <f t="shared" si="0"/>
        <v>Large Cap</v>
      </c>
      <c r="E45" s="3">
        <v>2630.3</v>
      </c>
    </row>
    <row r="46" spans="1:5" x14ac:dyDescent="0.35">
      <c r="A46">
        <f>ROWS(A46:Financial_Analytics_data[[#Headers],[S.No.]])</f>
        <v>46</v>
      </c>
      <c r="B46" s="1" t="s">
        <v>48</v>
      </c>
      <c r="C46" s="2">
        <v>71028.13</v>
      </c>
      <c r="D46" s="4" t="str">
        <f t="shared" si="0"/>
        <v>Large Cap</v>
      </c>
      <c r="E46" s="3">
        <v>5070.3</v>
      </c>
    </row>
    <row r="47" spans="1:5" x14ac:dyDescent="0.35">
      <c r="A47">
        <f>ROWS(A47:Financial_Analytics_data[[#Headers],[S.No.]])</f>
        <v>47</v>
      </c>
      <c r="B47" s="1" t="s">
        <v>49</v>
      </c>
      <c r="C47" s="2">
        <v>69448.66</v>
      </c>
      <c r="D47" s="4" t="str">
        <f t="shared" si="0"/>
        <v>Large Cap</v>
      </c>
      <c r="E47" s="3">
        <v>7305.49</v>
      </c>
    </row>
    <row r="48" spans="1:5" x14ac:dyDescent="0.35">
      <c r="A48">
        <f>ROWS(A48:Financial_Analytics_data[[#Headers],[S.No.]])</f>
        <v>48</v>
      </c>
      <c r="B48" s="1" t="s">
        <v>50</v>
      </c>
      <c r="C48" s="2">
        <v>68590.33</v>
      </c>
      <c r="D48" s="4" t="str">
        <f t="shared" si="0"/>
        <v>Large Cap</v>
      </c>
      <c r="E48" s="3">
        <v>14397.85</v>
      </c>
    </row>
    <row r="49" spans="1:5" x14ac:dyDescent="0.35">
      <c r="A49">
        <f>ROWS(A49:Financial_Analytics_data[[#Headers],[S.No.]])</f>
        <v>49</v>
      </c>
      <c r="B49" s="1" t="s">
        <v>51</v>
      </c>
      <c r="C49" s="2">
        <v>67465</v>
      </c>
      <c r="D49" s="4" t="str">
        <f t="shared" si="0"/>
        <v>Large Cap</v>
      </c>
      <c r="E49" s="3">
        <v>9569.9699999999993</v>
      </c>
    </row>
    <row r="50" spans="1:5" x14ac:dyDescent="0.35">
      <c r="A50">
        <f>ROWS(A50:Financial_Analytics_data[[#Headers],[S.No.]])</f>
        <v>50</v>
      </c>
      <c r="B50" s="1" t="s">
        <v>52</v>
      </c>
      <c r="C50" s="2">
        <v>66316.320000000007</v>
      </c>
      <c r="D50" s="4" t="str">
        <f t="shared" si="0"/>
        <v>Large Cap</v>
      </c>
      <c r="E50" s="3">
        <v>8557.68</v>
      </c>
    </row>
    <row r="51" spans="1:5" x14ac:dyDescent="0.35">
      <c r="A51">
        <f>ROWS(A51:Financial_Analytics_data[[#Headers],[S.No.]])</f>
        <v>51</v>
      </c>
      <c r="B51" s="1" t="s">
        <v>53</v>
      </c>
      <c r="C51" s="2">
        <v>60015</v>
      </c>
      <c r="D51" s="4" t="str">
        <f t="shared" si="0"/>
        <v>Large Cap</v>
      </c>
      <c r="E51" s="3">
        <v>1966.44</v>
      </c>
    </row>
    <row r="52" spans="1:5" x14ac:dyDescent="0.35">
      <c r="A52">
        <f>ROWS(A52:Financial_Analytics_data[[#Headers],[S.No.]])</f>
        <v>52</v>
      </c>
      <c r="B52" s="1" t="s">
        <v>54</v>
      </c>
      <c r="C52" s="2">
        <v>59204.28</v>
      </c>
      <c r="D52" s="4" t="str">
        <f t="shared" si="0"/>
        <v>Large Cap</v>
      </c>
      <c r="E52" s="3">
        <v>3071.92</v>
      </c>
    </row>
    <row r="53" spans="1:5" x14ac:dyDescent="0.35">
      <c r="A53">
        <f>ROWS(A53:Financial_Analytics_data[[#Headers],[S.No.]])</f>
        <v>53</v>
      </c>
      <c r="B53" s="1" t="s">
        <v>55</v>
      </c>
      <c r="C53" s="2">
        <v>58987.08</v>
      </c>
      <c r="D53" s="4" t="str">
        <f t="shared" si="0"/>
        <v>Large Cap</v>
      </c>
      <c r="E53" s="3">
        <v>2296.23</v>
      </c>
    </row>
    <row r="54" spans="1:5" x14ac:dyDescent="0.35">
      <c r="A54">
        <f>ROWS(A54:Financial_Analytics_data[[#Headers],[S.No.]])</f>
        <v>54</v>
      </c>
      <c r="B54" s="1" t="s">
        <v>56</v>
      </c>
      <c r="C54" s="2">
        <v>58108.480000000003</v>
      </c>
      <c r="D54" s="4" t="str">
        <f t="shared" si="0"/>
        <v>Large Cap</v>
      </c>
      <c r="E54" s="3">
        <v>5074.0200000000004</v>
      </c>
    </row>
    <row r="55" spans="1:5" x14ac:dyDescent="0.35">
      <c r="A55">
        <f>ROWS(A55:Financial_Analytics_data[[#Headers],[S.No.]])</f>
        <v>55</v>
      </c>
      <c r="B55" s="1" t="s">
        <v>57</v>
      </c>
      <c r="C55" s="2">
        <v>58034.78</v>
      </c>
      <c r="D55" s="4" t="str">
        <f t="shared" si="0"/>
        <v>Large Cap</v>
      </c>
      <c r="E55" s="3">
        <v>57474.25</v>
      </c>
    </row>
    <row r="56" spans="1:5" x14ac:dyDescent="0.35">
      <c r="A56">
        <f>ROWS(A56:Financial_Analytics_data[[#Headers],[S.No.]])</f>
        <v>56</v>
      </c>
      <c r="B56" s="1" t="s">
        <v>58</v>
      </c>
      <c r="C56" s="2">
        <v>57748.98</v>
      </c>
      <c r="D56" s="4" t="str">
        <f t="shared" si="0"/>
        <v>Large Cap</v>
      </c>
      <c r="E56" s="3">
        <v>13555.32</v>
      </c>
    </row>
    <row r="57" spans="1:5" x14ac:dyDescent="0.35">
      <c r="A57">
        <f>ROWS(A57:Financial_Analytics_data[[#Headers],[S.No.]])</f>
        <v>57</v>
      </c>
      <c r="B57" s="1" t="s">
        <v>59</v>
      </c>
      <c r="C57" s="2">
        <v>56837.2</v>
      </c>
      <c r="D57" s="4" t="str">
        <f t="shared" si="0"/>
        <v>Large Cap</v>
      </c>
      <c r="E57" s="3">
        <v>2567.48</v>
      </c>
    </row>
    <row r="58" spans="1:5" x14ac:dyDescent="0.35">
      <c r="A58">
        <f>ROWS(A58:Financial_Analytics_data[[#Headers],[S.No.]])</f>
        <v>58</v>
      </c>
      <c r="B58" s="1" t="s">
        <v>60</v>
      </c>
      <c r="C58" s="2">
        <v>56244.26</v>
      </c>
      <c r="D58" s="4" t="str">
        <f t="shared" si="0"/>
        <v>Large Cap</v>
      </c>
      <c r="E58" s="3">
        <v>7775.96</v>
      </c>
    </row>
    <row r="59" spans="1:5" x14ac:dyDescent="0.35">
      <c r="A59">
        <f>ROWS(A59:Financial_Analytics_data[[#Headers],[S.No.]])</f>
        <v>59</v>
      </c>
      <c r="B59" s="1" t="s">
        <v>61</v>
      </c>
      <c r="C59" s="2">
        <v>55854.68</v>
      </c>
      <c r="D59" s="4" t="str">
        <f t="shared" si="0"/>
        <v>Large Cap</v>
      </c>
      <c r="E59" s="3">
        <v>11022.81</v>
      </c>
    </row>
    <row r="60" spans="1:5" x14ac:dyDescent="0.35">
      <c r="A60">
        <f>ROWS(A60:Financial_Analytics_data[[#Headers],[S.No.]])</f>
        <v>60</v>
      </c>
      <c r="B60" s="1" t="s">
        <v>62</v>
      </c>
      <c r="C60" s="2">
        <v>54817.89</v>
      </c>
      <c r="D60" s="4" t="str">
        <f t="shared" si="0"/>
        <v>Large Cap</v>
      </c>
      <c r="E60" s="3">
        <v>1838.07</v>
      </c>
    </row>
    <row r="61" spans="1:5" x14ac:dyDescent="0.35">
      <c r="A61">
        <f>ROWS(A61:Financial_Analytics_data[[#Headers],[S.No.]])</f>
        <v>61</v>
      </c>
      <c r="B61" s="1" t="s">
        <v>63</v>
      </c>
      <c r="C61" s="2">
        <v>53528.57</v>
      </c>
      <c r="D61" s="4" t="str">
        <f t="shared" si="0"/>
        <v>Large Cap</v>
      </c>
      <c r="E61" s="3">
        <v>2149.36</v>
      </c>
    </row>
    <row r="62" spans="1:5" x14ac:dyDescent="0.35">
      <c r="A62">
        <f>ROWS(A62:Financial_Analytics_data[[#Headers],[S.No.]])</f>
        <v>62</v>
      </c>
      <c r="B62" s="1" t="s">
        <v>64</v>
      </c>
      <c r="C62" s="2">
        <v>52781.67</v>
      </c>
      <c r="D62" s="4" t="str">
        <f t="shared" si="0"/>
        <v>Large Cap</v>
      </c>
      <c r="E62" s="3">
        <v>3115.89</v>
      </c>
    </row>
    <row r="63" spans="1:5" x14ac:dyDescent="0.35">
      <c r="A63">
        <f>ROWS(A63:Financial_Analytics_data[[#Headers],[S.No.]])</f>
        <v>63</v>
      </c>
      <c r="B63" s="1" t="s">
        <v>65</v>
      </c>
      <c r="C63" s="2">
        <v>52361.46</v>
      </c>
      <c r="D63" s="4" t="str">
        <f t="shared" si="0"/>
        <v>Large Cap</v>
      </c>
      <c r="E63" s="3">
        <v>6170.71</v>
      </c>
    </row>
    <row r="64" spans="1:5" x14ac:dyDescent="0.35">
      <c r="A64">
        <f>ROWS(A64:Financial_Analytics_data[[#Headers],[S.No.]])</f>
        <v>64</v>
      </c>
      <c r="B64" s="1" t="s">
        <v>66</v>
      </c>
      <c r="C64" s="2">
        <v>48621.37</v>
      </c>
      <c r="D64" s="4" t="str">
        <f t="shared" si="0"/>
        <v>Large Cap</v>
      </c>
      <c r="E64" s="3">
        <v>6177.88</v>
      </c>
    </row>
    <row r="65" spans="1:5" x14ac:dyDescent="0.35">
      <c r="A65">
        <f>ROWS(A65:Financial_Analytics_data[[#Headers],[S.No.]])</f>
        <v>65</v>
      </c>
      <c r="B65" s="1" t="s">
        <v>67</v>
      </c>
      <c r="C65" s="2">
        <v>48577.43</v>
      </c>
      <c r="D65" s="4" t="str">
        <f t="shared" si="0"/>
        <v>Large Cap</v>
      </c>
      <c r="E65" s="3">
        <v>3913.82</v>
      </c>
    </row>
    <row r="66" spans="1:5" x14ac:dyDescent="0.35">
      <c r="A66">
        <f>ROWS(A66:Financial_Analytics_data[[#Headers],[S.No.]])</f>
        <v>66</v>
      </c>
      <c r="B66" s="1" t="s">
        <v>68</v>
      </c>
      <c r="C66" s="2">
        <v>47483.97</v>
      </c>
      <c r="D66" s="4" t="str">
        <f t="shared" ref="D66:D129" si="1">IF(C66 &lt;= $G$2, "Small Cap", IF(C66 &gt;= $G$3, "Large Cap", "Mid Cap"))</f>
        <v>Large Cap</v>
      </c>
      <c r="E66" s="3">
        <v>2858.36</v>
      </c>
    </row>
    <row r="67" spans="1:5" x14ac:dyDescent="0.35">
      <c r="A67">
        <f>ROWS(A67:Financial_Analytics_data[[#Headers],[S.No.]])</f>
        <v>67</v>
      </c>
      <c r="B67" s="1" t="s">
        <v>69</v>
      </c>
      <c r="C67" s="2">
        <v>46725.05</v>
      </c>
      <c r="D67" s="4" t="str">
        <f t="shared" si="1"/>
        <v>Large Cap</v>
      </c>
      <c r="E67" s="3">
        <v>2263.3000000000002</v>
      </c>
    </row>
    <row r="68" spans="1:5" x14ac:dyDescent="0.35">
      <c r="A68">
        <f>ROWS(A68:Financial_Analytics_data[[#Headers],[S.No.]])</f>
        <v>68</v>
      </c>
      <c r="B68" s="1" t="s">
        <v>70</v>
      </c>
      <c r="C68" s="2">
        <v>45855.5</v>
      </c>
      <c r="D68" s="4" t="str">
        <f t="shared" si="1"/>
        <v>Large Cap</v>
      </c>
      <c r="E68" s="3">
        <v>1542.9</v>
      </c>
    </row>
    <row r="69" spans="1:5" x14ac:dyDescent="0.35">
      <c r="A69">
        <f>ROWS(A69:Financial_Analytics_data[[#Headers],[S.No.]])</f>
        <v>69</v>
      </c>
      <c r="B69" s="1" t="s">
        <v>71</v>
      </c>
      <c r="C69" s="2">
        <v>44239.040000000001</v>
      </c>
      <c r="D69" s="4" t="str">
        <f t="shared" si="1"/>
        <v>Large Cap</v>
      </c>
      <c r="E69" s="3">
        <v>2429.5</v>
      </c>
    </row>
    <row r="70" spans="1:5" x14ac:dyDescent="0.35">
      <c r="A70">
        <f>ROWS(A70:Financial_Analytics_data[[#Headers],[S.No.]])</f>
        <v>70</v>
      </c>
      <c r="B70" s="1" t="s">
        <v>72</v>
      </c>
      <c r="C70" s="2">
        <v>41876.19</v>
      </c>
      <c r="D70" s="4" t="str">
        <f t="shared" si="1"/>
        <v>Large Cap</v>
      </c>
      <c r="E70" s="3">
        <v>3259.6</v>
      </c>
    </row>
    <row r="71" spans="1:5" x14ac:dyDescent="0.35">
      <c r="A71">
        <f>ROWS(A71:Financial_Analytics_data[[#Headers],[S.No.]])</f>
        <v>71</v>
      </c>
      <c r="B71" s="1" t="s">
        <v>73</v>
      </c>
      <c r="C71" s="2">
        <v>41415.33</v>
      </c>
      <c r="D71" s="4" t="str">
        <f t="shared" si="1"/>
        <v>Large Cap</v>
      </c>
      <c r="E71" s="3">
        <v>2469.0300000000002</v>
      </c>
    </row>
    <row r="72" spans="1:5" x14ac:dyDescent="0.35">
      <c r="A72">
        <f>ROWS(A72:Financial_Analytics_data[[#Headers],[S.No.]])</f>
        <v>72</v>
      </c>
      <c r="B72" s="1" t="s">
        <v>74</v>
      </c>
      <c r="C72" s="2">
        <v>40159.35</v>
      </c>
      <c r="D72" s="4" t="str">
        <f t="shared" si="1"/>
        <v>Large Cap</v>
      </c>
      <c r="E72" s="3">
        <v>1693.72</v>
      </c>
    </row>
    <row r="73" spans="1:5" x14ac:dyDescent="0.35">
      <c r="A73">
        <f>ROWS(A73:Financial_Analytics_data[[#Headers],[S.No.]])</f>
        <v>73</v>
      </c>
      <c r="B73" s="1" t="s">
        <v>75</v>
      </c>
      <c r="C73" s="2">
        <v>39813.839999999997</v>
      </c>
      <c r="D73" s="4" t="str">
        <f t="shared" si="1"/>
        <v>Large Cap</v>
      </c>
      <c r="E73" s="3">
        <v>1337.59</v>
      </c>
    </row>
    <row r="74" spans="1:5" x14ac:dyDescent="0.35">
      <c r="A74">
        <f>ROWS(A74:Financial_Analytics_data[[#Headers],[S.No.]])</f>
        <v>74</v>
      </c>
      <c r="B74" s="1" t="s">
        <v>76</v>
      </c>
      <c r="C74" s="2">
        <v>39047.57</v>
      </c>
      <c r="D74" s="4" t="str">
        <f t="shared" si="1"/>
        <v>Large Cap</v>
      </c>
      <c r="E74" s="3">
        <v>7113.16</v>
      </c>
    </row>
    <row r="75" spans="1:5" x14ac:dyDescent="0.35">
      <c r="A75">
        <f>ROWS(A75:Financial_Analytics_data[[#Headers],[S.No.]])</f>
        <v>75</v>
      </c>
      <c r="B75" s="1" t="s">
        <v>77</v>
      </c>
      <c r="C75" s="2">
        <v>37776.230000000003</v>
      </c>
      <c r="D75" s="4" t="str">
        <f t="shared" si="1"/>
        <v>Large Cap</v>
      </c>
      <c r="E75" s="3">
        <v>2512.8200000000002</v>
      </c>
    </row>
    <row r="76" spans="1:5" x14ac:dyDescent="0.35">
      <c r="A76">
        <f>ROWS(A76:Financial_Analytics_data[[#Headers],[S.No.]])</f>
        <v>76</v>
      </c>
      <c r="B76" s="1" t="s">
        <v>78</v>
      </c>
      <c r="C76" s="2">
        <v>37219.22</v>
      </c>
      <c r="D76" s="4" t="str">
        <f t="shared" si="1"/>
        <v>Large Cap</v>
      </c>
      <c r="E76" s="3">
        <v>2110.9899999999998</v>
      </c>
    </row>
    <row r="77" spans="1:5" x14ac:dyDescent="0.35">
      <c r="A77">
        <f>ROWS(A77:Financial_Analytics_data[[#Headers],[S.No.]])</f>
        <v>77</v>
      </c>
      <c r="B77" s="1" t="s">
        <v>79</v>
      </c>
      <c r="C77" s="2">
        <v>36878.85</v>
      </c>
      <c r="D77" s="4" t="str">
        <f t="shared" si="1"/>
        <v>Large Cap</v>
      </c>
      <c r="E77" s="3">
        <v>3975.62</v>
      </c>
    </row>
    <row r="78" spans="1:5" x14ac:dyDescent="0.35">
      <c r="A78">
        <f>ROWS(A78:Financial_Analytics_data[[#Headers],[S.No.]])</f>
        <v>78</v>
      </c>
      <c r="B78" s="1" t="s">
        <v>80</v>
      </c>
      <c r="C78" s="2">
        <v>36615</v>
      </c>
      <c r="D78" s="4" t="str">
        <f t="shared" si="1"/>
        <v>Large Cap</v>
      </c>
      <c r="E78" s="3">
        <v>7757.06</v>
      </c>
    </row>
    <row r="79" spans="1:5" x14ac:dyDescent="0.35">
      <c r="A79">
        <f>ROWS(A79:Financial_Analytics_data[[#Headers],[S.No.]])</f>
        <v>79</v>
      </c>
      <c r="B79" s="1" t="s">
        <v>81</v>
      </c>
      <c r="C79" s="2">
        <v>36215.919999999998</v>
      </c>
      <c r="D79" s="4" t="str">
        <f t="shared" si="1"/>
        <v>Large Cap</v>
      </c>
      <c r="E79" s="3">
        <v>3325.02</v>
      </c>
    </row>
    <row r="80" spans="1:5" x14ac:dyDescent="0.35">
      <c r="A80">
        <f>ROWS(A80:Financial_Analytics_data[[#Headers],[S.No.]])</f>
        <v>80</v>
      </c>
      <c r="B80" s="1" t="s">
        <v>82</v>
      </c>
      <c r="C80" s="2">
        <v>35893.550000000003</v>
      </c>
      <c r="D80" s="4" t="str">
        <f t="shared" si="1"/>
        <v>Large Cap</v>
      </c>
      <c r="E80" s="3">
        <v>3834.1</v>
      </c>
    </row>
    <row r="81" spans="1:5" x14ac:dyDescent="0.35">
      <c r="A81">
        <f>ROWS(A81:Financial_Analytics_data[[#Headers],[S.No.]])</f>
        <v>81</v>
      </c>
      <c r="B81" s="1" t="s">
        <v>83</v>
      </c>
      <c r="C81" s="2">
        <v>35824.26</v>
      </c>
      <c r="D81" s="4" t="str">
        <f t="shared" si="1"/>
        <v>Large Cap</v>
      </c>
      <c r="E81" s="3">
        <v>683.28</v>
      </c>
    </row>
    <row r="82" spans="1:5" x14ac:dyDescent="0.35">
      <c r="A82">
        <f>ROWS(A82:Financial_Analytics_data[[#Headers],[S.No.]])</f>
        <v>82</v>
      </c>
      <c r="B82" s="1" t="s">
        <v>84</v>
      </c>
      <c r="C82" s="2">
        <v>35729.040000000001</v>
      </c>
      <c r="D82" s="4" t="str">
        <f t="shared" si="1"/>
        <v>Large Cap</v>
      </c>
      <c r="E82" s="3">
        <v>15323.65</v>
      </c>
    </row>
    <row r="83" spans="1:5" x14ac:dyDescent="0.35">
      <c r="A83">
        <f>ROWS(A83:Financial_Analytics_data[[#Headers],[S.No.]])</f>
        <v>83</v>
      </c>
      <c r="B83" s="1" t="s">
        <v>85</v>
      </c>
      <c r="C83" s="2">
        <v>35349.58</v>
      </c>
      <c r="D83" s="4" t="str">
        <f t="shared" si="1"/>
        <v>Large Cap</v>
      </c>
      <c r="E83" s="3">
        <v>4194</v>
      </c>
    </row>
    <row r="84" spans="1:5" x14ac:dyDescent="0.35">
      <c r="A84">
        <f>ROWS(A84:Financial_Analytics_data[[#Headers],[S.No.]])</f>
        <v>84</v>
      </c>
      <c r="B84" s="1" t="s">
        <v>86</v>
      </c>
      <c r="C84" s="2">
        <v>34620.19</v>
      </c>
      <c r="D84" s="4" t="str">
        <f t="shared" si="1"/>
        <v>Large Cap</v>
      </c>
      <c r="E84" s="3">
        <v>1059.1199999999999</v>
      </c>
    </row>
    <row r="85" spans="1:5" x14ac:dyDescent="0.35">
      <c r="A85">
        <f>ROWS(A85:Financial_Analytics_data[[#Headers],[S.No.]])</f>
        <v>85</v>
      </c>
      <c r="B85" s="1" t="s">
        <v>87</v>
      </c>
      <c r="C85" s="2">
        <v>34397.69</v>
      </c>
      <c r="D85" s="4" t="str">
        <f t="shared" si="1"/>
        <v>Large Cap</v>
      </c>
      <c r="E85" s="3">
        <v>1390.55</v>
      </c>
    </row>
    <row r="86" spans="1:5" x14ac:dyDescent="0.35">
      <c r="A86">
        <f>ROWS(A86:Financial_Analytics_data[[#Headers],[S.No.]])</f>
        <v>86</v>
      </c>
      <c r="B86" s="1" t="s">
        <v>88</v>
      </c>
      <c r="C86" s="2">
        <v>34347</v>
      </c>
      <c r="D86" s="4" t="str">
        <f t="shared" si="1"/>
        <v>Large Cap</v>
      </c>
      <c r="E86" s="3">
        <v>1057.9000000000001</v>
      </c>
    </row>
    <row r="87" spans="1:5" x14ac:dyDescent="0.35">
      <c r="A87">
        <f>ROWS(A87:Financial_Analytics_data[[#Headers],[S.No.]])</f>
        <v>87</v>
      </c>
      <c r="B87" s="1" t="s">
        <v>89</v>
      </c>
      <c r="C87" s="2">
        <v>34162.379999999997</v>
      </c>
      <c r="D87" s="4" t="str">
        <f t="shared" si="1"/>
        <v>Large Cap</v>
      </c>
      <c r="E87" s="3">
        <v>6626.35</v>
      </c>
    </row>
    <row r="88" spans="1:5" x14ac:dyDescent="0.35">
      <c r="A88">
        <f>ROWS(A88:Financial_Analytics_data[[#Headers],[S.No.]])</f>
        <v>88</v>
      </c>
      <c r="B88" s="1" t="s">
        <v>90</v>
      </c>
      <c r="C88" s="2">
        <v>33676.519999999997</v>
      </c>
      <c r="D88" s="4" t="str">
        <f t="shared" si="1"/>
        <v>Large Cap</v>
      </c>
      <c r="E88" s="3">
        <v>4336.1099999999997</v>
      </c>
    </row>
    <row r="89" spans="1:5" x14ac:dyDescent="0.35">
      <c r="A89">
        <f>ROWS(A89:Financial_Analytics_data[[#Headers],[S.No.]])</f>
        <v>89</v>
      </c>
      <c r="B89" s="1" t="s">
        <v>91</v>
      </c>
      <c r="C89" s="2">
        <v>33364.230000000003</v>
      </c>
      <c r="D89" s="4" t="str">
        <f t="shared" si="1"/>
        <v>Large Cap</v>
      </c>
      <c r="E89" s="3">
        <v>11303.24</v>
      </c>
    </row>
    <row r="90" spans="1:5" x14ac:dyDescent="0.35">
      <c r="A90">
        <f>ROWS(A90:Financial_Analytics_data[[#Headers],[S.No.]])</f>
        <v>90</v>
      </c>
      <c r="B90" s="1" t="s">
        <v>92</v>
      </c>
      <c r="C90" s="2">
        <v>33047.33</v>
      </c>
      <c r="D90" s="4" t="str">
        <f t="shared" si="1"/>
        <v>Large Cap</v>
      </c>
      <c r="E90" s="3">
        <v>6509.6</v>
      </c>
    </row>
    <row r="91" spans="1:5" x14ac:dyDescent="0.35">
      <c r="A91">
        <f>ROWS(A91:Financial_Analytics_data[[#Headers],[S.No.]])</f>
        <v>91</v>
      </c>
      <c r="B91" s="1" t="s">
        <v>93</v>
      </c>
      <c r="C91" s="2">
        <v>31983.33</v>
      </c>
      <c r="D91" s="4" t="str">
        <f t="shared" si="1"/>
        <v>Large Cap</v>
      </c>
      <c r="E91" s="3">
        <v>2779.4</v>
      </c>
    </row>
    <row r="92" spans="1:5" x14ac:dyDescent="0.35">
      <c r="A92">
        <f>ROWS(A92:Financial_Analytics_data[[#Headers],[S.No.]])</f>
        <v>92</v>
      </c>
      <c r="B92" s="1" t="s">
        <v>94</v>
      </c>
      <c r="C92" s="2">
        <v>31798.18</v>
      </c>
      <c r="D92" s="4" t="str">
        <f t="shared" si="1"/>
        <v>Large Cap</v>
      </c>
      <c r="E92" s="3">
        <v>1965.77</v>
      </c>
    </row>
    <row r="93" spans="1:5" x14ac:dyDescent="0.35">
      <c r="A93">
        <f>ROWS(A93:Financial_Analytics_data[[#Headers],[S.No.]])</f>
        <v>93</v>
      </c>
      <c r="B93" s="1" t="s">
        <v>95</v>
      </c>
      <c r="C93" s="2">
        <v>31450.560000000001</v>
      </c>
      <c r="D93" s="4" t="str">
        <f t="shared" si="1"/>
        <v>Large Cap</v>
      </c>
      <c r="E93" s="3">
        <v>1639.55</v>
      </c>
    </row>
    <row r="94" spans="1:5" x14ac:dyDescent="0.35">
      <c r="A94">
        <f>ROWS(A94:Financial_Analytics_data[[#Headers],[S.No.]])</f>
        <v>94</v>
      </c>
      <c r="B94" s="1" t="s">
        <v>96</v>
      </c>
      <c r="C94" s="2">
        <v>30919.51</v>
      </c>
      <c r="D94" s="4" t="str">
        <f t="shared" si="1"/>
        <v>Large Cap</v>
      </c>
      <c r="E94" s="3">
        <v>3684.95</v>
      </c>
    </row>
    <row r="95" spans="1:5" x14ac:dyDescent="0.35">
      <c r="A95">
        <f>ROWS(A95:Financial_Analytics_data[[#Headers],[S.No.]])</f>
        <v>95</v>
      </c>
      <c r="B95" s="1" t="s">
        <v>97</v>
      </c>
      <c r="C95" s="2">
        <v>30803.68</v>
      </c>
      <c r="D95" s="4" t="str">
        <f t="shared" si="1"/>
        <v>Large Cap</v>
      </c>
      <c r="E95" s="3">
        <v>3494.24</v>
      </c>
    </row>
    <row r="96" spans="1:5" x14ac:dyDescent="0.35">
      <c r="A96">
        <f>ROWS(A96:Financial_Analytics_data[[#Headers],[S.No.]])</f>
        <v>96</v>
      </c>
      <c r="B96" s="1" t="s">
        <v>98</v>
      </c>
      <c r="C96" s="2">
        <v>30305.94</v>
      </c>
      <c r="D96" s="4" t="str">
        <f t="shared" si="1"/>
        <v>Large Cap</v>
      </c>
      <c r="E96" s="3">
        <v>317.85000000000002</v>
      </c>
    </row>
    <row r="97" spans="1:5" x14ac:dyDescent="0.35">
      <c r="A97">
        <f>ROWS(A97:Financial_Analytics_data[[#Headers],[S.No.]])</f>
        <v>97</v>
      </c>
      <c r="B97" s="1" t="s">
        <v>99</v>
      </c>
      <c r="C97" s="2">
        <v>30202.12</v>
      </c>
      <c r="D97" s="4" t="str">
        <f t="shared" si="1"/>
        <v>Large Cap</v>
      </c>
      <c r="E97" s="3">
        <v>704.16</v>
      </c>
    </row>
    <row r="98" spans="1:5" x14ac:dyDescent="0.35">
      <c r="A98">
        <f>ROWS(A98:Financial_Analytics_data[[#Headers],[S.No.]])</f>
        <v>98</v>
      </c>
      <c r="B98" s="1" t="s">
        <v>100</v>
      </c>
      <c r="C98" s="2">
        <v>30030.01</v>
      </c>
      <c r="D98" s="4" t="str">
        <f t="shared" si="1"/>
        <v>Large Cap</v>
      </c>
      <c r="E98" s="3">
        <v>3798.82</v>
      </c>
    </row>
    <row r="99" spans="1:5" x14ac:dyDescent="0.35">
      <c r="A99">
        <f>ROWS(A99:Financial_Analytics_data[[#Headers],[S.No.]])</f>
        <v>99</v>
      </c>
      <c r="B99" s="1" t="s">
        <v>101</v>
      </c>
      <c r="C99" s="2">
        <v>29327.64</v>
      </c>
      <c r="D99" s="4" t="str">
        <f t="shared" si="1"/>
        <v>Large Cap</v>
      </c>
      <c r="E99" s="3">
        <v>3087.67</v>
      </c>
    </row>
    <row r="100" spans="1:5" x14ac:dyDescent="0.35">
      <c r="A100">
        <f>ROWS(A100:Financial_Analytics_data[[#Headers],[S.No.]])</f>
        <v>100</v>
      </c>
      <c r="B100" s="1" t="s">
        <v>102</v>
      </c>
      <c r="C100" s="2">
        <v>28932.43</v>
      </c>
      <c r="D100" s="4" t="str">
        <f t="shared" si="1"/>
        <v>Large Cap</v>
      </c>
      <c r="E100" s="3">
        <v>2630.17</v>
      </c>
    </row>
    <row r="101" spans="1:5" x14ac:dyDescent="0.35">
      <c r="A101">
        <f>ROWS(A101:Financial_Analytics_data[[#Headers],[S.No.]])</f>
        <v>101</v>
      </c>
      <c r="B101" s="1" t="s">
        <v>103</v>
      </c>
      <c r="C101" s="2">
        <v>28270.22</v>
      </c>
      <c r="D101" s="4" t="str">
        <f t="shared" si="1"/>
        <v>Large Cap</v>
      </c>
      <c r="E101" s="3">
        <v>12175.48</v>
      </c>
    </row>
    <row r="102" spans="1:5" x14ac:dyDescent="0.35">
      <c r="A102">
        <f>ROWS(A102:Financial_Analytics_data[[#Headers],[S.No.]])</f>
        <v>102</v>
      </c>
      <c r="B102" s="1" t="s">
        <v>104</v>
      </c>
      <c r="C102" s="2">
        <v>28059.24</v>
      </c>
      <c r="D102" s="4" t="str">
        <f t="shared" si="1"/>
        <v>Large Cap</v>
      </c>
      <c r="E102" s="3">
        <v>1497.93</v>
      </c>
    </row>
    <row r="103" spans="1:5" x14ac:dyDescent="0.35">
      <c r="A103">
        <f>ROWS(A103:Financial_Analytics_data[[#Headers],[S.No.]])</f>
        <v>103</v>
      </c>
      <c r="B103" s="1" t="s">
        <v>105</v>
      </c>
      <c r="C103" s="2">
        <v>27905.66</v>
      </c>
      <c r="D103" s="4" t="str">
        <f t="shared" si="1"/>
        <v>Large Cap</v>
      </c>
      <c r="E103" s="3">
        <v>6194.77</v>
      </c>
    </row>
    <row r="104" spans="1:5" x14ac:dyDescent="0.35">
      <c r="A104">
        <f>ROWS(A104:Financial_Analytics_data[[#Headers],[S.No.]])</f>
        <v>104</v>
      </c>
      <c r="B104" s="1" t="s">
        <v>106</v>
      </c>
      <c r="C104" s="2">
        <v>27797.69</v>
      </c>
      <c r="D104" s="4" t="str">
        <f t="shared" si="1"/>
        <v>Large Cap</v>
      </c>
      <c r="E104" s="3">
        <v>1197.0999999999999</v>
      </c>
    </row>
    <row r="105" spans="1:5" x14ac:dyDescent="0.35">
      <c r="A105">
        <f>ROWS(A105:Financial_Analytics_data[[#Headers],[S.No.]])</f>
        <v>105</v>
      </c>
      <c r="B105" s="1" t="s">
        <v>107</v>
      </c>
      <c r="C105" s="2">
        <v>27404.15</v>
      </c>
      <c r="D105" s="4" t="str">
        <f t="shared" si="1"/>
        <v>Large Cap</v>
      </c>
      <c r="E105" s="3">
        <v>2852.55</v>
      </c>
    </row>
    <row r="106" spans="1:5" x14ac:dyDescent="0.35">
      <c r="A106">
        <f>ROWS(A106:Financial_Analytics_data[[#Headers],[S.No.]])</f>
        <v>106</v>
      </c>
      <c r="B106" s="1" t="s">
        <v>108</v>
      </c>
      <c r="C106" s="2">
        <v>27382.240000000002</v>
      </c>
      <c r="D106" s="4" t="str">
        <f t="shared" si="1"/>
        <v>Large Cap</v>
      </c>
      <c r="E106" s="3">
        <v>5498.45</v>
      </c>
    </row>
    <row r="107" spans="1:5" x14ac:dyDescent="0.35">
      <c r="A107">
        <f>ROWS(A107:Financial_Analytics_data[[#Headers],[S.No.]])</f>
        <v>107</v>
      </c>
      <c r="B107" s="1" t="s">
        <v>109</v>
      </c>
      <c r="C107" s="2">
        <v>27340.89</v>
      </c>
      <c r="D107" s="4" t="str">
        <f t="shared" si="1"/>
        <v>Large Cap</v>
      </c>
      <c r="E107" s="3">
        <v>1034.67</v>
      </c>
    </row>
    <row r="108" spans="1:5" x14ac:dyDescent="0.35">
      <c r="A108">
        <f>ROWS(A108:Financial_Analytics_data[[#Headers],[S.No.]])</f>
        <v>108</v>
      </c>
      <c r="B108" s="1" t="s">
        <v>110</v>
      </c>
      <c r="C108" s="2">
        <v>26928.37</v>
      </c>
      <c r="D108" s="4" t="str">
        <f t="shared" si="1"/>
        <v>Large Cap</v>
      </c>
      <c r="E108" s="3">
        <v>2182.4499999999998</v>
      </c>
    </row>
    <row r="109" spans="1:5" x14ac:dyDescent="0.35">
      <c r="A109">
        <f>ROWS(A109:Financial_Analytics_data[[#Headers],[S.No.]])</f>
        <v>109</v>
      </c>
      <c r="B109" s="1" t="s">
        <v>111</v>
      </c>
      <c r="C109" s="2">
        <v>26915.86</v>
      </c>
      <c r="D109" s="4" t="str">
        <f t="shared" si="1"/>
        <v>Large Cap</v>
      </c>
      <c r="E109" s="3">
        <v>1037.8800000000001</v>
      </c>
    </row>
    <row r="110" spans="1:5" x14ac:dyDescent="0.35">
      <c r="A110">
        <f>ROWS(A110:Financial_Analytics_data[[#Headers],[S.No.]])</f>
        <v>110</v>
      </c>
      <c r="B110" s="1" t="s">
        <v>112</v>
      </c>
      <c r="C110" s="2">
        <v>26409.759999999998</v>
      </c>
      <c r="D110" s="4" t="str">
        <f t="shared" si="1"/>
        <v>Large Cap</v>
      </c>
      <c r="E110" s="3">
        <v>1145.01</v>
      </c>
    </row>
    <row r="111" spans="1:5" x14ac:dyDescent="0.35">
      <c r="A111">
        <f>ROWS(A111:Financial_Analytics_data[[#Headers],[S.No.]])</f>
        <v>111</v>
      </c>
      <c r="B111" s="1" t="s">
        <v>113</v>
      </c>
      <c r="C111" s="2">
        <v>25957.56</v>
      </c>
      <c r="D111" s="4" t="str">
        <f t="shared" si="1"/>
        <v>Large Cap</v>
      </c>
      <c r="E111" s="3">
        <v>1422.52</v>
      </c>
    </row>
    <row r="112" spans="1:5" x14ac:dyDescent="0.35">
      <c r="A112">
        <f>ROWS(A112:Financial_Analytics_data[[#Headers],[S.No.]])</f>
        <v>112</v>
      </c>
      <c r="B112" s="1" t="s">
        <v>114</v>
      </c>
      <c r="C112" s="2">
        <v>25880.98</v>
      </c>
      <c r="D112" s="4" t="str">
        <f t="shared" si="1"/>
        <v>Large Cap</v>
      </c>
      <c r="E112" s="3">
        <v>3738.1</v>
      </c>
    </row>
    <row r="113" spans="1:5" x14ac:dyDescent="0.35">
      <c r="A113">
        <f>ROWS(A113:Financial_Analytics_data[[#Headers],[S.No.]])</f>
        <v>113</v>
      </c>
      <c r="B113" s="1" t="s">
        <v>115</v>
      </c>
      <c r="C113" s="2">
        <v>25859.25</v>
      </c>
      <c r="D113" s="4" t="str">
        <f t="shared" si="1"/>
        <v>Large Cap</v>
      </c>
      <c r="E113" s="3">
        <v>4693.3900000000003</v>
      </c>
    </row>
    <row r="114" spans="1:5" x14ac:dyDescent="0.35">
      <c r="A114">
        <f>ROWS(A114:Financial_Analytics_data[[#Headers],[S.No.]])</f>
        <v>114</v>
      </c>
      <c r="B114" s="1" t="s">
        <v>116</v>
      </c>
      <c r="C114" s="2">
        <v>25383.03</v>
      </c>
      <c r="D114" s="4" t="str">
        <f t="shared" si="1"/>
        <v>Large Cap</v>
      </c>
      <c r="E114" s="3">
        <v>621.03</v>
      </c>
    </row>
    <row r="115" spans="1:5" x14ac:dyDescent="0.35">
      <c r="A115">
        <f>ROWS(A115:Financial_Analytics_data[[#Headers],[S.No.]])</f>
        <v>115</v>
      </c>
      <c r="B115" s="1" t="s">
        <v>117</v>
      </c>
      <c r="C115" s="2">
        <v>25288.97</v>
      </c>
      <c r="D115" s="4" t="str">
        <f t="shared" si="1"/>
        <v>Large Cap</v>
      </c>
      <c r="E115" s="3">
        <v>2090.54</v>
      </c>
    </row>
    <row r="116" spans="1:5" x14ac:dyDescent="0.35">
      <c r="A116">
        <f>ROWS(A116:Financial_Analytics_data[[#Headers],[S.No.]])</f>
        <v>116</v>
      </c>
      <c r="B116" s="1" t="s">
        <v>118</v>
      </c>
      <c r="C116" s="2">
        <v>24788.54</v>
      </c>
      <c r="D116" s="4" t="str">
        <f t="shared" si="1"/>
        <v>Large Cap</v>
      </c>
      <c r="E116" s="3">
        <v>1612.14</v>
      </c>
    </row>
    <row r="117" spans="1:5" x14ac:dyDescent="0.35">
      <c r="A117">
        <f>ROWS(A117:Financial_Analytics_data[[#Headers],[S.No.]])</f>
        <v>117</v>
      </c>
      <c r="B117" s="1" t="s">
        <v>119</v>
      </c>
      <c r="C117" s="2">
        <v>24626.1</v>
      </c>
      <c r="D117" s="4" t="str">
        <f t="shared" si="1"/>
        <v>Large Cap</v>
      </c>
      <c r="E117" s="3">
        <v>1883.8</v>
      </c>
    </row>
    <row r="118" spans="1:5" x14ac:dyDescent="0.35">
      <c r="A118">
        <f>ROWS(A118:Financial_Analytics_data[[#Headers],[S.No.]])</f>
        <v>118</v>
      </c>
      <c r="B118" s="1" t="s">
        <v>120</v>
      </c>
      <c r="C118" s="2">
        <v>24592.21</v>
      </c>
      <c r="D118" s="4" t="str">
        <f t="shared" si="1"/>
        <v>Large Cap</v>
      </c>
      <c r="E118" s="3">
        <v>4287.12</v>
      </c>
    </row>
    <row r="119" spans="1:5" x14ac:dyDescent="0.35">
      <c r="A119">
        <f>ROWS(A119:Financial_Analytics_data[[#Headers],[S.No.]])</f>
        <v>119</v>
      </c>
      <c r="B119" s="1" t="s">
        <v>121</v>
      </c>
      <c r="C119" s="2">
        <v>23720.37</v>
      </c>
      <c r="D119" s="4" t="str">
        <f t="shared" si="1"/>
        <v>Mid Cap</v>
      </c>
      <c r="E119" s="3">
        <v>756.64</v>
      </c>
    </row>
    <row r="120" spans="1:5" x14ac:dyDescent="0.35">
      <c r="A120">
        <f>ROWS(A120:Financial_Analytics_data[[#Headers],[S.No.]])</f>
        <v>120</v>
      </c>
      <c r="B120" s="1" t="s">
        <v>122</v>
      </c>
      <c r="C120" s="2">
        <v>23562</v>
      </c>
      <c r="D120" s="4" t="str">
        <f t="shared" si="1"/>
        <v>Mid Cap</v>
      </c>
      <c r="E120" s="3">
        <v>1354.67</v>
      </c>
    </row>
    <row r="121" spans="1:5" x14ac:dyDescent="0.35">
      <c r="A121">
        <f>ROWS(A121:Financial_Analytics_data[[#Headers],[S.No.]])</f>
        <v>121</v>
      </c>
      <c r="B121" s="1" t="s">
        <v>123</v>
      </c>
      <c r="C121" s="2">
        <v>23537.8</v>
      </c>
      <c r="D121" s="4" t="str">
        <f t="shared" si="1"/>
        <v>Mid Cap</v>
      </c>
      <c r="E121" s="3">
        <v>1338.63</v>
      </c>
    </row>
    <row r="122" spans="1:5" x14ac:dyDescent="0.35">
      <c r="A122">
        <f>ROWS(A122:Financial_Analytics_data[[#Headers],[S.No.]])</f>
        <v>122</v>
      </c>
      <c r="B122" s="1" t="s">
        <v>124</v>
      </c>
      <c r="C122" s="2">
        <v>23495.54</v>
      </c>
      <c r="D122" s="4" t="str">
        <f t="shared" si="1"/>
        <v>Mid Cap</v>
      </c>
      <c r="E122" s="3">
        <v>41304.839999999997</v>
      </c>
    </row>
    <row r="123" spans="1:5" x14ac:dyDescent="0.35">
      <c r="A123">
        <f>ROWS(A123:Financial_Analytics_data[[#Headers],[S.No.]])</f>
        <v>123</v>
      </c>
      <c r="B123" s="1" t="s">
        <v>125</v>
      </c>
      <c r="C123" s="2">
        <v>23369.24</v>
      </c>
      <c r="D123" s="4" t="str">
        <f t="shared" si="1"/>
        <v>Mid Cap</v>
      </c>
      <c r="E123" s="3">
        <v>6949.91</v>
      </c>
    </row>
    <row r="124" spans="1:5" x14ac:dyDescent="0.35">
      <c r="A124">
        <f>ROWS(A124:Financial_Analytics_data[[#Headers],[S.No.]])</f>
        <v>124</v>
      </c>
      <c r="B124" s="1" t="s">
        <v>126</v>
      </c>
      <c r="C124" s="2">
        <v>23101.19</v>
      </c>
      <c r="D124" s="4" t="str">
        <f t="shared" si="1"/>
        <v>Mid Cap</v>
      </c>
      <c r="E124" s="3">
        <v>645.77</v>
      </c>
    </row>
    <row r="125" spans="1:5" x14ac:dyDescent="0.35">
      <c r="A125">
        <f>ROWS(A125:Financial_Analytics_data[[#Headers],[S.No.]])</f>
        <v>125</v>
      </c>
      <c r="B125" s="1" t="s">
        <v>127</v>
      </c>
      <c r="C125" s="2">
        <v>23094.39</v>
      </c>
      <c r="D125" s="4" t="str">
        <f t="shared" si="1"/>
        <v>Mid Cap</v>
      </c>
      <c r="E125" s="3">
        <v>6992.56</v>
      </c>
    </row>
    <row r="126" spans="1:5" x14ac:dyDescent="0.35">
      <c r="A126">
        <f>ROWS(A126:Financial_Analytics_data[[#Headers],[S.No.]])</f>
        <v>126</v>
      </c>
      <c r="B126" s="1" t="s">
        <v>128</v>
      </c>
      <c r="C126" s="2">
        <v>22915.42</v>
      </c>
      <c r="D126" s="4" t="str">
        <f t="shared" si="1"/>
        <v>Mid Cap</v>
      </c>
      <c r="E126" s="3">
        <v>2069.4499999999998</v>
      </c>
    </row>
    <row r="127" spans="1:5" x14ac:dyDescent="0.35">
      <c r="A127">
        <f>ROWS(A127:Financial_Analytics_data[[#Headers],[S.No.]])</f>
        <v>127</v>
      </c>
      <c r="B127" s="1" t="s">
        <v>129</v>
      </c>
      <c r="C127" s="2">
        <v>21976.74</v>
      </c>
      <c r="D127" s="4" t="str">
        <f t="shared" si="1"/>
        <v>Mid Cap</v>
      </c>
      <c r="E127" s="3">
        <v>407.52</v>
      </c>
    </row>
    <row r="128" spans="1:5" x14ac:dyDescent="0.35">
      <c r="A128">
        <f>ROWS(A128:Financial_Analytics_data[[#Headers],[S.No.]])</f>
        <v>128</v>
      </c>
      <c r="B128" s="1" t="s">
        <v>130</v>
      </c>
      <c r="C128" s="2">
        <v>21776.04</v>
      </c>
      <c r="D128" s="4" t="str">
        <f t="shared" si="1"/>
        <v>Mid Cap</v>
      </c>
      <c r="E128" s="3">
        <v>9938.3700000000008</v>
      </c>
    </row>
    <row r="129" spans="1:5" x14ac:dyDescent="0.35">
      <c r="A129">
        <f>ROWS(A129:Financial_Analytics_data[[#Headers],[S.No.]])</f>
        <v>129</v>
      </c>
      <c r="B129" s="1" t="s">
        <v>131</v>
      </c>
      <c r="C129" s="2">
        <v>21677.26</v>
      </c>
      <c r="D129" s="4" t="str">
        <f t="shared" si="1"/>
        <v>Mid Cap</v>
      </c>
      <c r="E129" s="3">
        <v>1782.29</v>
      </c>
    </row>
    <row r="130" spans="1:5" x14ac:dyDescent="0.35">
      <c r="A130">
        <f>ROWS(A130:Financial_Analytics_data[[#Headers],[S.No.]])</f>
        <v>130</v>
      </c>
      <c r="B130" s="1" t="s">
        <v>132</v>
      </c>
      <c r="C130" s="2">
        <v>21372.18</v>
      </c>
      <c r="D130" s="4" t="str">
        <f t="shared" ref="D130:D193" si="2">IF(C130 &lt;= $G$2, "Small Cap", IF(C130 &gt;= $G$3, "Large Cap", "Mid Cap"))</f>
        <v>Mid Cap</v>
      </c>
      <c r="E130" s="3">
        <v>1106.31</v>
      </c>
    </row>
    <row r="131" spans="1:5" x14ac:dyDescent="0.35">
      <c r="A131">
        <f>ROWS(A131:Financial_Analytics_data[[#Headers],[S.No.]])</f>
        <v>131</v>
      </c>
      <c r="B131" s="1" t="s">
        <v>133</v>
      </c>
      <c r="C131" s="2">
        <v>20832.400000000001</v>
      </c>
      <c r="D131" s="4" t="str">
        <f t="shared" si="2"/>
        <v>Mid Cap</v>
      </c>
      <c r="E131" s="3">
        <v>1404.33</v>
      </c>
    </row>
    <row r="132" spans="1:5" x14ac:dyDescent="0.35">
      <c r="A132">
        <f>ROWS(A132:Financial_Analytics_data[[#Headers],[S.No.]])</f>
        <v>132</v>
      </c>
      <c r="B132" s="1" t="s">
        <v>134</v>
      </c>
      <c r="C132" s="2">
        <v>20779.52</v>
      </c>
      <c r="D132" s="4" t="str">
        <f t="shared" si="2"/>
        <v>Mid Cap</v>
      </c>
      <c r="E132" s="3">
        <v>1183.9000000000001</v>
      </c>
    </row>
    <row r="133" spans="1:5" x14ac:dyDescent="0.35">
      <c r="A133">
        <f>ROWS(A133:Financial_Analytics_data[[#Headers],[S.No.]])</f>
        <v>133</v>
      </c>
      <c r="B133" s="1" t="s">
        <v>135</v>
      </c>
      <c r="C133" s="2">
        <v>20750.78</v>
      </c>
      <c r="D133" s="4" t="str">
        <f t="shared" si="2"/>
        <v>Mid Cap</v>
      </c>
      <c r="E133" s="3">
        <v>14100.98</v>
      </c>
    </row>
    <row r="134" spans="1:5" x14ac:dyDescent="0.35">
      <c r="A134">
        <f>ROWS(A134:Financial_Analytics_data[[#Headers],[S.No.]])</f>
        <v>134</v>
      </c>
      <c r="B134" s="1" t="s">
        <v>136</v>
      </c>
      <c r="C134" s="2">
        <v>20489.349999999999</v>
      </c>
      <c r="D134" s="4" t="str">
        <f t="shared" si="2"/>
        <v>Mid Cap</v>
      </c>
      <c r="E134" s="3">
        <v>703.91</v>
      </c>
    </row>
    <row r="135" spans="1:5" x14ac:dyDescent="0.35">
      <c r="A135">
        <f>ROWS(A135:Financial_Analytics_data[[#Headers],[S.No.]])</f>
        <v>135</v>
      </c>
      <c r="B135" s="1" t="s">
        <v>137</v>
      </c>
      <c r="C135" s="2">
        <v>20037.849999999999</v>
      </c>
      <c r="D135" s="4" t="str">
        <f t="shared" si="2"/>
        <v>Mid Cap</v>
      </c>
      <c r="E135" s="3">
        <v>1438.49</v>
      </c>
    </row>
    <row r="136" spans="1:5" x14ac:dyDescent="0.35">
      <c r="A136">
        <f>ROWS(A136:Financial_Analytics_data[[#Headers],[S.No.]])</f>
        <v>136</v>
      </c>
      <c r="B136" s="1" t="s">
        <v>138</v>
      </c>
      <c r="C136" s="2">
        <v>19748.79</v>
      </c>
      <c r="D136" s="4" t="str">
        <f t="shared" si="2"/>
        <v>Mid Cap</v>
      </c>
      <c r="E136" s="3">
        <v>1150.79</v>
      </c>
    </row>
    <row r="137" spans="1:5" x14ac:dyDescent="0.35">
      <c r="A137">
        <f>ROWS(A137:Financial_Analytics_data[[#Headers],[S.No.]])</f>
        <v>137</v>
      </c>
      <c r="B137" s="1" t="s">
        <v>139</v>
      </c>
      <c r="C137" s="2">
        <v>18803.22</v>
      </c>
      <c r="D137" s="4" t="str">
        <f t="shared" si="2"/>
        <v>Mid Cap</v>
      </c>
      <c r="E137" s="3">
        <v>970.3</v>
      </c>
    </row>
    <row r="138" spans="1:5" x14ac:dyDescent="0.35">
      <c r="A138">
        <f>ROWS(A138:Financial_Analytics_data[[#Headers],[S.No.]])</f>
        <v>138</v>
      </c>
      <c r="B138" s="1" t="s">
        <v>140</v>
      </c>
      <c r="C138" s="2">
        <v>18590.66</v>
      </c>
      <c r="D138" s="4" t="str">
        <f t="shared" si="2"/>
        <v>Mid Cap</v>
      </c>
      <c r="E138" s="3">
        <v>10774.64</v>
      </c>
    </row>
    <row r="139" spans="1:5" x14ac:dyDescent="0.35">
      <c r="A139">
        <f>ROWS(A139:Financial_Analytics_data[[#Headers],[S.No.]])</f>
        <v>139</v>
      </c>
      <c r="B139" s="1" t="s">
        <v>141</v>
      </c>
      <c r="C139" s="2">
        <v>18535.09</v>
      </c>
      <c r="D139" s="4" t="str">
        <f t="shared" si="2"/>
        <v>Mid Cap</v>
      </c>
      <c r="E139" s="3">
        <v>428.47</v>
      </c>
    </row>
    <row r="140" spans="1:5" x14ac:dyDescent="0.35">
      <c r="A140">
        <f>ROWS(A140:Financial_Analytics_data[[#Headers],[S.No.]])</f>
        <v>140</v>
      </c>
      <c r="B140" s="1" t="s">
        <v>142</v>
      </c>
      <c r="C140" s="2">
        <v>18534.150000000001</v>
      </c>
      <c r="D140" s="4" t="str">
        <f t="shared" si="2"/>
        <v>Mid Cap</v>
      </c>
      <c r="E140" s="3">
        <v>442.81</v>
      </c>
    </row>
    <row r="141" spans="1:5" x14ac:dyDescent="0.35">
      <c r="A141">
        <f>ROWS(A141:Financial_Analytics_data[[#Headers],[S.No.]])</f>
        <v>141</v>
      </c>
      <c r="B141" s="1" t="s">
        <v>143</v>
      </c>
      <c r="C141" s="2">
        <v>18453.439999999999</v>
      </c>
      <c r="D141" s="4" t="str">
        <f t="shared" si="2"/>
        <v>Mid Cap</v>
      </c>
      <c r="E141" s="3">
        <v>1374.67</v>
      </c>
    </row>
    <row r="142" spans="1:5" x14ac:dyDescent="0.35">
      <c r="A142">
        <f>ROWS(A142:Financial_Analytics_data[[#Headers],[S.No.]])</f>
        <v>142</v>
      </c>
      <c r="B142" s="1" t="s">
        <v>144</v>
      </c>
      <c r="C142" s="2">
        <v>18298.09</v>
      </c>
      <c r="D142" s="4" t="str">
        <f t="shared" si="2"/>
        <v>Mid Cap</v>
      </c>
      <c r="E142" s="3">
        <v>2458.48</v>
      </c>
    </row>
    <row r="143" spans="1:5" x14ac:dyDescent="0.35">
      <c r="A143">
        <f>ROWS(A143:Financial_Analytics_data[[#Headers],[S.No.]])</f>
        <v>143</v>
      </c>
      <c r="B143" s="1" t="s">
        <v>145</v>
      </c>
      <c r="C143" s="2">
        <v>18254.060000000001</v>
      </c>
      <c r="D143" s="4" t="str">
        <f t="shared" si="2"/>
        <v>Mid Cap</v>
      </c>
      <c r="E143" s="3">
        <v>958.01</v>
      </c>
    </row>
    <row r="144" spans="1:5" x14ac:dyDescent="0.35">
      <c r="A144">
        <f>ROWS(A144:Financial_Analytics_data[[#Headers],[S.No.]])</f>
        <v>144</v>
      </c>
      <c r="B144" s="1" t="s">
        <v>146</v>
      </c>
      <c r="C144" s="2">
        <v>18159.849999999999</v>
      </c>
      <c r="D144" s="4" t="str">
        <f t="shared" si="2"/>
        <v>Mid Cap</v>
      </c>
      <c r="E144" s="3">
        <v>677.23</v>
      </c>
    </row>
    <row r="145" spans="1:5" x14ac:dyDescent="0.35">
      <c r="A145">
        <f>ROWS(A145:Financial_Analytics_data[[#Headers],[S.No.]])</f>
        <v>145</v>
      </c>
      <c r="B145" s="1" t="s">
        <v>147</v>
      </c>
      <c r="C145" s="2">
        <v>18086.810000000001</v>
      </c>
      <c r="D145" s="4" t="str">
        <f t="shared" si="2"/>
        <v>Mid Cap</v>
      </c>
      <c r="E145" s="3">
        <v>2501.1999999999998</v>
      </c>
    </row>
    <row r="146" spans="1:5" x14ac:dyDescent="0.35">
      <c r="A146">
        <f>ROWS(A146:Financial_Analytics_data[[#Headers],[S.No.]])</f>
        <v>146</v>
      </c>
      <c r="B146" s="1" t="s">
        <v>148</v>
      </c>
      <c r="C146" s="2">
        <v>17963.55</v>
      </c>
      <c r="D146" s="4" t="str">
        <f t="shared" si="2"/>
        <v>Mid Cap</v>
      </c>
      <c r="E146" s="3">
        <v>4114.63</v>
      </c>
    </row>
    <row r="147" spans="1:5" x14ac:dyDescent="0.35">
      <c r="A147">
        <f>ROWS(A147:Financial_Analytics_data[[#Headers],[S.No.]])</f>
        <v>147</v>
      </c>
      <c r="B147" s="1" t="s">
        <v>149</v>
      </c>
      <c r="C147" s="2">
        <v>17941.47</v>
      </c>
      <c r="D147" s="4" t="str">
        <f t="shared" si="2"/>
        <v>Mid Cap</v>
      </c>
      <c r="E147" s="3">
        <v>2573.91</v>
      </c>
    </row>
    <row r="148" spans="1:5" x14ac:dyDescent="0.35">
      <c r="A148">
        <f>ROWS(A148:Financial_Analytics_data[[#Headers],[S.No.]])</f>
        <v>148</v>
      </c>
      <c r="B148" s="1" t="s">
        <v>150</v>
      </c>
      <c r="C148" s="2">
        <v>17930.75</v>
      </c>
      <c r="D148" s="4" t="str">
        <f t="shared" si="2"/>
        <v>Mid Cap</v>
      </c>
      <c r="E148" s="3">
        <v>2276.54</v>
      </c>
    </row>
    <row r="149" spans="1:5" x14ac:dyDescent="0.35">
      <c r="A149">
        <f>ROWS(A149:Financial_Analytics_data[[#Headers],[S.No.]])</f>
        <v>149</v>
      </c>
      <c r="B149" s="1" t="s">
        <v>151</v>
      </c>
      <c r="C149" s="2">
        <v>17762.77</v>
      </c>
      <c r="D149" s="4" t="str">
        <f t="shared" si="2"/>
        <v>Mid Cap</v>
      </c>
      <c r="E149" s="3">
        <v>2283.7199999999998</v>
      </c>
    </row>
    <row r="150" spans="1:5" x14ac:dyDescent="0.35">
      <c r="A150">
        <f>ROWS(A150:Financial_Analytics_data[[#Headers],[S.No.]])</f>
        <v>150</v>
      </c>
      <c r="B150" s="1" t="s">
        <v>152</v>
      </c>
      <c r="C150" s="2">
        <v>17712</v>
      </c>
      <c r="D150" s="4" t="str">
        <f t="shared" si="2"/>
        <v>Mid Cap</v>
      </c>
      <c r="E150" s="3">
        <v>1321.5</v>
      </c>
    </row>
    <row r="151" spans="1:5" x14ac:dyDescent="0.35">
      <c r="A151">
        <f>ROWS(A151:Financial_Analytics_data[[#Headers],[S.No.]])</f>
        <v>151</v>
      </c>
      <c r="B151" s="1" t="s">
        <v>153</v>
      </c>
      <c r="C151" s="2">
        <v>17559.349999999999</v>
      </c>
      <c r="D151" s="4" t="str">
        <f t="shared" si="2"/>
        <v>Mid Cap</v>
      </c>
      <c r="E151" s="3">
        <v>5797.2</v>
      </c>
    </row>
    <row r="152" spans="1:5" x14ac:dyDescent="0.35">
      <c r="A152">
        <f>ROWS(A152:Financial_Analytics_data[[#Headers],[S.No.]])</f>
        <v>152</v>
      </c>
      <c r="B152" s="1" t="s">
        <v>154</v>
      </c>
      <c r="C152" s="2">
        <v>17246.580000000002</v>
      </c>
      <c r="D152" s="4" t="str">
        <f t="shared" si="2"/>
        <v>Mid Cap</v>
      </c>
      <c r="E152" s="3">
        <v>1056.3599999999999</v>
      </c>
    </row>
    <row r="153" spans="1:5" x14ac:dyDescent="0.35">
      <c r="A153">
        <f>ROWS(A153:Financial_Analytics_data[[#Headers],[S.No.]])</f>
        <v>153</v>
      </c>
      <c r="B153" s="1" t="s">
        <v>155</v>
      </c>
      <c r="C153" s="2">
        <v>17097.54</v>
      </c>
      <c r="D153" s="4" t="str">
        <f t="shared" si="2"/>
        <v>Mid Cap</v>
      </c>
      <c r="E153" s="3">
        <v>2631.6</v>
      </c>
    </row>
    <row r="154" spans="1:5" x14ac:dyDescent="0.35">
      <c r="A154">
        <f>ROWS(A154:Financial_Analytics_data[[#Headers],[S.No.]])</f>
        <v>154</v>
      </c>
      <c r="B154" s="1" t="s">
        <v>156</v>
      </c>
      <c r="C154" s="2">
        <v>16728.78</v>
      </c>
      <c r="D154" s="4" t="str">
        <f t="shared" si="2"/>
        <v>Mid Cap</v>
      </c>
      <c r="E154" s="3">
        <v>1660.69</v>
      </c>
    </row>
    <row r="155" spans="1:5" x14ac:dyDescent="0.35">
      <c r="A155">
        <f>ROWS(A155:Financial_Analytics_data[[#Headers],[S.No.]])</f>
        <v>155</v>
      </c>
      <c r="B155" s="1" t="s">
        <v>157</v>
      </c>
      <c r="C155" s="2">
        <v>16683.97</v>
      </c>
      <c r="D155" s="4" t="str">
        <f t="shared" si="2"/>
        <v>Mid Cap</v>
      </c>
      <c r="E155" s="3">
        <v>1896.14</v>
      </c>
    </row>
    <row r="156" spans="1:5" x14ac:dyDescent="0.35">
      <c r="A156">
        <f>ROWS(A156:Financial_Analytics_data[[#Headers],[S.No.]])</f>
        <v>156</v>
      </c>
      <c r="B156" s="1" t="s">
        <v>158</v>
      </c>
      <c r="C156" s="2">
        <v>16655.580000000002</v>
      </c>
      <c r="D156" s="4" t="str">
        <f t="shared" si="2"/>
        <v>Mid Cap</v>
      </c>
      <c r="E156" s="3">
        <v>394</v>
      </c>
    </row>
    <row r="157" spans="1:5" x14ac:dyDescent="0.35">
      <c r="A157">
        <f>ROWS(A157:Financial_Analytics_data[[#Headers],[S.No.]])</f>
        <v>157</v>
      </c>
      <c r="B157" s="1" t="s">
        <v>159</v>
      </c>
      <c r="C157" s="2">
        <v>16589.240000000002</v>
      </c>
      <c r="D157" s="4" t="str">
        <f t="shared" si="2"/>
        <v>Mid Cap</v>
      </c>
      <c r="E157" s="3">
        <v>1730.39</v>
      </c>
    </row>
    <row r="158" spans="1:5" x14ac:dyDescent="0.35">
      <c r="A158">
        <f>ROWS(A158:Financial_Analytics_data[[#Headers],[S.No.]])</f>
        <v>158</v>
      </c>
      <c r="B158" s="1" t="s">
        <v>160</v>
      </c>
      <c r="C158" s="2">
        <v>16545.509999999998</v>
      </c>
      <c r="D158" s="4" t="str">
        <f t="shared" si="2"/>
        <v>Mid Cap</v>
      </c>
      <c r="E158" s="3">
        <v>627.03</v>
      </c>
    </row>
    <row r="159" spans="1:5" x14ac:dyDescent="0.35">
      <c r="A159">
        <f>ROWS(A159:Financial_Analytics_data[[#Headers],[S.No.]])</f>
        <v>159</v>
      </c>
      <c r="B159" s="1" t="s">
        <v>161</v>
      </c>
      <c r="C159" s="2">
        <v>16453.669999999998</v>
      </c>
      <c r="D159" s="4" t="str">
        <f t="shared" si="2"/>
        <v>Mid Cap</v>
      </c>
      <c r="E159" s="3">
        <v>464.17</v>
      </c>
    </row>
    <row r="160" spans="1:5" x14ac:dyDescent="0.35">
      <c r="A160">
        <f>ROWS(A160:Financial_Analytics_data[[#Headers],[S.No.]])</f>
        <v>160</v>
      </c>
      <c r="B160" s="1" t="s">
        <v>162</v>
      </c>
      <c r="C160" s="2">
        <v>16150.13</v>
      </c>
      <c r="D160" s="4" t="str">
        <f t="shared" si="2"/>
        <v>Mid Cap</v>
      </c>
      <c r="E160" s="3">
        <v>1197.26</v>
      </c>
    </row>
    <row r="161" spans="1:5" x14ac:dyDescent="0.35">
      <c r="A161">
        <f>ROWS(A161:Financial_Analytics_data[[#Headers],[S.No.]])</f>
        <v>161</v>
      </c>
      <c r="B161" s="1" t="s">
        <v>163</v>
      </c>
      <c r="C161" s="2">
        <v>16108.15</v>
      </c>
      <c r="D161" s="4" t="str">
        <f t="shared" si="2"/>
        <v>Mid Cap</v>
      </c>
      <c r="E161" s="3">
        <v>728.63</v>
      </c>
    </row>
    <row r="162" spans="1:5" x14ac:dyDescent="0.35">
      <c r="A162">
        <f>ROWS(A162:Financial_Analytics_data[[#Headers],[S.No.]])</f>
        <v>162</v>
      </c>
      <c r="B162" s="1" t="s">
        <v>164</v>
      </c>
      <c r="C162" s="2">
        <v>16065.25</v>
      </c>
      <c r="D162" s="4" t="str">
        <f t="shared" si="2"/>
        <v>Mid Cap</v>
      </c>
      <c r="E162" s="3">
        <v>1064.49</v>
      </c>
    </row>
    <row r="163" spans="1:5" x14ac:dyDescent="0.35">
      <c r="A163">
        <f>ROWS(A163:Financial_Analytics_data[[#Headers],[S.No.]])</f>
        <v>163</v>
      </c>
      <c r="B163" s="1" t="s">
        <v>165</v>
      </c>
      <c r="C163" s="2">
        <v>16044.51</v>
      </c>
      <c r="D163" s="4" t="str">
        <f t="shared" si="2"/>
        <v>Mid Cap</v>
      </c>
      <c r="E163" s="3">
        <v>356.2</v>
      </c>
    </row>
    <row r="164" spans="1:5" x14ac:dyDescent="0.35">
      <c r="A164">
        <f>ROWS(A164:Financial_Analytics_data[[#Headers],[S.No.]])</f>
        <v>164</v>
      </c>
      <c r="B164" s="1" t="s">
        <v>166</v>
      </c>
      <c r="C164" s="2">
        <v>15739.16</v>
      </c>
      <c r="D164" s="4" t="str">
        <f t="shared" si="2"/>
        <v>Mid Cap</v>
      </c>
      <c r="E164" s="3">
        <v>4354.22</v>
      </c>
    </row>
    <row r="165" spans="1:5" x14ac:dyDescent="0.35">
      <c r="A165">
        <f>ROWS(A165:Financial_Analytics_data[[#Headers],[S.No.]])</f>
        <v>165</v>
      </c>
      <c r="B165" s="1" t="s">
        <v>167</v>
      </c>
      <c r="C165" s="2">
        <v>15512.35</v>
      </c>
      <c r="D165" s="4" t="str">
        <f t="shared" si="2"/>
        <v>Mid Cap</v>
      </c>
      <c r="E165" s="3">
        <v>436.58</v>
      </c>
    </row>
    <row r="166" spans="1:5" x14ac:dyDescent="0.35">
      <c r="A166">
        <f>ROWS(A166:Financial_Analytics_data[[#Headers],[S.No.]])</f>
        <v>166</v>
      </c>
      <c r="B166" s="1" t="s">
        <v>168</v>
      </c>
      <c r="C166" s="2">
        <v>15339.87</v>
      </c>
      <c r="D166" s="4" t="str">
        <f t="shared" si="2"/>
        <v>Mid Cap</v>
      </c>
      <c r="E166" s="3">
        <v>9334.84</v>
      </c>
    </row>
    <row r="167" spans="1:5" x14ac:dyDescent="0.35">
      <c r="A167">
        <f>ROWS(A167:Financial_Analytics_data[[#Headers],[S.No.]])</f>
        <v>167</v>
      </c>
      <c r="B167" s="1" t="s">
        <v>169</v>
      </c>
      <c r="C167" s="2">
        <v>15248.94</v>
      </c>
      <c r="D167" s="4" t="str">
        <f t="shared" si="2"/>
        <v>Mid Cap</v>
      </c>
      <c r="E167" s="3">
        <v>1278.3</v>
      </c>
    </row>
    <row r="168" spans="1:5" x14ac:dyDescent="0.35">
      <c r="A168">
        <f>ROWS(A168:Financial_Analytics_data[[#Headers],[S.No.]])</f>
        <v>168</v>
      </c>
      <c r="B168" s="1" t="s">
        <v>170</v>
      </c>
      <c r="C168" s="2">
        <v>15226.72</v>
      </c>
      <c r="D168" s="4" t="str">
        <f t="shared" si="2"/>
        <v>Mid Cap</v>
      </c>
      <c r="E168" s="3">
        <v>1553.71</v>
      </c>
    </row>
    <row r="169" spans="1:5" x14ac:dyDescent="0.35">
      <c r="A169">
        <f>ROWS(A169:Financial_Analytics_data[[#Headers],[S.No.]])</f>
        <v>169</v>
      </c>
      <c r="B169" s="1" t="s">
        <v>171</v>
      </c>
      <c r="C169" s="2">
        <v>15201.61</v>
      </c>
      <c r="D169" s="4" t="str">
        <f t="shared" si="2"/>
        <v>Mid Cap</v>
      </c>
      <c r="E169" s="3">
        <v>1706.48</v>
      </c>
    </row>
    <row r="170" spans="1:5" x14ac:dyDescent="0.35">
      <c r="A170">
        <f>ROWS(A170:Financial_Analytics_data[[#Headers],[S.No.]])</f>
        <v>170</v>
      </c>
      <c r="B170" s="1" t="s">
        <v>172</v>
      </c>
      <c r="C170" s="2">
        <v>14845.05</v>
      </c>
      <c r="D170" s="4" t="str">
        <f t="shared" si="2"/>
        <v>Mid Cap</v>
      </c>
      <c r="E170" s="3">
        <v>986.32</v>
      </c>
    </row>
    <row r="171" spans="1:5" x14ac:dyDescent="0.35">
      <c r="A171">
        <f>ROWS(A171:Financial_Analytics_data[[#Headers],[S.No.]])</f>
        <v>171</v>
      </c>
      <c r="B171" s="1" t="s">
        <v>173</v>
      </c>
      <c r="C171" s="2">
        <v>14785.53</v>
      </c>
      <c r="D171" s="4" t="str">
        <f t="shared" si="2"/>
        <v>Mid Cap</v>
      </c>
      <c r="E171" s="3">
        <v>2203.67</v>
      </c>
    </row>
    <row r="172" spans="1:5" x14ac:dyDescent="0.35">
      <c r="A172">
        <f>ROWS(A172:Financial_Analytics_data[[#Headers],[S.No.]])</f>
        <v>172</v>
      </c>
      <c r="B172" s="1" t="s">
        <v>174</v>
      </c>
      <c r="C172" s="2">
        <v>14775.08</v>
      </c>
      <c r="D172" s="4" t="str">
        <f t="shared" si="2"/>
        <v>Mid Cap</v>
      </c>
      <c r="E172" s="3">
        <v>2067.7600000000002</v>
      </c>
    </row>
    <row r="173" spans="1:5" x14ac:dyDescent="0.35">
      <c r="A173">
        <f>ROWS(A173:Financial_Analytics_data[[#Headers],[S.No.]])</f>
        <v>173</v>
      </c>
      <c r="B173" s="1" t="s">
        <v>175</v>
      </c>
      <c r="C173" s="2">
        <v>14638.57</v>
      </c>
      <c r="D173" s="4" t="str">
        <f t="shared" si="2"/>
        <v>Mid Cap</v>
      </c>
      <c r="E173" s="3">
        <v>938.19</v>
      </c>
    </row>
    <row r="174" spans="1:5" x14ac:dyDescent="0.35">
      <c r="A174">
        <f>ROWS(A174:Financial_Analytics_data[[#Headers],[S.No.]])</f>
        <v>174</v>
      </c>
      <c r="B174" s="1" t="s">
        <v>176</v>
      </c>
      <c r="C174" s="2">
        <v>14526.24</v>
      </c>
      <c r="D174" s="4" t="str">
        <f t="shared" si="2"/>
        <v>Mid Cap</v>
      </c>
      <c r="E174" s="3">
        <v>721.48</v>
      </c>
    </row>
    <row r="175" spans="1:5" x14ac:dyDescent="0.35">
      <c r="A175">
        <f>ROWS(A175:Financial_Analytics_data[[#Headers],[S.No.]])</f>
        <v>175</v>
      </c>
      <c r="B175" s="1" t="s">
        <v>177</v>
      </c>
      <c r="C175" s="2">
        <v>14456.9</v>
      </c>
      <c r="D175" s="4" t="str">
        <f t="shared" si="2"/>
        <v>Mid Cap</v>
      </c>
      <c r="E175" s="3">
        <v>562.20000000000005</v>
      </c>
    </row>
    <row r="176" spans="1:5" x14ac:dyDescent="0.35">
      <c r="A176">
        <f>ROWS(A176:Financial_Analytics_data[[#Headers],[S.No.]])</f>
        <v>176</v>
      </c>
      <c r="B176" s="1" t="s">
        <v>178</v>
      </c>
      <c r="C176" s="2">
        <v>14334.81</v>
      </c>
      <c r="D176" s="4" t="str">
        <f t="shared" si="2"/>
        <v>Mid Cap</v>
      </c>
      <c r="E176" s="3">
        <v>2644.89</v>
      </c>
    </row>
    <row r="177" spans="1:5" x14ac:dyDescent="0.35">
      <c r="A177">
        <f>ROWS(A177:Financial_Analytics_data[[#Headers],[S.No.]])</f>
        <v>177</v>
      </c>
      <c r="B177" s="1" t="s">
        <v>179</v>
      </c>
      <c r="C177" s="2">
        <v>14330.19</v>
      </c>
      <c r="D177" s="4" t="str">
        <f t="shared" si="2"/>
        <v>Mid Cap</v>
      </c>
      <c r="E177" s="3">
        <v>1583.95</v>
      </c>
    </row>
    <row r="178" spans="1:5" x14ac:dyDescent="0.35">
      <c r="A178">
        <f>ROWS(A178:Financial_Analytics_data[[#Headers],[S.No.]])</f>
        <v>178</v>
      </c>
      <c r="B178" s="1" t="s">
        <v>180</v>
      </c>
      <c r="C178" s="2">
        <v>14164.81</v>
      </c>
      <c r="D178" s="4" t="str">
        <f t="shared" si="2"/>
        <v>Mid Cap</v>
      </c>
      <c r="E178" s="3">
        <v>441.13</v>
      </c>
    </row>
    <row r="179" spans="1:5" x14ac:dyDescent="0.35">
      <c r="A179">
        <f>ROWS(A179:Financial_Analytics_data[[#Headers],[S.No.]])</f>
        <v>179</v>
      </c>
      <c r="B179" s="1" t="s">
        <v>181</v>
      </c>
      <c r="C179" s="2">
        <v>13843.64</v>
      </c>
      <c r="D179" s="4" t="str">
        <f t="shared" si="2"/>
        <v>Mid Cap</v>
      </c>
      <c r="E179" s="3">
        <v>649.91</v>
      </c>
    </row>
    <row r="180" spans="1:5" x14ac:dyDescent="0.35">
      <c r="A180">
        <f>ROWS(A180:Financial_Analytics_data[[#Headers],[S.No.]])</f>
        <v>180</v>
      </c>
      <c r="B180" s="1" t="s">
        <v>182</v>
      </c>
      <c r="C180" s="2">
        <v>13774.32</v>
      </c>
      <c r="D180" s="4" t="str">
        <f t="shared" si="2"/>
        <v>Mid Cap</v>
      </c>
      <c r="E180" s="3">
        <v>1553.46</v>
      </c>
    </row>
    <row r="181" spans="1:5" x14ac:dyDescent="0.35">
      <c r="A181">
        <f>ROWS(A181:Financial_Analytics_data[[#Headers],[S.No.]])</f>
        <v>181</v>
      </c>
      <c r="B181" s="1" t="s">
        <v>183</v>
      </c>
      <c r="C181" s="2">
        <v>13743.95</v>
      </c>
      <c r="D181" s="4" t="str">
        <f t="shared" si="2"/>
        <v>Mid Cap</v>
      </c>
      <c r="E181" s="3">
        <v>835.18</v>
      </c>
    </row>
    <row r="182" spans="1:5" x14ac:dyDescent="0.35">
      <c r="A182">
        <f>ROWS(A182:Financial_Analytics_data[[#Headers],[S.No.]])</f>
        <v>182</v>
      </c>
      <c r="B182" s="1" t="s">
        <v>184</v>
      </c>
      <c r="C182" s="2">
        <v>13593.35</v>
      </c>
      <c r="D182" s="4" t="str">
        <f t="shared" si="2"/>
        <v>Mid Cap</v>
      </c>
      <c r="E182" s="3">
        <v>572.16</v>
      </c>
    </row>
    <row r="183" spans="1:5" x14ac:dyDescent="0.35">
      <c r="A183">
        <f>ROWS(A183:Financial_Analytics_data[[#Headers],[S.No.]])</f>
        <v>183</v>
      </c>
      <c r="B183" s="1" t="s">
        <v>185</v>
      </c>
      <c r="C183" s="2">
        <v>13492.55</v>
      </c>
      <c r="D183" s="4" t="str">
        <f t="shared" si="2"/>
        <v>Mid Cap</v>
      </c>
      <c r="E183" s="3">
        <v>783.51</v>
      </c>
    </row>
    <row r="184" spans="1:5" x14ac:dyDescent="0.35">
      <c r="A184">
        <f>ROWS(A184:Financial_Analytics_data[[#Headers],[S.No.]])</f>
        <v>184</v>
      </c>
      <c r="B184" s="1" t="s">
        <v>186</v>
      </c>
      <c r="C184" s="2">
        <v>13401.76</v>
      </c>
      <c r="D184" s="4" t="str">
        <f t="shared" si="2"/>
        <v>Mid Cap</v>
      </c>
      <c r="E184" s="3">
        <v>562.20000000000005</v>
      </c>
    </row>
    <row r="185" spans="1:5" x14ac:dyDescent="0.35">
      <c r="A185">
        <f>ROWS(A185:Financial_Analytics_data[[#Headers],[S.No.]])</f>
        <v>185</v>
      </c>
      <c r="B185" s="1" t="s">
        <v>187</v>
      </c>
      <c r="C185" s="2">
        <v>13396.15</v>
      </c>
      <c r="D185" s="4" t="str">
        <f t="shared" si="2"/>
        <v>Mid Cap</v>
      </c>
      <c r="E185" s="3">
        <v>238.43</v>
      </c>
    </row>
    <row r="186" spans="1:5" x14ac:dyDescent="0.35">
      <c r="A186">
        <f>ROWS(A186:Financial_Analytics_data[[#Headers],[S.No.]])</f>
        <v>186</v>
      </c>
      <c r="B186" s="1" t="s">
        <v>188</v>
      </c>
      <c r="C186" s="2">
        <v>13369.97</v>
      </c>
      <c r="D186" s="4" t="str">
        <f t="shared" si="2"/>
        <v>Mid Cap</v>
      </c>
      <c r="E186" s="3">
        <v>2069.39</v>
      </c>
    </row>
    <row r="187" spans="1:5" x14ac:dyDescent="0.35">
      <c r="A187">
        <f>ROWS(A187:Financial_Analytics_data[[#Headers],[S.No.]])</f>
        <v>187</v>
      </c>
      <c r="B187" s="1" t="s">
        <v>189</v>
      </c>
      <c r="C187" s="2">
        <v>13178.43</v>
      </c>
      <c r="D187" s="4" t="str">
        <f t="shared" si="2"/>
        <v>Mid Cap</v>
      </c>
      <c r="E187" s="3">
        <v>795.17</v>
      </c>
    </row>
    <row r="188" spans="1:5" x14ac:dyDescent="0.35">
      <c r="A188">
        <f>ROWS(A188:Financial_Analytics_data[[#Headers],[S.No.]])</f>
        <v>188</v>
      </c>
      <c r="B188" s="1" t="s">
        <v>190</v>
      </c>
      <c r="C188" s="2">
        <v>13166.76</v>
      </c>
      <c r="D188" s="4" t="str">
        <f t="shared" si="2"/>
        <v>Mid Cap</v>
      </c>
      <c r="E188" s="3">
        <v>479.7</v>
      </c>
    </row>
    <row r="189" spans="1:5" x14ac:dyDescent="0.35">
      <c r="A189">
        <f>ROWS(A189:Financial_Analytics_data[[#Headers],[S.No.]])</f>
        <v>189</v>
      </c>
      <c r="B189" s="1" t="s">
        <v>191</v>
      </c>
      <c r="C189" s="2">
        <v>13129.9</v>
      </c>
      <c r="D189" s="4" t="str">
        <f t="shared" si="2"/>
        <v>Mid Cap</v>
      </c>
      <c r="E189" s="3">
        <v>933.06</v>
      </c>
    </row>
    <row r="190" spans="1:5" x14ac:dyDescent="0.35">
      <c r="A190">
        <f>ROWS(A190:Financial_Analytics_data[[#Headers],[S.No.]])</f>
        <v>190</v>
      </c>
      <c r="B190" s="1" t="s">
        <v>192</v>
      </c>
      <c r="C190" s="2">
        <v>13104</v>
      </c>
      <c r="D190" s="4" t="str">
        <f t="shared" si="2"/>
        <v>Mid Cap</v>
      </c>
      <c r="E190" s="3">
        <v>1993.2</v>
      </c>
    </row>
    <row r="191" spans="1:5" x14ac:dyDescent="0.35">
      <c r="A191">
        <f>ROWS(A191:Financial_Analytics_data[[#Headers],[S.No.]])</f>
        <v>191</v>
      </c>
      <c r="B191" s="1" t="s">
        <v>193</v>
      </c>
      <c r="C191" s="2">
        <v>13046.18</v>
      </c>
      <c r="D191" s="4" t="str">
        <f t="shared" si="2"/>
        <v>Mid Cap</v>
      </c>
      <c r="E191" s="3">
        <v>6026.55</v>
      </c>
    </row>
    <row r="192" spans="1:5" x14ac:dyDescent="0.35">
      <c r="A192">
        <f>ROWS(A192:Financial_Analytics_data[[#Headers],[S.No.]])</f>
        <v>192</v>
      </c>
      <c r="B192" s="1" t="s">
        <v>194</v>
      </c>
      <c r="C192" s="2">
        <v>12996.56</v>
      </c>
      <c r="D192" s="4" t="str">
        <f t="shared" si="2"/>
        <v>Mid Cap</v>
      </c>
      <c r="E192" s="3">
        <v>1706</v>
      </c>
    </row>
    <row r="193" spans="1:5" x14ac:dyDescent="0.35">
      <c r="A193">
        <f>ROWS(A193:Financial_Analytics_data[[#Headers],[S.No.]])</f>
        <v>193</v>
      </c>
      <c r="B193" s="1" t="s">
        <v>195</v>
      </c>
      <c r="C193" s="2">
        <v>12995.31</v>
      </c>
      <c r="D193" s="4" t="str">
        <f t="shared" si="2"/>
        <v>Mid Cap</v>
      </c>
      <c r="E193" s="3">
        <v>1338.09</v>
      </c>
    </row>
    <row r="194" spans="1:5" x14ac:dyDescent="0.35">
      <c r="A194">
        <f>ROWS(A194:Financial_Analytics_data[[#Headers],[S.No.]])</f>
        <v>194</v>
      </c>
      <c r="B194" s="1" t="s">
        <v>196</v>
      </c>
      <c r="C194" s="2">
        <v>12942.25</v>
      </c>
      <c r="D194" s="4" t="str">
        <f t="shared" ref="D194:D257" si="3">IF(C194 &lt;= $G$2, "Small Cap", IF(C194 &gt;= $G$3, "Large Cap", "Mid Cap"))</f>
        <v>Mid Cap</v>
      </c>
      <c r="E194" s="3">
        <v>969.1</v>
      </c>
    </row>
    <row r="195" spans="1:5" x14ac:dyDescent="0.35">
      <c r="A195">
        <f>ROWS(A195:Financial_Analytics_data[[#Headers],[S.No.]])</f>
        <v>195</v>
      </c>
      <c r="B195" s="1" t="s">
        <v>197</v>
      </c>
      <c r="C195" s="2">
        <v>12655.17</v>
      </c>
      <c r="D195" s="4" t="str">
        <f t="shared" si="3"/>
        <v>Mid Cap</v>
      </c>
      <c r="E195" s="3">
        <v>3050.81</v>
      </c>
    </row>
    <row r="196" spans="1:5" x14ac:dyDescent="0.35">
      <c r="A196">
        <f>ROWS(A196:Financial_Analytics_data[[#Headers],[S.No.]])</f>
        <v>196</v>
      </c>
      <c r="B196" s="1" t="s">
        <v>198</v>
      </c>
      <c r="C196" s="2">
        <v>12599.37</v>
      </c>
      <c r="D196" s="4" t="str">
        <f t="shared" si="3"/>
        <v>Mid Cap</v>
      </c>
      <c r="E196" s="3">
        <v>2754.64</v>
      </c>
    </row>
    <row r="197" spans="1:5" x14ac:dyDescent="0.35">
      <c r="A197">
        <f>ROWS(A197:Financial_Analytics_data[[#Headers],[S.No.]])</f>
        <v>197</v>
      </c>
      <c r="B197" s="1" t="s">
        <v>199</v>
      </c>
      <c r="C197" s="2">
        <v>12526.06</v>
      </c>
      <c r="D197" s="4" t="str">
        <f t="shared" si="3"/>
        <v>Mid Cap</v>
      </c>
      <c r="E197" s="3">
        <v>1942.12</v>
      </c>
    </row>
    <row r="198" spans="1:5" x14ac:dyDescent="0.35">
      <c r="A198">
        <f>ROWS(A198:Financial_Analytics_data[[#Headers],[S.No.]])</f>
        <v>198</v>
      </c>
      <c r="B198" s="1" t="s">
        <v>200</v>
      </c>
      <c r="C198" s="2">
        <v>12507.91</v>
      </c>
      <c r="D198" s="4" t="str">
        <f t="shared" si="3"/>
        <v>Mid Cap</v>
      </c>
      <c r="E198" s="3">
        <v>886.68</v>
      </c>
    </row>
    <row r="199" spans="1:5" x14ac:dyDescent="0.35">
      <c r="A199">
        <f>ROWS(A199:Financial_Analytics_data[[#Headers],[S.No.]])</f>
        <v>199</v>
      </c>
      <c r="B199" s="1" t="s">
        <v>201</v>
      </c>
      <c r="C199" s="2">
        <v>12382.64</v>
      </c>
      <c r="D199" s="4" t="str">
        <f t="shared" si="3"/>
        <v>Mid Cap</v>
      </c>
      <c r="E199" s="3">
        <v>837.73</v>
      </c>
    </row>
    <row r="200" spans="1:5" x14ac:dyDescent="0.35">
      <c r="A200">
        <f>ROWS(A200:Financial_Analytics_data[[#Headers],[S.No.]])</f>
        <v>200</v>
      </c>
      <c r="B200" s="1" t="s">
        <v>202</v>
      </c>
      <c r="C200" s="2">
        <v>12091.5</v>
      </c>
      <c r="D200" s="4" t="str">
        <f t="shared" si="3"/>
        <v>Mid Cap</v>
      </c>
      <c r="E200" s="3">
        <v>4844.46</v>
      </c>
    </row>
    <row r="201" spans="1:5" x14ac:dyDescent="0.35">
      <c r="A201">
        <f>ROWS(A201:Financial_Analytics_data[[#Headers],[S.No.]])</f>
        <v>201</v>
      </c>
      <c r="B201" s="1" t="s">
        <v>203</v>
      </c>
      <c r="C201" s="2">
        <v>12033.99</v>
      </c>
      <c r="D201" s="4" t="str">
        <f t="shared" si="3"/>
        <v>Mid Cap</v>
      </c>
      <c r="E201" s="3">
        <v>2494.65</v>
      </c>
    </row>
    <row r="202" spans="1:5" x14ac:dyDescent="0.35">
      <c r="A202">
        <f>ROWS(A202:Financial_Analytics_data[[#Headers],[S.No.]])</f>
        <v>202</v>
      </c>
      <c r="B202" s="1" t="s">
        <v>204</v>
      </c>
      <c r="C202" s="2">
        <v>11966.83</v>
      </c>
      <c r="D202" s="4" t="str">
        <f t="shared" si="3"/>
        <v>Mid Cap</v>
      </c>
      <c r="E202" s="3">
        <v>4749</v>
      </c>
    </row>
    <row r="203" spans="1:5" x14ac:dyDescent="0.35">
      <c r="A203">
        <f>ROWS(A203:Financial_Analytics_data[[#Headers],[S.No.]])</f>
        <v>203</v>
      </c>
      <c r="B203" s="1" t="s">
        <v>205</v>
      </c>
      <c r="C203" s="2">
        <v>11950</v>
      </c>
      <c r="D203" s="4" t="str">
        <f t="shared" si="3"/>
        <v>Mid Cap</v>
      </c>
      <c r="E203" s="3">
        <v>387.7</v>
      </c>
    </row>
    <row r="204" spans="1:5" x14ac:dyDescent="0.35">
      <c r="A204">
        <f>ROWS(A204:Financial_Analytics_data[[#Headers],[S.No.]])</f>
        <v>204</v>
      </c>
      <c r="B204" s="1" t="s">
        <v>206</v>
      </c>
      <c r="C204" s="2">
        <v>11924.12</v>
      </c>
      <c r="D204" s="4" t="str">
        <f t="shared" si="3"/>
        <v>Mid Cap</v>
      </c>
      <c r="E204" s="3">
        <v>881.49</v>
      </c>
    </row>
    <row r="205" spans="1:5" x14ac:dyDescent="0.35">
      <c r="A205">
        <f>ROWS(A205:Financial_Analytics_data[[#Headers],[S.No.]])</f>
        <v>205</v>
      </c>
      <c r="B205" s="1" t="s">
        <v>207</v>
      </c>
      <c r="C205" s="2">
        <v>11896.52</v>
      </c>
      <c r="D205" s="4" t="str">
        <f t="shared" si="3"/>
        <v>Mid Cap</v>
      </c>
      <c r="E205" s="3">
        <v>1012.94</v>
      </c>
    </row>
    <row r="206" spans="1:5" x14ac:dyDescent="0.35">
      <c r="A206">
        <f>ROWS(A206:Financial_Analytics_data[[#Headers],[S.No.]])</f>
        <v>206</v>
      </c>
      <c r="B206" s="1" t="s">
        <v>208</v>
      </c>
      <c r="C206" s="2">
        <v>11882.55</v>
      </c>
      <c r="D206" s="4" t="str">
        <f t="shared" si="3"/>
        <v>Mid Cap</v>
      </c>
      <c r="E206" s="3">
        <v>217.63</v>
      </c>
    </row>
    <row r="207" spans="1:5" x14ac:dyDescent="0.35">
      <c r="A207">
        <f>ROWS(A207:Financial_Analytics_data[[#Headers],[S.No.]])</f>
        <v>207</v>
      </c>
      <c r="B207" s="1" t="s">
        <v>209</v>
      </c>
      <c r="C207" s="2">
        <v>11759.77</v>
      </c>
      <c r="D207" s="4" t="str">
        <f t="shared" si="3"/>
        <v>Mid Cap</v>
      </c>
      <c r="E207" s="3">
        <v>1571.33</v>
      </c>
    </row>
    <row r="208" spans="1:5" x14ac:dyDescent="0.35">
      <c r="A208">
        <f>ROWS(A208:Financial_Analytics_data[[#Headers],[S.No.]])</f>
        <v>208</v>
      </c>
      <c r="B208" s="1" t="s">
        <v>210</v>
      </c>
      <c r="C208" s="2">
        <v>11737.24</v>
      </c>
      <c r="D208" s="4" t="str">
        <f t="shared" si="3"/>
        <v>Mid Cap</v>
      </c>
      <c r="E208" s="3">
        <v>5861.04</v>
      </c>
    </row>
    <row r="209" spans="1:5" x14ac:dyDescent="0.35">
      <c r="A209">
        <f>ROWS(A209:Financial_Analytics_data[[#Headers],[S.No.]])</f>
        <v>209</v>
      </c>
      <c r="B209" s="1" t="s">
        <v>211</v>
      </c>
      <c r="C209" s="2">
        <v>11718.17</v>
      </c>
      <c r="D209" s="4" t="str">
        <f t="shared" si="3"/>
        <v>Mid Cap</v>
      </c>
      <c r="E209" s="3">
        <v>1855</v>
      </c>
    </row>
    <row r="210" spans="1:5" x14ac:dyDescent="0.35">
      <c r="A210">
        <f>ROWS(A210:Financial_Analytics_data[[#Headers],[S.No.]])</f>
        <v>210</v>
      </c>
      <c r="B210" s="1" t="s">
        <v>212</v>
      </c>
      <c r="C210" s="2">
        <v>11651.8</v>
      </c>
      <c r="D210" s="4" t="str">
        <f t="shared" si="3"/>
        <v>Mid Cap</v>
      </c>
      <c r="E210" s="3">
        <v>587.04999999999995</v>
      </c>
    </row>
    <row r="211" spans="1:5" x14ac:dyDescent="0.35">
      <c r="A211">
        <f>ROWS(A211:Financial_Analytics_data[[#Headers],[S.No.]])</f>
        <v>211</v>
      </c>
      <c r="B211" s="1" t="s">
        <v>213</v>
      </c>
      <c r="C211" s="2">
        <v>11564.22</v>
      </c>
      <c r="D211" s="4" t="str">
        <f t="shared" si="3"/>
        <v>Mid Cap</v>
      </c>
      <c r="E211" s="3">
        <v>537.74</v>
      </c>
    </row>
    <row r="212" spans="1:5" x14ac:dyDescent="0.35">
      <c r="A212">
        <f>ROWS(A212:Financial_Analytics_data[[#Headers],[S.No.]])</f>
        <v>212</v>
      </c>
      <c r="B212" s="1" t="s">
        <v>214</v>
      </c>
      <c r="C212" s="2">
        <v>11554.4</v>
      </c>
      <c r="D212" s="4" t="str">
        <f t="shared" si="3"/>
        <v>Mid Cap</v>
      </c>
      <c r="E212" s="3">
        <v>865.36</v>
      </c>
    </row>
    <row r="213" spans="1:5" x14ac:dyDescent="0.35">
      <c r="A213">
        <f>ROWS(A213:Financial_Analytics_data[[#Headers],[S.No.]])</f>
        <v>213</v>
      </c>
      <c r="B213" s="1" t="s">
        <v>215</v>
      </c>
      <c r="C213" s="2">
        <v>11498.3</v>
      </c>
      <c r="D213" s="4" t="str">
        <f t="shared" si="3"/>
        <v>Mid Cap</v>
      </c>
      <c r="E213" s="3">
        <v>329.92</v>
      </c>
    </row>
    <row r="214" spans="1:5" x14ac:dyDescent="0.35">
      <c r="A214">
        <f>ROWS(A214:Financial_Analytics_data[[#Headers],[S.No.]])</f>
        <v>214</v>
      </c>
      <c r="B214" s="1" t="s">
        <v>216</v>
      </c>
      <c r="C214" s="2">
        <v>11438.78</v>
      </c>
      <c r="D214" s="4" t="str">
        <f t="shared" si="3"/>
        <v>Mid Cap</v>
      </c>
      <c r="E214" s="3">
        <v>1377.7</v>
      </c>
    </row>
    <row r="215" spans="1:5" x14ac:dyDescent="0.35">
      <c r="A215">
        <f>ROWS(A215:Financial_Analytics_data[[#Headers],[S.No.]])</f>
        <v>215</v>
      </c>
      <c r="B215" s="1" t="s">
        <v>217</v>
      </c>
      <c r="C215" s="2">
        <v>11353.13</v>
      </c>
      <c r="D215" s="4" t="str">
        <f t="shared" si="3"/>
        <v>Mid Cap</v>
      </c>
      <c r="E215" s="3">
        <v>1272.3</v>
      </c>
    </row>
    <row r="216" spans="1:5" x14ac:dyDescent="0.35">
      <c r="A216">
        <f>ROWS(A216:Financial_Analytics_data[[#Headers],[S.No.]])</f>
        <v>216</v>
      </c>
      <c r="B216" s="1" t="s">
        <v>218</v>
      </c>
      <c r="C216" s="2">
        <v>11203.15</v>
      </c>
      <c r="D216" s="4" t="str">
        <f t="shared" si="3"/>
        <v>Mid Cap</v>
      </c>
      <c r="E216" s="3">
        <v>784.05</v>
      </c>
    </row>
    <row r="217" spans="1:5" x14ac:dyDescent="0.35">
      <c r="A217">
        <f>ROWS(A217:Financial_Analytics_data[[#Headers],[S.No.]])</f>
        <v>217</v>
      </c>
      <c r="B217" s="1" t="s">
        <v>219</v>
      </c>
      <c r="C217" s="2">
        <v>11202.53</v>
      </c>
      <c r="D217" s="4" t="str">
        <f t="shared" si="3"/>
        <v>Mid Cap</v>
      </c>
      <c r="E217" s="3">
        <v>848.13</v>
      </c>
    </row>
    <row r="218" spans="1:5" x14ac:dyDescent="0.35">
      <c r="A218">
        <f>ROWS(A218:Financial_Analytics_data[[#Headers],[S.No.]])</f>
        <v>218</v>
      </c>
      <c r="B218" s="1" t="s">
        <v>220</v>
      </c>
      <c r="C218" s="2">
        <v>11182.45</v>
      </c>
      <c r="D218" s="4" t="str">
        <f t="shared" si="3"/>
        <v>Mid Cap</v>
      </c>
      <c r="E218" s="3">
        <v>667.5</v>
      </c>
    </row>
    <row r="219" spans="1:5" x14ac:dyDescent="0.35">
      <c r="A219">
        <f>ROWS(A219:Financial_Analytics_data[[#Headers],[S.No.]])</f>
        <v>219</v>
      </c>
      <c r="B219" s="1" t="s">
        <v>221</v>
      </c>
      <c r="C219" s="2">
        <v>11064.74</v>
      </c>
      <c r="D219" s="4" t="str">
        <f t="shared" si="3"/>
        <v>Mid Cap</v>
      </c>
      <c r="E219" s="3">
        <v>350.18</v>
      </c>
    </row>
    <row r="220" spans="1:5" x14ac:dyDescent="0.35">
      <c r="A220">
        <f>ROWS(A220:Financial_Analytics_data[[#Headers],[S.No.]])</f>
        <v>220</v>
      </c>
      <c r="B220" s="1" t="s">
        <v>222</v>
      </c>
      <c r="C220" s="2">
        <v>10918.75</v>
      </c>
      <c r="D220" s="4" t="str">
        <f t="shared" si="3"/>
        <v>Mid Cap</v>
      </c>
      <c r="E220" s="3">
        <v>865.77</v>
      </c>
    </row>
    <row r="221" spans="1:5" x14ac:dyDescent="0.35">
      <c r="A221">
        <f>ROWS(A221:Financial_Analytics_data[[#Headers],[S.No.]])</f>
        <v>221</v>
      </c>
      <c r="B221" s="1" t="s">
        <v>223</v>
      </c>
      <c r="C221" s="2">
        <v>10900.75</v>
      </c>
      <c r="D221" s="4" t="str">
        <f t="shared" si="3"/>
        <v>Mid Cap</v>
      </c>
      <c r="E221" s="3">
        <v>656.78</v>
      </c>
    </row>
    <row r="222" spans="1:5" x14ac:dyDescent="0.35">
      <c r="A222">
        <f>ROWS(A222:Financial_Analytics_data[[#Headers],[S.No.]])</f>
        <v>222</v>
      </c>
      <c r="B222" s="1" t="s">
        <v>224</v>
      </c>
      <c r="C222" s="2">
        <v>10842.62</v>
      </c>
      <c r="D222" s="4" t="str">
        <f t="shared" si="3"/>
        <v>Mid Cap</v>
      </c>
      <c r="E222" s="3">
        <v>1397.06</v>
      </c>
    </row>
    <row r="223" spans="1:5" x14ac:dyDescent="0.35">
      <c r="A223">
        <f>ROWS(A223:Financial_Analytics_data[[#Headers],[S.No.]])</f>
        <v>223</v>
      </c>
      <c r="B223" s="1" t="s">
        <v>225</v>
      </c>
      <c r="C223" s="2">
        <v>10778.42</v>
      </c>
      <c r="D223" s="4" t="str">
        <f t="shared" si="3"/>
        <v>Mid Cap</v>
      </c>
      <c r="E223" s="3">
        <v>1438.55</v>
      </c>
    </row>
    <row r="224" spans="1:5" x14ac:dyDescent="0.35">
      <c r="A224">
        <f>ROWS(A224:Financial_Analytics_data[[#Headers],[S.No.]])</f>
        <v>224</v>
      </c>
      <c r="B224" s="1" t="s">
        <v>226</v>
      </c>
      <c r="C224" s="2">
        <v>10764.29</v>
      </c>
      <c r="D224" s="4" t="str">
        <f t="shared" si="3"/>
        <v>Mid Cap</v>
      </c>
      <c r="E224" s="3">
        <v>840.02</v>
      </c>
    </row>
    <row r="225" spans="1:5" x14ac:dyDescent="0.35">
      <c r="A225">
        <f>ROWS(A225:Financial_Analytics_data[[#Headers],[S.No.]])</f>
        <v>225</v>
      </c>
      <c r="B225" s="1" t="s">
        <v>227</v>
      </c>
      <c r="C225" s="2">
        <v>10755.13</v>
      </c>
      <c r="D225" s="4" t="str">
        <f t="shared" si="3"/>
        <v>Mid Cap</v>
      </c>
      <c r="E225" s="3">
        <v>19.420000000000002</v>
      </c>
    </row>
    <row r="226" spans="1:5" x14ac:dyDescent="0.35">
      <c r="A226">
        <f>ROWS(A226:Financial_Analytics_data[[#Headers],[S.No.]])</f>
        <v>226</v>
      </c>
      <c r="B226" s="1" t="s">
        <v>228</v>
      </c>
      <c r="C226" s="2">
        <v>10653.44</v>
      </c>
      <c r="D226" s="4" t="str">
        <f t="shared" si="3"/>
        <v>Mid Cap</v>
      </c>
      <c r="E226" s="3">
        <v>2072.29</v>
      </c>
    </row>
    <row r="227" spans="1:5" x14ac:dyDescent="0.35">
      <c r="A227">
        <f>ROWS(A227:Financial_Analytics_data[[#Headers],[S.No.]])</f>
        <v>227</v>
      </c>
      <c r="B227" s="1" t="s">
        <v>229</v>
      </c>
      <c r="C227" s="2">
        <v>10630.76</v>
      </c>
      <c r="D227" s="4" t="str">
        <f t="shared" si="3"/>
        <v>Mid Cap</v>
      </c>
      <c r="E227" s="3">
        <v>842.71</v>
      </c>
    </row>
    <row r="228" spans="1:5" x14ac:dyDescent="0.35">
      <c r="A228">
        <f>ROWS(A228:Financial_Analytics_data[[#Headers],[S.No.]])</f>
        <v>228</v>
      </c>
      <c r="B228" s="1" t="s">
        <v>230</v>
      </c>
      <c r="C228" s="2">
        <v>10589.27</v>
      </c>
      <c r="D228" s="4" t="str">
        <f t="shared" si="3"/>
        <v>Mid Cap</v>
      </c>
      <c r="E228" s="3">
        <v>521.32000000000005</v>
      </c>
    </row>
    <row r="229" spans="1:5" x14ac:dyDescent="0.35">
      <c r="A229">
        <f>ROWS(A229:Financial_Analytics_data[[#Headers],[S.No.]])</f>
        <v>229</v>
      </c>
      <c r="B229" s="1" t="s">
        <v>231</v>
      </c>
      <c r="C229" s="2">
        <v>10565.56</v>
      </c>
      <c r="D229" s="4" t="str">
        <f t="shared" si="3"/>
        <v>Mid Cap</v>
      </c>
      <c r="E229" s="3">
        <v>473.42</v>
      </c>
    </row>
    <row r="230" spans="1:5" x14ac:dyDescent="0.35">
      <c r="A230">
        <f>ROWS(A230:Financial_Analytics_data[[#Headers],[S.No.]])</f>
        <v>230</v>
      </c>
      <c r="B230" s="1" t="s">
        <v>232</v>
      </c>
      <c r="C230" s="2">
        <v>10558.13</v>
      </c>
      <c r="D230" s="4" t="str">
        <f t="shared" si="3"/>
        <v>Mid Cap</v>
      </c>
      <c r="E230" s="3">
        <v>706.43</v>
      </c>
    </row>
    <row r="231" spans="1:5" x14ac:dyDescent="0.35">
      <c r="A231">
        <f>ROWS(A231:Financial_Analytics_data[[#Headers],[S.No.]])</f>
        <v>231</v>
      </c>
      <c r="B231" s="1" t="s">
        <v>233</v>
      </c>
      <c r="C231" s="2">
        <v>10508.48</v>
      </c>
      <c r="D231" s="4" t="str">
        <f t="shared" si="3"/>
        <v>Mid Cap</v>
      </c>
      <c r="E231" s="3">
        <v>456.54</v>
      </c>
    </row>
    <row r="232" spans="1:5" x14ac:dyDescent="0.35">
      <c r="A232">
        <f>ROWS(A232:Financial_Analytics_data[[#Headers],[S.No.]])</f>
        <v>232</v>
      </c>
      <c r="B232" s="1" t="s">
        <v>234</v>
      </c>
      <c r="C232" s="2">
        <v>10450.56</v>
      </c>
      <c r="D232" s="4" t="str">
        <f t="shared" si="3"/>
        <v>Mid Cap</v>
      </c>
      <c r="E232" s="3">
        <v>1205.03</v>
      </c>
    </row>
    <row r="233" spans="1:5" x14ac:dyDescent="0.35">
      <c r="A233">
        <f>ROWS(A233:Financial_Analytics_data[[#Headers],[S.No.]])</f>
        <v>233</v>
      </c>
      <c r="B233" s="1" t="s">
        <v>235</v>
      </c>
      <c r="C233" s="2">
        <v>10442.09</v>
      </c>
      <c r="D233" s="4" t="str">
        <f t="shared" si="3"/>
        <v>Mid Cap</v>
      </c>
      <c r="E233" s="3">
        <v>7769.67</v>
      </c>
    </row>
    <row r="234" spans="1:5" x14ac:dyDescent="0.35">
      <c r="A234">
        <f>ROWS(A234:Financial_Analytics_data[[#Headers],[S.No.]])</f>
        <v>234</v>
      </c>
      <c r="B234" s="1" t="s">
        <v>236</v>
      </c>
      <c r="C234" s="2">
        <v>10422.450000000001</v>
      </c>
      <c r="D234" s="4" t="str">
        <f t="shared" si="3"/>
        <v>Mid Cap</v>
      </c>
      <c r="E234" s="3">
        <v>704.59</v>
      </c>
    </row>
    <row r="235" spans="1:5" x14ac:dyDescent="0.35">
      <c r="A235">
        <f>ROWS(A235:Financial_Analytics_data[[#Headers],[S.No.]])</f>
        <v>235</v>
      </c>
      <c r="B235" s="1" t="s">
        <v>237</v>
      </c>
      <c r="C235" s="2">
        <v>10338.4</v>
      </c>
      <c r="D235" s="4" t="str">
        <f t="shared" si="3"/>
        <v>Mid Cap</v>
      </c>
      <c r="E235" s="3">
        <v>2100.13</v>
      </c>
    </row>
    <row r="236" spans="1:5" x14ac:dyDescent="0.35">
      <c r="A236">
        <f>ROWS(A236:Financial_Analytics_data[[#Headers],[S.No.]])</f>
        <v>236</v>
      </c>
      <c r="B236" s="1" t="s">
        <v>238</v>
      </c>
      <c r="C236" s="2">
        <v>10289.81</v>
      </c>
      <c r="D236" s="4" t="str">
        <f t="shared" si="3"/>
        <v>Mid Cap</v>
      </c>
      <c r="E236" s="3">
        <v>182.21</v>
      </c>
    </row>
    <row r="237" spans="1:5" x14ac:dyDescent="0.35">
      <c r="A237">
        <f>ROWS(A237:Financial_Analytics_data[[#Headers],[S.No.]])</f>
        <v>237</v>
      </c>
      <c r="B237" s="1" t="s">
        <v>239</v>
      </c>
      <c r="C237" s="2">
        <v>10247.700000000001</v>
      </c>
      <c r="D237" s="4" t="str">
        <f t="shared" si="3"/>
        <v>Mid Cap</v>
      </c>
      <c r="E237" s="3">
        <v>2705.75</v>
      </c>
    </row>
    <row r="238" spans="1:5" x14ac:dyDescent="0.35">
      <c r="A238">
        <f>ROWS(A238:Financial_Analytics_data[[#Headers],[S.No.]])</f>
        <v>238</v>
      </c>
      <c r="B238" s="1" t="s">
        <v>240</v>
      </c>
      <c r="C238" s="2">
        <v>10074.36</v>
      </c>
      <c r="D238" s="4" t="str">
        <f t="shared" si="3"/>
        <v>Mid Cap</v>
      </c>
      <c r="E238" s="3">
        <v>9876.67</v>
      </c>
    </row>
    <row r="239" spans="1:5" x14ac:dyDescent="0.35">
      <c r="A239">
        <f>ROWS(A239:Financial_Analytics_data[[#Headers],[S.No.]])</f>
        <v>239</v>
      </c>
      <c r="B239" s="1" t="s">
        <v>241</v>
      </c>
      <c r="C239" s="2">
        <v>9885.0499999999993</v>
      </c>
      <c r="D239" s="4" t="str">
        <f t="shared" si="3"/>
        <v>Mid Cap</v>
      </c>
      <c r="E239" s="3">
        <v>1004.83</v>
      </c>
    </row>
    <row r="240" spans="1:5" x14ac:dyDescent="0.35">
      <c r="A240">
        <f>ROWS(A240:Financial_Analytics_data[[#Headers],[S.No.]])</f>
        <v>240</v>
      </c>
      <c r="B240" s="1" t="s">
        <v>242</v>
      </c>
      <c r="C240" s="2">
        <v>9569.14</v>
      </c>
      <c r="D240" s="4" t="str">
        <f t="shared" si="3"/>
        <v>Mid Cap</v>
      </c>
      <c r="E240" s="3">
        <v>700.49</v>
      </c>
    </row>
    <row r="241" spans="1:5" x14ac:dyDescent="0.35">
      <c r="A241">
        <f>ROWS(A241:Financial_Analytics_data[[#Headers],[S.No.]])</f>
        <v>241</v>
      </c>
      <c r="B241" s="1" t="s">
        <v>243</v>
      </c>
      <c r="C241" s="2">
        <v>9531.57</v>
      </c>
      <c r="D241" s="4" t="str">
        <f t="shared" si="3"/>
        <v>Mid Cap</v>
      </c>
      <c r="E241" s="3">
        <v>162.16999999999999</v>
      </c>
    </row>
    <row r="242" spans="1:5" x14ac:dyDescent="0.35">
      <c r="A242">
        <f>ROWS(A242:Financial_Analytics_data[[#Headers],[S.No.]])</f>
        <v>242</v>
      </c>
      <c r="B242" s="1" t="s">
        <v>244</v>
      </c>
      <c r="C242" s="2">
        <v>9528.82</v>
      </c>
      <c r="D242" s="4" t="str">
        <f t="shared" si="3"/>
        <v>Mid Cap</v>
      </c>
      <c r="E242" s="3">
        <v>8260.4699999999993</v>
      </c>
    </row>
    <row r="243" spans="1:5" x14ac:dyDescent="0.35">
      <c r="A243">
        <f>ROWS(A243:Financial_Analytics_data[[#Headers],[S.No.]])</f>
        <v>243</v>
      </c>
      <c r="B243" s="1" t="s">
        <v>245</v>
      </c>
      <c r="C243" s="2">
        <v>9463.27</v>
      </c>
      <c r="D243" s="4" t="str">
        <f t="shared" si="3"/>
        <v>Mid Cap</v>
      </c>
      <c r="E243" s="3">
        <v>271.13</v>
      </c>
    </row>
    <row r="244" spans="1:5" x14ac:dyDescent="0.35">
      <c r="A244">
        <f>ROWS(A244:Financial_Analytics_data[[#Headers],[S.No.]])</f>
        <v>244</v>
      </c>
      <c r="B244" s="1" t="s">
        <v>246</v>
      </c>
      <c r="C244" s="2">
        <v>9457.0400000000009</v>
      </c>
      <c r="D244" s="4" t="str">
        <f t="shared" si="3"/>
        <v>Mid Cap</v>
      </c>
      <c r="E244" s="3">
        <v>1056.1600000000001</v>
      </c>
    </row>
    <row r="245" spans="1:5" x14ac:dyDescent="0.35">
      <c r="A245">
        <f>ROWS(A245:Financial_Analytics_data[[#Headers],[S.No.]])</f>
        <v>245</v>
      </c>
      <c r="B245" s="1" t="s">
        <v>247</v>
      </c>
      <c r="C245" s="2">
        <v>9317.76</v>
      </c>
      <c r="D245" s="4" t="str">
        <f t="shared" si="3"/>
        <v>Mid Cap</v>
      </c>
      <c r="E245" s="3">
        <v>465.68</v>
      </c>
    </row>
    <row r="246" spans="1:5" x14ac:dyDescent="0.35">
      <c r="A246">
        <f>ROWS(A246:Financial_Analytics_data[[#Headers],[S.No.]])</f>
        <v>246</v>
      </c>
      <c r="B246" s="1" t="s">
        <v>248</v>
      </c>
      <c r="C246" s="2">
        <v>9306.5400000000009</v>
      </c>
      <c r="D246" s="4" t="str">
        <f t="shared" si="3"/>
        <v>Mid Cap</v>
      </c>
      <c r="E246" s="3">
        <v>661.16</v>
      </c>
    </row>
    <row r="247" spans="1:5" x14ac:dyDescent="0.35">
      <c r="A247">
        <f>ROWS(A247:Financial_Analytics_data[[#Headers],[S.No.]])</f>
        <v>247</v>
      </c>
      <c r="B247" s="1" t="s">
        <v>249</v>
      </c>
      <c r="C247" s="2">
        <v>9162.14</v>
      </c>
      <c r="D247" s="4" t="str">
        <f t="shared" si="3"/>
        <v>Mid Cap</v>
      </c>
      <c r="E247" s="3">
        <v>528.54</v>
      </c>
    </row>
    <row r="248" spans="1:5" x14ac:dyDescent="0.35">
      <c r="A248">
        <f>ROWS(A248:Financial_Analytics_data[[#Headers],[S.No.]])</f>
        <v>248</v>
      </c>
      <c r="B248" s="1" t="s">
        <v>250</v>
      </c>
      <c r="C248" s="2">
        <v>9145.3799999999992</v>
      </c>
      <c r="D248" s="4" t="str">
        <f t="shared" si="3"/>
        <v>Mid Cap</v>
      </c>
      <c r="E248" s="3">
        <v>674</v>
      </c>
    </row>
    <row r="249" spans="1:5" x14ac:dyDescent="0.35">
      <c r="A249">
        <f>ROWS(A249:Financial_Analytics_data[[#Headers],[S.No.]])</f>
        <v>249</v>
      </c>
      <c r="B249" s="1" t="s">
        <v>251</v>
      </c>
      <c r="C249" s="2">
        <v>9097.33</v>
      </c>
      <c r="D249" s="4" t="str">
        <f t="shared" si="3"/>
        <v>Mid Cap</v>
      </c>
      <c r="E249" s="3">
        <v>416.61</v>
      </c>
    </row>
    <row r="250" spans="1:5" x14ac:dyDescent="0.35">
      <c r="A250">
        <f>ROWS(A250:Financial_Analytics_data[[#Headers],[S.No.]])</f>
        <v>250</v>
      </c>
      <c r="B250" s="1" t="s">
        <v>252</v>
      </c>
      <c r="C250" s="2">
        <v>8778.35</v>
      </c>
      <c r="D250" s="4" t="str">
        <f t="shared" si="3"/>
        <v>Mid Cap</v>
      </c>
      <c r="E250" s="3">
        <v>1278.74</v>
      </c>
    </row>
    <row r="251" spans="1:5" x14ac:dyDescent="0.35">
      <c r="A251">
        <f>ROWS(A251:Financial_Analytics_data[[#Headers],[S.No.]])</f>
        <v>251</v>
      </c>
      <c r="B251" s="1" t="s">
        <v>253</v>
      </c>
      <c r="C251" s="2">
        <v>8681.9500000000007</v>
      </c>
      <c r="D251" s="4" t="str">
        <f t="shared" si="3"/>
        <v>Mid Cap</v>
      </c>
      <c r="E251" s="3">
        <v>1783.73</v>
      </c>
    </row>
    <row r="252" spans="1:5" x14ac:dyDescent="0.35">
      <c r="A252">
        <f>ROWS(A252:Financial_Analytics_data[[#Headers],[S.No.]])</f>
        <v>252</v>
      </c>
      <c r="B252" s="1" t="s">
        <v>254</v>
      </c>
      <c r="C252" s="2">
        <v>8646.5400000000009</v>
      </c>
      <c r="D252" s="4" t="str">
        <f t="shared" si="3"/>
        <v>Mid Cap</v>
      </c>
      <c r="E252" s="3">
        <v>213.48</v>
      </c>
    </row>
    <row r="253" spans="1:5" x14ac:dyDescent="0.35">
      <c r="A253">
        <f>ROWS(A253:Financial_Analytics_data[[#Headers],[S.No.]])</f>
        <v>253</v>
      </c>
      <c r="B253" s="1" t="s">
        <v>255</v>
      </c>
      <c r="C253" s="2">
        <v>8613.86</v>
      </c>
      <c r="D253" s="4" t="str">
        <f t="shared" si="3"/>
        <v>Mid Cap</v>
      </c>
      <c r="E253" s="3">
        <v>1442.08</v>
      </c>
    </row>
    <row r="254" spans="1:5" x14ac:dyDescent="0.35">
      <c r="A254">
        <f>ROWS(A254:Financial_Analytics_data[[#Headers],[S.No.]])</f>
        <v>254</v>
      </c>
      <c r="B254" s="1" t="s">
        <v>256</v>
      </c>
      <c r="C254" s="2">
        <v>8539.8799999999992</v>
      </c>
      <c r="D254" s="4" t="str">
        <f t="shared" si="3"/>
        <v>Mid Cap</v>
      </c>
      <c r="E254" s="3">
        <v>6086.2</v>
      </c>
    </row>
    <row r="255" spans="1:5" x14ac:dyDescent="0.35">
      <c r="A255">
        <f>ROWS(A255:Financial_Analytics_data[[#Headers],[S.No.]])</f>
        <v>255</v>
      </c>
      <c r="B255" s="1" t="s">
        <v>257</v>
      </c>
      <c r="C255" s="2">
        <v>8458.24</v>
      </c>
      <c r="D255" s="4" t="str">
        <f t="shared" si="3"/>
        <v>Mid Cap</v>
      </c>
      <c r="E255" s="3">
        <v>2081.9499999999998</v>
      </c>
    </row>
    <row r="256" spans="1:5" x14ac:dyDescent="0.35">
      <c r="A256">
        <f>ROWS(A256:Financial_Analytics_data[[#Headers],[S.No.]])</f>
        <v>256</v>
      </c>
      <c r="B256" s="1" t="s">
        <v>258</v>
      </c>
      <c r="C256" s="2">
        <v>8440.65</v>
      </c>
      <c r="D256" s="4" t="str">
        <f t="shared" si="3"/>
        <v>Mid Cap</v>
      </c>
      <c r="E256" s="3">
        <v>3005.45</v>
      </c>
    </row>
    <row r="257" spans="1:5" x14ac:dyDescent="0.35">
      <c r="A257">
        <f>ROWS(A257:Financial_Analytics_data[[#Headers],[S.No.]])</f>
        <v>257</v>
      </c>
      <c r="B257" s="1" t="s">
        <v>259</v>
      </c>
      <c r="C257" s="2">
        <v>8439.77</v>
      </c>
      <c r="D257" s="4" t="str">
        <f t="shared" si="3"/>
        <v>Mid Cap</v>
      </c>
      <c r="E257" s="3">
        <v>968.97</v>
      </c>
    </row>
    <row r="258" spans="1:5" x14ac:dyDescent="0.35">
      <c r="A258">
        <f>ROWS(A258:Financial_Analytics_data[[#Headers],[S.No.]])</f>
        <v>258</v>
      </c>
      <c r="B258" s="1" t="s">
        <v>260</v>
      </c>
      <c r="C258" s="2">
        <v>8428.58</v>
      </c>
      <c r="D258" s="4" t="str">
        <f t="shared" ref="D258:D321" si="4">IF(C258 &lt;= $G$2, "Small Cap", IF(C258 &gt;= $G$3, "Large Cap", "Mid Cap"))</f>
        <v>Mid Cap</v>
      </c>
      <c r="E258" s="3">
        <v>1005.3</v>
      </c>
    </row>
    <row r="259" spans="1:5" x14ac:dyDescent="0.35">
      <c r="A259">
        <f>ROWS(A259:Financial_Analytics_data[[#Headers],[S.No.]])</f>
        <v>259</v>
      </c>
      <c r="B259" s="1" t="s">
        <v>261</v>
      </c>
      <c r="C259" s="2">
        <v>8389.4699999999993</v>
      </c>
      <c r="D259" s="4" t="str">
        <f t="shared" si="4"/>
        <v>Mid Cap</v>
      </c>
      <c r="E259" s="3">
        <v>711.99</v>
      </c>
    </row>
    <row r="260" spans="1:5" x14ac:dyDescent="0.35">
      <c r="A260">
        <f>ROWS(A260:Financial_Analytics_data[[#Headers],[S.No.]])</f>
        <v>260</v>
      </c>
      <c r="B260" s="1" t="s">
        <v>262</v>
      </c>
      <c r="C260" s="2">
        <v>8380.86</v>
      </c>
      <c r="D260" s="4" t="str">
        <f t="shared" si="4"/>
        <v>Mid Cap</v>
      </c>
      <c r="E260" s="3">
        <v>2789.58</v>
      </c>
    </row>
    <row r="261" spans="1:5" x14ac:dyDescent="0.35">
      <c r="A261">
        <f>ROWS(A261:Financial_Analytics_data[[#Headers],[S.No.]])</f>
        <v>261</v>
      </c>
      <c r="B261" s="1" t="s">
        <v>263</v>
      </c>
      <c r="C261" s="2">
        <v>8247.08</v>
      </c>
      <c r="D261" s="4" t="str">
        <f t="shared" si="4"/>
        <v>Mid Cap</v>
      </c>
      <c r="E261" s="3">
        <v>1537.72</v>
      </c>
    </row>
    <row r="262" spans="1:5" x14ac:dyDescent="0.35">
      <c r="A262">
        <f>ROWS(A262:Financial_Analytics_data[[#Headers],[S.No.]])</f>
        <v>262</v>
      </c>
      <c r="B262" s="1" t="s">
        <v>264</v>
      </c>
      <c r="C262" s="2">
        <v>8183.96</v>
      </c>
      <c r="D262" s="4" t="str">
        <f t="shared" si="4"/>
        <v>Mid Cap</v>
      </c>
      <c r="E262" s="3">
        <v>640.38</v>
      </c>
    </row>
    <row r="263" spans="1:5" x14ac:dyDescent="0.35">
      <c r="A263">
        <f>ROWS(A263:Financial_Analytics_data[[#Headers],[S.No.]])</f>
        <v>263</v>
      </c>
      <c r="B263" s="1" t="s">
        <v>265</v>
      </c>
      <c r="C263" s="2">
        <v>8153.33</v>
      </c>
      <c r="D263" s="4" t="str">
        <f t="shared" si="4"/>
        <v>Mid Cap</v>
      </c>
      <c r="E263" s="3">
        <v>457.97</v>
      </c>
    </row>
    <row r="264" spans="1:5" x14ac:dyDescent="0.35">
      <c r="A264">
        <f>ROWS(A264:Financial_Analytics_data[[#Headers],[S.No.]])</f>
        <v>264</v>
      </c>
      <c r="B264" s="1" t="s">
        <v>266</v>
      </c>
      <c r="C264" s="2">
        <v>8124.6</v>
      </c>
      <c r="D264" s="4" t="str">
        <f t="shared" si="4"/>
        <v>Mid Cap</v>
      </c>
      <c r="E264" s="3">
        <v>250.97</v>
      </c>
    </row>
    <row r="265" spans="1:5" x14ac:dyDescent="0.35">
      <c r="A265">
        <f>ROWS(A265:Financial_Analytics_data[[#Headers],[S.No.]])</f>
        <v>265</v>
      </c>
      <c r="B265" s="1" t="s">
        <v>267</v>
      </c>
      <c r="C265" s="2">
        <v>8065.7</v>
      </c>
      <c r="D265" s="4" t="str">
        <f t="shared" si="4"/>
        <v>Mid Cap</v>
      </c>
      <c r="E265" s="3">
        <v>1422.32</v>
      </c>
    </row>
    <row r="266" spans="1:5" x14ac:dyDescent="0.35">
      <c r="A266">
        <f>ROWS(A266:Financial_Analytics_data[[#Headers],[S.No.]])</f>
        <v>266</v>
      </c>
      <c r="B266" s="1" t="s">
        <v>268</v>
      </c>
      <c r="C266" s="2">
        <v>8023.74</v>
      </c>
      <c r="D266" s="4" t="str">
        <f t="shared" si="4"/>
        <v>Mid Cap</v>
      </c>
      <c r="E266" s="3">
        <v>1647.98</v>
      </c>
    </row>
    <row r="267" spans="1:5" x14ac:dyDescent="0.35">
      <c r="A267">
        <f>ROWS(A267:Financial_Analytics_data[[#Headers],[S.No.]])</f>
        <v>267</v>
      </c>
      <c r="B267" s="1" t="s">
        <v>269</v>
      </c>
      <c r="C267" s="2">
        <v>7966.43</v>
      </c>
      <c r="D267" s="4" t="str">
        <f t="shared" si="4"/>
        <v>Mid Cap</v>
      </c>
      <c r="E267" s="3">
        <v>1156.6099999999999</v>
      </c>
    </row>
    <row r="268" spans="1:5" x14ac:dyDescent="0.35">
      <c r="A268">
        <f>ROWS(A268:Financial_Analytics_data[[#Headers],[S.No.]])</f>
        <v>268</v>
      </c>
      <c r="B268" s="1" t="s">
        <v>270</v>
      </c>
      <c r="C268" s="2">
        <v>7943.03</v>
      </c>
      <c r="D268" s="4" t="str">
        <f t="shared" si="4"/>
        <v>Mid Cap</v>
      </c>
      <c r="E268" s="3">
        <v>859.21</v>
      </c>
    </row>
    <row r="269" spans="1:5" x14ac:dyDescent="0.35">
      <c r="A269">
        <f>ROWS(A269:Financial_Analytics_data[[#Headers],[S.No.]])</f>
        <v>269</v>
      </c>
      <c r="B269" s="1" t="s">
        <v>271</v>
      </c>
      <c r="C269" s="2">
        <v>7815.74</v>
      </c>
      <c r="D269" s="4" t="str">
        <f t="shared" si="4"/>
        <v>Mid Cap</v>
      </c>
      <c r="E269" s="3">
        <v>532.21</v>
      </c>
    </row>
    <row r="270" spans="1:5" x14ac:dyDescent="0.35">
      <c r="A270">
        <f>ROWS(A270:Financial_Analytics_data[[#Headers],[S.No.]])</f>
        <v>270</v>
      </c>
      <c r="B270" s="1" t="s">
        <v>272</v>
      </c>
      <c r="C270" s="2">
        <v>7812.73</v>
      </c>
      <c r="D270" s="4" t="str">
        <f t="shared" si="4"/>
        <v>Mid Cap</v>
      </c>
      <c r="E270" s="3">
        <v>1296.19</v>
      </c>
    </row>
    <row r="271" spans="1:5" x14ac:dyDescent="0.35">
      <c r="A271">
        <f>ROWS(A271:Financial_Analytics_data[[#Headers],[S.No.]])</f>
        <v>271</v>
      </c>
      <c r="B271" s="1" t="s">
        <v>273</v>
      </c>
      <c r="C271" s="2">
        <v>7789.01</v>
      </c>
      <c r="D271" s="4" t="str">
        <f t="shared" si="4"/>
        <v>Mid Cap</v>
      </c>
      <c r="E271" s="3">
        <v>803.68</v>
      </c>
    </row>
    <row r="272" spans="1:5" x14ac:dyDescent="0.35">
      <c r="A272">
        <f>ROWS(A272:Financial_Analytics_data[[#Headers],[S.No.]])</f>
        <v>272</v>
      </c>
      <c r="B272" s="1" t="s">
        <v>274</v>
      </c>
      <c r="C272" s="2">
        <v>7784.17</v>
      </c>
      <c r="D272" s="4" t="str">
        <f t="shared" si="4"/>
        <v>Mid Cap</v>
      </c>
      <c r="E272" s="3">
        <v>722.72</v>
      </c>
    </row>
    <row r="273" spans="1:5" x14ac:dyDescent="0.35">
      <c r="A273">
        <f>ROWS(A273:Financial_Analytics_data[[#Headers],[S.No.]])</f>
        <v>273</v>
      </c>
      <c r="B273" s="1" t="s">
        <v>275</v>
      </c>
      <c r="C273" s="2">
        <v>7765.91</v>
      </c>
      <c r="D273" s="4" t="str">
        <f t="shared" si="4"/>
        <v>Mid Cap</v>
      </c>
      <c r="E273" s="3">
        <v>740.77</v>
      </c>
    </row>
    <row r="274" spans="1:5" x14ac:dyDescent="0.35">
      <c r="A274">
        <f>ROWS(A274:Financial_Analytics_data[[#Headers],[S.No.]])</f>
        <v>274</v>
      </c>
      <c r="B274" s="1" t="s">
        <v>276</v>
      </c>
      <c r="C274" s="2">
        <v>7702.01</v>
      </c>
      <c r="D274" s="4" t="str">
        <f t="shared" si="4"/>
        <v>Mid Cap</v>
      </c>
      <c r="E274" s="3">
        <v>1144</v>
      </c>
    </row>
    <row r="275" spans="1:5" x14ac:dyDescent="0.35">
      <c r="A275">
        <f>ROWS(A275:Financial_Analytics_data[[#Headers],[S.No.]])</f>
        <v>275</v>
      </c>
      <c r="B275" s="1" t="s">
        <v>277</v>
      </c>
      <c r="C275" s="2">
        <v>7550.78</v>
      </c>
      <c r="D275" s="4" t="str">
        <f t="shared" si="4"/>
        <v>Mid Cap</v>
      </c>
      <c r="E275" s="3">
        <v>262.7</v>
      </c>
    </row>
    <row r="276" spans="1:5" x14ac:dyDescent="0.35">
      <c r="A276">
        <f>ROWS(A276:Financial_Analytics_data[[#Headers],[S.No.]])</f>
        <v>276</v>
      </c>
      <c r="B276" s="1" t="s">
        <v>278</v>
      </c>
      <c r="C276" s="2">
        <v>7453.05</v>
      </c>
      <c r="D276" s="4" t="str">
        <f t="shared" si="4"/>
        <v>Mid Cap</v>
      </c>
      <c r="E276" s="3">
        <v>859.24</v>
      </c>
    </row>
    <row r="277" spans="1:5" x14ac:dyDescent="0.35">
      <c r="A277">
        <f>ROWS(A277:Financial_Analytics_data[[#Headers],[S.No.]])</f>
        <v>277</v>
      </c>
      <c r="B277" s="1" t="s">
        <v>279</v>
      </c>
      <c r="C277" s="2">
        <v>7439.01</v>
      </c>
      <c r="D277" s="4" t="str">
        <f t="shared" si="4"/>
        <v>Mid Cap</v>
      </c>
      <c r="E277" s="3">
        <v>2780.26</v>
      </c>
    </row>
    <row r="278" spans="1:5" x14ac:dyDescent="0.35">
      <c r="A278">
        <f>ROWS(A278:Financial_Analytics_data[[#Headers],[S.No.]])</f>
        <v>278</v>
      </c>
      <c r="B278" s="1" t="s">
        <v>280</v>
      </c>
      <c r="C278" s="2">
        <v>7251.91</v>
      </c>
      <c r="D278" s="4" t="str">
        <f t="shared" si="4"/>
        <v>Mid Cap</v>
      </c>
      <c r="E278" s="3">
        <v>457.5</v>
      </c>
    </row>
    <row r="279" spans="1:5" x14ac:dyDescent="0.35">
      <c r="A279">
        <f>ROWS(A279:Financial_Analytics_data[[#Headers],[S.No.]])</f>
        <v>279</v>
      </c>
      <c r="B279" s="1" t="s">
        <v>281</v>
      </c>
      <c r="C279" s="2">
        <v>7230.76</v>
      </c>
      <c r="D279" s="4" t="str">
        <f t="shared" si="4"/>
        <v>Mid Cap</v>
      </c>
      <c r="E279" s="3">
        <v>1126.1099999999999</v>
      </c>
    </row>
    <row r="280" spans="1:5" x14ac:dyDescent="0.35">
      <c r="A280">
        <f>ROWS(A280:Financial_Analytics_data[[#Headers],[S.No.]])</f>
        <v>280</v>
      </c>
      <c r="B280" s="1" t="s">
        <v>282</v>
      </c>
      <c r="C280" s="2">
        <v>7208.38</v>
      </c>
      <c r="D280" s="4" t="str">
        <f t="shared" si="4"/>
        <v>Mid Cap</v>
      </c>
      <c r="E280" s="3">
        <v>1590.89</v>
      </c>
    </row>
    <row r="281" spans="1:5" x14ac:dyDescent="0.35">
      <c r="A281">
        <f>ROWS(A281:Financial_Analytics_data[[#Headers],[S.No.]])</f>
        <v>281</v>
      </c>
      <c r="B281" s="1" t="s">
        <v>283</v>
      </c>
      <c r="C281" s="2">
        <v>7154.99</v>
      </c>
      <c r="D281" s="4" t="str">
        <f t="shared" si="4"/>
        <v>Mid Cap</v>
      </c>
      <c r="E281" s="3">
        <v>615.04</v>
      </c>
    </row>
    <row r="282" spans="1:5" x14ac:dyDescent="0.35">
      <c r="A282">
        <f>ROWS(A282:Financial_Analytics_data[[#Headers],[S.No.]])</f>
        <v>282</v>
      </c>
      <c r="B282" s="1" t="s">
        <v>284</v>
      </c>
      <c r="C282" s="2">
        <v>7137.67</v>
      </c>
      <c r="D282" s="4" t="str">
        <f t="shared" si="4"/>
        <v>Mid Cap</v>
      </c>
      <c r="E282" s="3">
        <v>1389.32</v>
      </c>
    </row>
    <row r="283" spans="1:5" x14ac:dyDescent="0.35">
      <c r="A283">
        <f>ROWS(A283:Financial_Analytics_data[[#Headers],[S.No.]])</f>
        <v>283</v>
      </c>
      <c r="B283" s="1" t="s">
        <v>285</v>
      </c>
      <c r="C283" s="2">
        <v>7009.13</v>
      </c>
      <c r="D283" s="4" t="str">
        <f t="shared" si="4"/>
        <v>Mid Cap</v>
      </c>
      <c r="E283" s="3">
        <v>1188.97</v>
      </c>
    </row>
    <row r="284" spans="1:5" x14ac:dyDescent="0.35">
      <c r="A284">
        <f>ROWS(A284:Financial_Analytics_data[[#Headers],[S.No.]])</f>
        <v>284</v>
      </c>
      <c r="B284" s="1" t="s">
        <v>286</v>
      </c>
      <c r="C284" s="2">
        <v>6966.23</v>
      </c>
      <c r="D284" s="4" t="str">
        <f t="shared" si="4"/>
        <v>Mid Cap</v>
      </c>
      <c r="E284" s="3">
        <v>509.93</v>
      </c>
    </row>
    <row r="285" spans="1:5" x14ac:dyDescent="0.35">
      <c r="A285">
        <f>ROWS(A285:Financial_Analytics_data[[#Headers],[S.No.]])</f>
        <v>285</v>
      </c>
      <c r="B285" s="1" t="s">
        <v>287</v>
      </c>
      <c r="C285" s="2">
        <v>6952.99</v>
      </c>
      <c r="D285" s="4" t="str">
        <f t="shared" si="4"/>
        <v>Mid Cap</v>
      </c>
      <c r="E285" s="3">
        <v>981.3</v>
      </c>
    </row>
    <row r="286" spans="1:5" x14ac:dyDescent="0.35">
      <c r="A286">
        <f>ROWS(A286:Financial_Analytics_data[[#Headers],[S.No.]])</f>
        <v>286</v>
      </c>
      <c r="B286" s="1" t="s">
        <v>288</v>
      </c>
      <c r="C286" s="2">
        <v>6950.23</v>
      </c>
      <c r="D286" s="4" t="str">
        <f t="shared" si="4"/>
        <v>Mid Cap</v>
      </c>
      <c r="E286" s="3">
        <v>1417.37</v>
      </c>
    </row>
    <row r="287" spans="1:5" x14ac:dyDescent="0.35">
      <c r="A287">
        <f>ROWS(A287:Financial_Analytics_data[[#Headers],[S.No.]])</f>
        <v>287</v>
      </c>
      <c r="B287" s="1" t="s">
        <v>289</v>
      </c>
      <c r="C287" s="2">
        <v>6942.31</v>
      </c>
      <c r="D287" s="4" t="str">
        <f t="shared" si="4"/>
        <v>Mid Cap</v>
      </c>
      <c r="E287" s="3">
        <v>1193.06</v>
      </c>
    </row>
    <row r="288" spans="1:5" x14ac:dyDescent="0.35">
      <c r="A288">
        <f>ROWS(A288:Financial_Analytics_data[[#Headers],[S.No.]])</f>
        <v>288</v>
      </c>
      <c r="B288" s="1" t="s">
        <v>290</v>
      </c>
      <c r="C288" s="2">
        <v>6921.97</v>
      </c>
      <c r="D288" s="4" t="str">
        <f t="shared" si="4"/>
        <v>Mid Cap</v>
      </c>
      <c r="E288" s="3">
        <v>983.3</v>
      </c>
    </row>
    <row r="289" spans="1:5" x14ac:dyDescent="0.35">
      <c r="A289">
        <f>ROWS(A289:Financial_Analytics_data[[#Headers],[S.No.]])</f>
        <v>289</v>
      </c>
      <c r="B289" s="1" t="s">
        <v>291</v>
      </c>
      <c r="C289" s="2">
        <v>6902.14</v>
      </c>
      <c r="D289" s="4" t="str">
        <f t="shared" si="4"/>
        <v>Mid Cap</v>
      </c>
      <c r="E289" s="3">
        <v>440.14</v>
      </c>
    </row>
    <row r="290" spans="1:5" x14ac:dyDescent="0.35">
      <c r="A290">
        <f>ROWS(A290:Financial_Analytics_data[[#Headers],[S.No.]])</f>
        <v>290</v>
      </c>
      <c r="B290" s="1" t="s">
        <v>292</v>
      </c>
      <c r="C290" s="2">
        <v>6864.85</v>
      </c>
      <c r="D290" s="4" t="str">
        <f t="shared" si="4"/>
        <v>Mid Cap</v>
      </c>
      <c r="E290" s="3">
        <v>162.68</v>
      </c>
    </row>
    <row r="291" spans="1:5" x14ac:dyDescent="0.35">
      <c r="A291">
        <f>ROWS(A291:Financial_Analytics_data[[#Headers],[S.No.]])</f>
        <v>291</v>
      </c>
      <c r="B291" s="1" t="s">
        <v>293</v>
      </c>
      <c r="C291" s="2">
        <v>6838.18</v>
      </c>
      <c r="D291" s="4" t="str">
        <f t="shared" si="4"/>
        <v>Mid Cap</v>
      </c>
      <c r="E291" s="3">
        <v>611.59</v>
      </c>
    </row>
    <row r="292" spans="1:5" x14ac:dyDescent="0.35">
      <c r="A292">
        <f>ROWS(A292:Financial_Analytics_data[[#Headers],[S.No.]])</f>
        <v>292</v>
      </c>
      <c r="B292" s="1" t="s">
        <v>294</v>
      </c>
      <c r="C292" s="2">
        <v>6811.5</v>
      </c>
      <c r="D292" s="4" t="str">
        <f t="shared" si="4"/>
        <v>Mid Cap</v>
      </c>
      <c r="E292" s="3">
        <v>392.1</v>
      </c>
    </row>
    <row r="293" spans="1:5" x14ac:dyDescent="0.35">
      <c r="A293">
        <f>ROWS(A293:Financial_Analytics_data[[#Headers],[S.No.]])</f>
        <v>293</v>
      </c>
      <c r="B293" s="1" t="s">
        <v>295</v>
      </c>
      <c r="C293" s="2">
        <v>6795.06</v>
      </c>
      <c r="D293" s="4" t="str">
        <f t="shared" si="4"/>
        <v>Mid Cap</v>
      </c>
      <c r="E293" s="3">
        <v>2153.34</v>
      </c>
    </row>
    <row r="294" spans="1:5" x14ac:dyDescent="0.35">
      <c r="A294">
        <f>ROWS(A294:Financial_Analytics_data[[#Headers],[S.No.]])</f>
        <v>294</v>
      </c>
      <c r="B294" s="1" t="s">
        <v>296</v>
      </c>
      <c r="C294" s="2">
        <v>6742.41</v>
      </c>
      <c r="D294" s="4" t="str">
        <f t="shared" si="4"/>
        <v>Mid Cap</v>
      </c>
      <c r="E294" s="3">
        <v>361.68</v>
      </c>
    </row>
    <row r="295" spans="1:5" x14ac:dyDescent="0.35">
      <c r="A295">
        <f>ROWS(A295:Financial_Analytics_data[[#Headers],[S.No.]])</f>
        <v>295</v>
      </c>
      <c r="B295" s="1" t="s">
        <v>297</v>
      </c>
      <c r="C295" s="2">
        <v>6710.63</v>
      </c>
      <c r="D295" s="4" t="str">
        <f t="shared" si="4"/>
        <v>Mid Cap</v>
      </c>
      <c r="E295" s="3">
        <v>987.64</v>
      </c>
    </row>
    <row r="296" spans="1:5" x14ac:dyDescent="0.35">
      <c r="A296">
        <f>ROWS(A296:Financial_Analytics_data[[#Headers],[S.No.]])</f>
        <v>296</v>
      </c>
      <c r="B296" s="1" t="s">
        <v>298</v>
      </c>
      <c r="C296" s="2">
        <v>6654.81</v>
      </c>
      <c r="D296" s="4" t="str">
        <f t="shared" si="4"/>
        <v>Mid Cap</v>
      </c>
      <c r="E296" s="3">
        <v>542.41999999999996</v>
      </c>
    </row>
    <row r="297" spans="1:5" x14ac:dyDescent="0.35">
      <c r="A297">
        <f>ROWS(A297:Financial_Analytics_data[[#Headers],[S.No.]])</f>
        <v>297</v>
      </c>
      <c r="B297" s="1" t="s">
        <v>299</v>
      </c>
      <c r="C297" s="2">
        <v>6646.41</v>
      </c>
      <c r="D297" s="4" t="str">
        <f t="shared" si="4"/>
        <v>Mid Cap</v>
      </c>
      <c r="E297" s="3">
        <v>500.08</v>
      </c>
    </row>
    <row r="298" spans="1:5" x14ac:dyDescent="0.35">
      <c r="A298">
        <f>ROWS(A298:Financial_Analytics_data[[#Headers],[S.No.]])</f>
        <v>298</v>
      </c>
      <c r="B298" s="1" t="s">
        <v>300</v>
      </c>
      <c r="C298" s="2">
        <v>6601.62</v>
      </c>
      <c r="D298" s="4" t="str">
        <f t="shared" si="4"/>
        <v>Mid Cap</v>
      </c>
      <c r="E298" s="3">
        <v>965.3</v>
      </c>
    </row>
    <row r="299" spans="1:5" x14ac:dyDescent="0.35">
      <c r="A299">
        <f>ROWS(A299:Financial_Analytics_data[[#Headers],[S.No.]])</f>
        <v>299</v>
      </c>
      <c r="B299" s="1" t="s">
        <v>301</v>
      </c>
      <c r="C299" s="2">
        <v>6591.31</v>
      </c>
      <c r="D299" s="4" t="str">
        <f t="shared" si="4"/>
        <v>Mid Cap</v>
      </c>
      <c r="E299" s="3">
        <v>557.25</v>
      </c>
    </row>
    <row r="300" spans="1:5" x14ac:dyDescent="0.35">
      <c r="A300">
        <f>ROWS(A300:Financial_Analytics_data[[#Headers],[S.No.]])</f>
        <v>300</v>
      </c>
      <c r="B300" s="1" t="s">
        <v>302</v>
      </c>
      <c r="C300" s="2">
        <v>6542.79</v>
      </c>
      <c r="D300" s="4" t="str">
        <f t="shared" si="4"/>
        <v>Mid Cap</v>
      </c>
      <c r="E300" s="3">
        <v>2330.1</v>
      </c>
    </row>
    <row r="301" spans="1:5" x14ac:dyDescent="0.35">
      <c r="A301">
        <f>ROWS(A301:Financial_Analytics_data[[#Headers],[S.No.]])</f>
        <v>301</v>
      </c>
      <c r="B301" s="1" t="s">
        <v>303</v>
      </c>
      <c r="C301" s="2">
        <v>6531.58</v>
      </c>
      <c r="D301" s="4" t="str">
        <f t="shared" si="4"/>
        <v>Mid Cap</v>
      </c>
      <c r="E301" s="3">
        <v>3135.23</v>
      </c>
    </row>
    <row r="302" spans="1:5" x14ac:dyDescent="0.35">
      <c r="A302">
        <f>ROWS(A302:Financial_Analytics_data[[#Headers],[S.No.]])</f>
        <v>302</v>
      </c>
      <c r="B302" s="1" t="s">
        <v>304</v>
      </c>
      <c r="C302" s="2">
        <v>6520.67</v>
      </c>
      <c r="D302" s="4" t="str">
        <f t="shared" si="4"/>
        <v>Mid Cap</v>
      </c>
      <c r="E302" s="3">
        <v>1397.95</v>
      </c>
    </row>
    <row r="303" spans="1:5" x14ac:dyDescent="0.35">
      <c r="A303">
        <f>ROWS(A303:Financial_Analytics_data[[#Headers],[S.No.]])</f>
        <v>303</v>
      </c>
      <c r="B303" s="1" t="s">
        <v>305</v>
      </c>
      <c r="C303" s="2">
        <v>6476.26</v>
      </c>
      <c r="D303" s="4" t="str">
        <f t="shared" si="4"/>
        <v>Mid Cap</v>
      </c>
      <c r="E303" s="3">
        <v>1574.15</v>
      </c>
    </row>
    <row r="304" spans="1:5" x14ac:dyDescent="0.35">
      <c r="A304">
        <f>ROWS(A304:Financial_Analytics_data[[#Headers],[S.No.]])</f>
        <v>304</v>
      </c>
      <c r="B304" s="1" t="s">
        <v>306</v>
      </c>
      <c r="C304" s="2">
        <v>6469.51</v>
      </c>
      <c r="D304" s="4" t="str">
        <f t="shared" si="4"/>
        <v>Mid Cap</v>
      </c>
      <c r="E304" s="3">
        <v>749.04</v>
      </c>
    </row>
    <row r="305" spans="1:5" x14ac:dyDescent="0.35">
      <c r="A305">
        <f>ROWS(A305:Financial_Analytics_data[[#Headers],[S.No.]])</f>
        <v>305</v>
      </c>
      <c r="B305" s="1" t="s">
        <v>307</v>
      </c>
      <c r="C305" s="2">
        <v>6379.12</v>
      </c>
      <c r="D305" s="4" t="str">
        <f t="shared" si="4"/>
        <v>Mid Cap</v>
      </c>
      <c r="E305" s="3">
        <v>553.84</v>
      </c>
    </row>
    <row r="306" spans="1:5" x14ac:dyDescent="0.35">
      <c r="A306">
        <f>ROWS(A306:Financial_Analytics_data[[#Headers],[S.No.]])</f>
        <v>306</v>
      </c>
      <c r="B306" s="1" t="s">
        <v>308</v>
      </c>
      <c r="C306" s="2">
        <v>6324.62</v>
      </c>
      <c r="D306" s="4" t="str">
        <f t="shared" si="4"/>
        <v>Mid Cap</v>
      </c>
      <c r="E306" s="3">
        <v>431.21</v>
      </c>
    </row>
    <row r="307" spans="1:5" x14ac:dyDescent="0.35">
      <c r="A307">
        <f>ROWS(A307:Financial_Analytics_data[[#Headers],[S.No.]])</f>
        <v>307</v>
      </c>
      <c r="B307" s="1" t="s">
        <v>309</v>
      </c>
      <c r="C307" s="2">
        <v>6209.11</v>
      </c>
      <c r="D307" s="4" t="str">
        <f t="shared" si="4"/>
        <v>Mid Cap</v>
      </c>
      <c r="E307" s="3">
        <v>377.4</v>
      </c>
    </row>
    <row r="308" spans="1:5" x14ac:dyDescent="0.35">
      <c r="A308">
        <f>ROWS(A308:Financial_Analytics_data[[#Headers],[S.No.]])</f>
        <v>308</v>
      </c>
      <c r="B308" s="1" t="s">
        <v>310</v>
      </c>
      <c r="C308" s="2">
        <v>6176.23</v>
      </c>
      <c r="D308" s="4" t="str">
        <f t="shared" si="4"/>
        <v>Mid Cap</v>
      </c>
      <c r="E308" s="3">
        <v>9876.34</v>
      </c>
    </row>
    <row r="309" spans="1:5" x14ac:dyDescent="0.35">
      <c r="A309">
        <f>ROWS(A309:Financial_Analytics_data[[#Headers],[S.No.]])</f>
        <v>309</v>
      </c>
      <c r="B309" s="1" t="s">
        <v>311</v>
      </c>
      <c r="C309" s="2">
        <v>6153.54</v>
      </c>
      <c r="D309" s="4" t="str">
        <f t="shared" si="4"/>
        <v>Mid Cap</v>
      </c>
      <c r="E309" s="3">
        <v>345.54</v>
      </c>
    </row>
    <row r="310" spans="1:5" x14ac:dyDescent="0.35">
      <c r="A310">
        <f>ROWS(A310:Financial_Analytics_data[[#Headers],[S.No.]])</f>
        <v>310</v>
      </c>
      <c r="B310" s="1" t="s">
        <v>312</v>
      </c>
      <c r="C310" s="2">
        <v>6086.37</v>
      </c>
      <c r="D310" s="4" t="str">
        <f t="shared" si="4"/>
        <v>Mid Cap</v>
      </c>
      <c r="E310" s="3">
        <v>5375.57</v>
      </c>
    </row>
    <row r="311" spans="1:5" x14ac:dyDescent="0.35">
      <c r="A311">
        <f>ROWS(A311:Financial_Analytics_data[[#Headers],[S.No.]])</f>
        <v>311</v>
      </c>
      <c r="B311" s="1" t="s">
        <v>313</v>
      </c>
      <c r="C311" s="2">
        <v>6059.97</v>
      </c>
      <c r="D311" s="4" t="str">
        <f t="shared" si="4"/>
        <v>Mid Cap</v>
      </c>
      <c r="E311" s="3">
        <v>598.58000000000004</v>
      </c>
    </row>
    <row r="312" spans="1:5" x14ac:dyDescent="0.35">
      <c r="A312">
        <f>ROWS(A312:Financial_Analytics_data[[#Headers],[S.No.]])</f>
        <v>312</v>
      </c>
      <c r="B312" s="1" t="s">
        <v>314</v>
      </c>
      <c r="C312" s="2">
        <v>6019.89</v>
      </c>
      <c r="D312" s="4" t="str">
        <f t="shared" si="4"/>
        <v>Mid Cap</v>
      </c>
      <c r="E312" s="3">
        <v>1889.63</v>
      </c>
    </row>
    <row r="313" spans="1:5" x14ac:dyDescent="0.35">
      <c r="A313">
        <f>ROWS(A313:Financial_Analytics_data[[#Headers],[S.No.]])</f>
        <v>313</v>
      </c>
      <c r="B313" s="1" t="s">
        <v>315</v>
      </c>
      <c r="C313" s="2">
        <v>5996.4</v>
      </c>
      <c r="D313" s="4" t="str">
        <f t="shared" si="4"/>
        <v>Mid Cap</v>
      </c>
      <c r="E313" s="3">
        <v>791.89</v>
      </c>
    </row>
    <row r="314" spans="1:5" x14ac:dyDescent="0.35">
      <c r="A314">
        <f>ROWS(A314:Financial_Analytics_data[[#Headers],[S.No.]])</f>
        <v>314</v>
      </c>
      <c r="B314" s="1" t="s">
        <v>316</v>
      </c>
      <c r="C314" s="2">
        <v>5896.54</v>
      </c>
      <c r="D314" s="4" t="str">
        <f t="shared" si="4"/>
        <v>Mid Cap</v>
      </c>
      <c r="E314" s="3">
        <v>11728.4</v>
      </c>
    </row>
    <row r="315" spans="1:5" x14ac:dyDescent="0.35">
      <c r="A315">
        <f>ROWS(A315:Financial_Analytics_data[[#Headers],[S.No.]])</f>
        <v>315</v>
      </c>
      <c r="B315" s="1" t="s">
        <v>317</v>
      </c>
      <c r="C315" s="2">
        <v>5865.04</v>
      </c>
      <c r="D315" s="4" t="str">
        <f t="shared" si="4"/>
        <v>Mid Cap</v>
      </c>
      <c r="E315" s="3">
        <v>201.5</v>
      </c>
    </row>
    <row r="316" spans="1:5" x14ac:dyDescent="0.35">
      <c r="A316">
        <f>ROWS(A316:Financial_Analytics_data[[#Headers],[S.No.]])</f>
        <v>316</v>
      </c>
      <c r="B316" s="1" t="s">
        <v>318</v>
      </c>
      <c r="C316" s="2">
        <v>5863.1</v>
      </c>
      <c r="D316" s="4" t="str">
        <f t="shared" si="4"/>
        <v>Mid Cap</v>
      </c>
      <c r="E316" s="3">
        <v>1484.24</v>
      </c>
    </row>
    <row r="317" spans="1:5" x14ac:dyDescent="0.35">
      <c r="A317">
        <f>ROWS(A317:Financial_Analytics_data[[#Headers],[S.No.]])</f>
        <v>317</v>
      </c>
      <c r="B317" s="1" t="s">
        <v>319</v>
      </c>
      <c r="C317" s="2">
        <v>5840.29</v>
      </c>
      <c r="D317" s="4" t="str">
        <f t="shared" si="4"/>
        <v>Mid Cap</v>
      </c>
      <c r="E317" s="3">
        <v>299.8</v>
      </c>
    </row>
    <row r="318" spans="1:5" x14ac:dyDescent="0.35">
      <c r="A318">
        <f>ROWS(A318:Financial_Analytics_data[[#Headers],[S.No.]])</f>
        <v>318</v>
      </c>
      <c r="B318" s="1" t="s">
        <v>320</v>
      </c>
      <c r="C318" s="2">
        <v>5823.25</v>
      </c>
      <c r="D318" s="4" t="str">
        <f t="shared" si="4"/>
        <v>Mid Cap</v>
      </c>
      <c r="E318" s="3">
        <v>619.92999999999995</v>
      </c>
    </row>
    <row r="319" spans="1:5" x14ac:dyDescent="0.35">
      <c r="A319">
        <f>ROWS(A319:Financial_Analytics_data[[#Headers],[S.No.]])</f>
        <v>319</v>
      </c>
      <c r="B319" s="1" t="s">
        <v>321</v>
      </c>
      <c r="C319" s="2">
        <v>5802.66</v>
      </c>
      <c r="D319" s="4" t="str">
        <f t="shared" si="4"/>
        <v>Mid Cap</v>
      </c>
      <c r="E319" s="3">
        <v>584.41999999999996</v>
      </c>
    </row>
    <row r="320" spans="1:5" x14ac:dyDescent="0.35">
      <c r="A320">
        <f>ROWS(A320:Financial_Analytics_data[[#Headers],[S.No.]])</f>
        <v>320</v>
      </c>
      <c r="B320" s="1" t="s">
        <v>322</v>
      </c>
      <c r="C320" s="2">
        <v>5706.51</v>
      </c>
      <c r="D320" s="4" t="str">
        <f t="shared" si="4"/>
        <v>Mid Cap</v>
      </c>
      <c r="E320" s="3">
        <v>365.42</v>
      </c>
    </row>
    <row r="321" spans="1:5" x14ac:dyDescent="0.35">
      <c r="A321">
        <f>ROWS(A321:Financial_Analytics_data[[#Headers],[S.No.]])</f>
        <v>321</v>
      </c>
      <c r="B321" s="1" t="s">
        <v>323</v>
      </c>
      <c r="C321" s="2">
        <v>5652.33</v>
      </c>
      <c r="D321" s="4" t="str">
        <f t="shared" si="4"/>
        <v>Mid Cap</v>
      </c>
      <c r="E321" s="3">
        <v>3557.94</v>
      </c>
    </row>
    <row r="322" spans="1:5" x14ac:dyDescent="0.35">
      <c r="A322">
        <f>ROWS(A322:Financial_Analytics_data[[#Headers],[S.No.]])</f>
        <v>322</v>
      </c>
      <c r="B322" s="1" t="s">
        <v>324</v>
      </c>
      <c r="C322" s="2">
        <v>5591.02</v>
      </c>
      <c r="D322" s="4" t="str">
        <f t="shared" ref="D322:D385" si="5">IF(C322 &lt;= $G$2, "Small Cap", IF(C322 &gt;= $G$3, "Large Cap", "Mid Cap"))</f>
        <v>Mid Cap</v>
      </c>
      <c r="E322" s="3">
        <v>4254.68</v>
      </c>
    </row>
    <row r="323" spans="1:5" x14ac:dyDescent="0.35">
      <c r="A323">
        <f>ROWS(A323:Financial_Analytics_data[[#Headers],[S.No.]])</f>
        <v>323</v>
      </c>
      <c r="B323" s="1" t="s">
        <v>325</v>
      </c>
      <c r="C323" s="2">
        <v>5567.11</v>
      </c>
      <c r="D323" s="4" t="str">
        <f t="shared" si="5"/>
        <v>Mid Cap</v>
      </c>
      <c r="E323" s="3">
        <v>826.95</v>
      </c>
    </row>
    <row r="324" spans="1:5" x14ac:dyDescent="0.35">
      <c r="A324">
        <f>ROWS(A324:Financial_Analytics_data[[#Headers],[S.No.]])</f>
        <v>324</v>
      </c>
      <c r="B324" s="1" t="s">
        <v>326</v>
      </c>
      <c r="C324" s="2">
        <v>5502.94</v>
      </c>
      <c r="D324" s="4" t="str">
        <f t="shared" si="5"/>
        <v>Mid Cap</v>
      </c>
      <c r="E324" s="3">
        <v>473.77</v>
      </c>
    </row>
    <row r="325" spans="1:5" x14ac:dyDescent="0.35">
      <c r="A325">
        <f>ROWS(A325:Financial_Analytics_data[[#Headers],[S.No.]])</f>
        <v>325</v>
      </c>
      <c r="B325" s="1" t="s">
        <v>327</v>
      </c>
      <c r="C325" s="2">
        <v>5498.45</v>
      </c>
      <c r="D325" s="4" t="str">
        <f t="shared" si="5"/>
        <v>Mid Cap</v>
      </c>
      <c r="E325" s="3">
        <v>617.61</v>
      </c>
    </row>
    <row r="326" spans="1:5" x14ac:dyDescent="0.35">
      <c r="A326">
        <f>ROWS(A326:Financial_Analytics_data[[#Headers],[S.No.]])</f>
        <v>326</v>
      </c>
      <c r="B326" s="1" t="s">
        <v>328</v>
      </c>
      <c r="C326" s="2">
        <v>5497.4</v>
      </c>
      <c r="D326" s="4" t="str">
        <f t="shared" si="5"/>
        <v>Mid Cap</v>
      </c>
      <c r="E326" s="3">
        <v>876.98</v>
      </c>
    </row>
    <row r="327" spans="1:5" x14ac:dyDescent="0.35">
      <c r="A327">
        <f>ROWS(A327:Financial_Analytics_data[[#Headers],[S.No.]])</f>
        <v>327</v>
      </c>
      <c r="B327" s="1" t="s">
        <v>329</v>
      </c>
      <c r="C327" s="2">
        <v>5495.76</v>
      </c>
      <c r="D327" s="4" t="str">
        <f t="shared" si="5"/>
        <v>Mid Cap</v>
      </c>
      <c r="E327" s="3">
        <v>278.58</v>
      </c>
    </row>
    <row r="328" spans="1:5" x14ac:dyDescent="0.35">
      <c r="A328">
        <f>ROWS(A328:Financial_Analytics_data[[#Headers],[S.No.]])</f>
        <v>328</v>
      </c>
      <c r="B328" s="1" t="s">
        <v>330</v>
      </c>
      <c r="C328" s="2">
        <v>5427.82</v>
      </c>
      <c r="D328" s="4" t="str">
        <f t="shared" si="5"/>
        <v>Mid Cap</v>
      </c>
      <c r="E328" s="3">
        <v>8587.17</v>
      </c>
    </row>
    <row r="329" spans="1:5" x14ac:dyDescent="0.35">
      <c r="A329">
        <f>ROWS(A329:Financial_Analytics_data[[#Headers],[S.No.]])</f>
        <v>329</v>
      </c>
      <c r="B329" s="1" t="s">
        <v>331</v>
      </c>
      <c r="C329" s="2">
        <v>5416.39</v>
      </c>
      <c r="D329" s="4" t="str">
        <f t="shared" si="5"/>
        <v>Mid Cap</v>
      </c>
      <c r="E329" s="3">
        <v>459.82</v>
      </c>
    </row>
    <row r="330" spans="1:5" x14ac:dyDescent="0.35">
      <c r="A330">
        <f>ROWS(A330:Financial_Analytics_data[[#Headers],[S.No.]])</f>
        <v>330</v>
      </c>
      <c r="B330" s="1" t="s">
        <v>332</v>
      </c>
      <c r="C330" s="2">
        <v>5402.95</v>
      </c>
      <c r="D330" s="4" t="str">
        <f t="shared" si="5"/>
        <v>Mid Cap</v>
      </c>
      <c r="E330" s="3">
        <v>2262.2800000000002</v>
      </c>
    </row>
    <row r="331" spans="1:5" x14ac:dyDescent="0.35">
      <c r="A331">
        <f>ROWS(A331:Financial_Analytics_data[[#Headers],[S.No.]])</f>
        <v>331</v>
      </c>
      <c r="B331" s="1" t="s">
        <v>333</v>
      </c>
      <c r="C331" s="2">
        <v>5293.53</v>
      </c>
      <c r="D331" s="4" t="str">
        <f t="shared" si="5"/>
        <v>Mid Cap</v>
      </c>
      <c r="E331" s="3">
        <v>531.74</v>
      </c>
    </row>
    <row r="332" spans="1:5" x14ac:dyDescent="0.35">
      <c r="A332">
        <f>ROWS(A332:Financial_Analytics_data[[#Headers],[S.No.]])</f>
        <v>332</v>
      </c>
      <c r="B332" s="1" t="s">
        <v>334</v>
      </c>
      <c r="C332" s="2">
        <v>5259.14</v>
      </c>
      <c r="D332" s="4" t="str">
        <f t="shared" si="5"/>
        <v>Mid Cap</v>
      </c>
      <c r="E332" s="3">
        <v>339.89</v>
      </c>
    </row>
    <row r="333" spans="1:5" x14ac:dyDescent="0.35">
      <c r="A333">
        <f>ROWS(A333:Financial_Analytics_data[[#Headers],[S.No.]])</f>
        <v>333</v>
      </c>
      <c r="B333" s="1" t="s">
        <v>335</v>
      </c>
      <c r="C333" s="2">
        <v>5224.1099999999997</v>
      </c>
      <c r="D333" s="4" t="str">
        <f t="shared" si="5"/>
        <v>Mid Cap</v>
      </c>
      <c r="E333" s="3">
        <v>691.9</v>
      </c>
    </row>
    <row r="334" spans="1:5" x14ac:dyDescent="0.35">
      <c r="A334">
        <f>ROWS(A334:Financial_Analytics_data[[#Headers],[S.No.]])</f>
        <v>334</v>
      </c>
      <c r="B334" s="1" t="s">
        <v>336</v>
      </c>
      <c r="C334" s="2">
        <v>5207.7700000000004</v>
      </c>
      <c r="D334" s="4" t="str">
        <f t="shared" si="5"/>
        <v>Mid Cap</v>
      </c>
      <c r="E334" s="3">
        <v>684.61</v>
      </c>
    </row>
    <row r="335" spans="1:5" x14ac:dyDescent="0.35">
      <c r="A335">
        <f>ROWS(A335:Financial_Analytics_data[[#Headers],[S.No.]])</f>
        <v>335</v>
      </c>
      <c r="B335" s="1" t="s">
        <v>337</v>
      </c>
      <c r="C335" s="2">
        <v>5200.13</v>
      </c>
      <c r="D335" s="4" t="str">
        <f t="shared" si="5"/>
        <v>Mid Cap</v>
      </c>
      <c r="E335" s="3">
        <v>1537.45</v>
      </c>
    </row>
    <row r="336" spans="1:5" x14ac:dyDescent="0.35">
      <c r="A336">
        <f>ROWS(A336:Financial_Analytics_data[[#Headers],[S.No.]])</f>
        <v>336</v>
      </c>
      <c r="B336" s="1" t="s">
        <v>338</v>
      </c>
      <c r="C336" s="2">
        <v>5151.8500000000004</v>
      </c>
      <c r="D336" s="4" t="str">
        <f t="shared" si="5"/>
        <v>Mid Cap</v>
      </c>
      <c r="E336" s="3">
        <v>1516.08</v>
      </c>
    </row>
    <row r="337" spans="1:5" x14ac:dyDescent="0.35">
      <c r="A337">
        <f>ROWS(A337:Financial_Analytics_data[[#Headers],[S.No.]])</f>
        <v>337</v>
      </c>
      <c r="B337" s="1" t="s">
        <v>339</v>
      </c>
      <c r="C337" s="2">
        <v>5145.88</v>
      </c>
      <c r="D337" s="4" t="str">
        <f t="shared" si="5"/>
        <v>Mid Cap</v>
      </c>
      <c r="E337" s="3">
        <v>305.19</v>
      </c>
    </row>
    <row r="338" spans="1:5" x14ac:dyDescent="0.35">
      <c r="A338">
        <f>ROWS(A338:Financial_Analytics_data[[#Headers],[S.No.]])</f>
        <v>338</v>
      </c>
      <c r="B338" s="1" t="s">
        <v>340</v>
      </c>
      <c r="C338" s="2">
        <v>5145.3599999999997</v>
      </c>
      <c r="D338" s="4" t="str">
        <f t="shared" si="5"/>
        <v>Mid Cap</v>
      </c>
      <c r="E338" s="3">
        <v>714.51</v>
      </c>
    </row>
    <row r="339" spans="1:5" x14ac:dyDescent="0.35">
      <c r="A339">
        <f>ROWS(A339:Financial_Analytics_data[[#Headers],[S.No.]])</f>
        <v>339</v>
      </c>
      <c r="B339" s="1" t="s">
        <v>341</v>
      </c>
      <c r="C339" s="2">
        <v>5139.43</v>
      </c>
      <c r="D339" s="4" t="str">
        <f t="shared" si="5"/>
        <v>Mid Cap</v>
      </c>
      <c r="E339" s="3">
        <v>1274.21</v>
      </c>
    </row>
    <row r="340" spans="1:5" x14ac:dyDescent="0.35">
      <c r="A340">
        <f>ROWS(A340:Financial_Analytics_data[[#Headers],[S.No.]])</f>
        <v>340</v>
      </c>
      <c r="B340" s="1" t="s">
        <v>342</v>
      </c>
      <c r="C340" s="2">
        <v>5127.38</v>
      </c>
      <c r="D340" s="4" t="str">
        <f t="shared" si="5"/>
        <v>Mid Cap</v>
      </c>
      <c r="E340" s="3">
        <v>1145.1300000000001</v>
      </c>
    </row>
    <row r="341" spans="1:5" x14ac:dyDescent="0.35">
      <c r="A341">
        <f>ROWS(A341:Financial_Analytics_data[[#Headers],[S.No.]])</f>
        <v>341</v>
      </c>
      <c r="B341" s="1" t="s">
        <v>343</v>
      </c>
      <c r="C341" s="2">
        <v>5109.25</v>
      </c>
      <c r="D341" s="4" t="str">
        <f t="shared" si="5"/>
        <v>Mid Cap</v>
      </c>
      <c r="E341" s="3">
        <v>238.97</v>
      </c>
    </row>
    <row r="342" spans="1:5" x14ac:dyDescent="0.35">
      <c r="A342">
        <f>ROWS(A342:Financial_Analytics_data[[#Headers],[S.No.]])</f>
        <v>342</v>
      </c>
      <c r="B342" s="1" t="s">
        <v>344</v>
      </c>
      <c r="C342" s="2">
        <v>5089.87</v>
      </c>
      <c r="D342" s="4" t="str">
        <f t="shared" si="5"/>
        <v>Mid Cap</v>
      </c>
      <c r="E342" s="3">
        <v>731.51</v>
      </c>
    </row>
    <row r="343" spans="1:5" x14ac:dyDescent="0.35">
      <c r="A343">
        <f>ROWS(A343:Financial_Analytics_data[[#Headers],[S.No.]])</f>
        <v>343</v>
      </c>
      <c r="B343" s="1" t="s">
        <v>345</v>
      </c>
      <c r="C343" s="2">
        <v>5084.1899999999996</v>
      </c>
      <c r="D343" s="4" t="str">
        <f t="shared" si="5"/>
        <v>Mid Cap</v>
      </c>
      <c r="E343" s="3">
        <v>248.77</v>
      </c>
    </row>
    <row r="344" spans="1:5" x14ac:dyDescent="0.35">
      <c r="A344">
        <f>ROWS(A344:Financial_Analytics_data[[#Headers],[S.No.]])</f>
        <v>344</v>
      </c>
      <c r="B344" s="1" t="s">
        <v>346</v>
      </c>
      <c r="C344" s="2">
        <v>5080.5</v>
      </c>
      <c r="D344" s="4" t="str">
        <f t="shared" si="5"/>
        <v>Mid Cap</v>
      </c>
      <c r="E344" s="3">
        <v>610.78</v>
      </c>
    </row>
    <row r="345" spans="1:5" x14ac:dyDescent="0.35">
      <c r="A345">
        <f>ROWS(A345:Financial_Analytics_data[[#Headers],[S.No.]])</f>
        <v>345</v>
      </c>
      <c r="B345" s="1" t="s">
        <v>347</v>
      </c>
      <c r="C345" s="2">
        <v>5072.67</v>
      </c>
      <c r="D345" s="4" t="str">
        <f t="shared" si="5"/>
        <v>Mid Cap</v>
      </c>
      <c r="E345" s="3">
        <v>377.43</v>
      </c>
    </row>
    <row r="346" spans="1:5" x14ac:dyDescent="0.35">
      <c r="A346">
        <f>ROWS(A346:Financial_Analytics_data[[#Headers],[S.No.]])</f>
        <v>346</v>
      </c>
      <c r="B346" s="1" t="s">
        <v>348</v>
      </c>
      <c r="C346" s="2">
        <v>5067.2299999999996</v>
      </c>
      <c r="D346" s="4" t="str">
        <f t="shared" si="5"/>
        <v>Mid Cap</v>
      </c>
      <c r="E346" s="3">
        <v>366.02</v>
      </c>
    </row>
    <row r="347" spans="1:5" x14ac:dyDescent="0.35">
      <c r="A347">
        <f>ROWS(A347:Financial_Analytics_data[[#Headers],[S.No.]])</f>
        <v>347</v>
      </c>
      <c r="B347" s="1" t="s">
        <v>349</v>
      </c>
      <c r="C347" s="2">
        <v>5020.4399999999996</v>
      </c>
      <c r="D347" s="4" t="str">
        <f t="shared" si="5"/>
        <v>Mid Cap</v>
      </c>
      <c r="E347" s="3">
        <v>355.95</v>
      </c>
    </row>
    <row r="348" spans="1:5" x14ac:dyDescent="0.35">
      <c r="A348">
        <f>ROWS(A348:Financial_Analytics_data[[#Headers],[S.No.]])</f>
        <v>348</v>
      </c>
      <c r="B348" s="1" t="s">
        <v>350</v>
      </c>
      <c r="C348" s="2">
        <v>5012.59</v>
      </c>
      <c r="D348" s="4" t="str">
        <f t="shared" si="5"/>
        <v>Mid Cap</v>
      </c>
      <c r="E348" s="3">
        <v>3449.55</v>
      </c>
    </row>
    <row r="349" spans="1:5" x14ac:dyDescent="0.35">
      <c r="A349">
        <f>ROWS(A349:Financial_Analytics_data[[#Headers],[S.No.]])</f>
        <v>349</v>
      </c>
      <c r="B349" s="1" t="s">
        <v>351</v>
      </c>
      <c r="C349" s="2">
        <v>4995.05</v>
      </c>
      <c r="D349" s="4" t="str">
        <f t="shared" si="5"/>
        <v>Mid Cap</v>
      </c>
      <c r="E349" s="3">
        <v>598.07000000000005</v>
      </c>
    </row>
    <row r="350" spans="1:5" x14ac:dyDescent="0.35">
      <c r="A350">
        <f>ROWS(A350:Financial_Analytics_data[[#Headers],[S.No.]])</f>
        <v>350</v>
      </c>
      <c r="B350" s="1" t="s">
        <v>352</v>
      </c>
      <c r="C350" s="2">
        <v>4954.08</v>
      </c>
      <c r="D350" s="4" t="str">
        <f t="shared" si="5"/>
        <v>Mid Cap</v>
      </c>
      <c r="E350" s="3">
        <v>415.42</v>
      </c>
    </row>
    <row r="351" spans="1:5" x14ac:dyDescent="0.35">
      <c r="A351">
        <f>ROWS(A351:Financial_Analytics_data[[#Headers],[S.No.]])</f>
        <v>351</v>
      </c>
      <c r="B351" s="1" t="s">
        <v>353</v>
      </c>
      <c r="C351" s="2">
        <v>4931.55</v>
      </c>
      <c r="D351" s="4" t="str">
        <f t="shared" si="5"/>
        <v>Mid Cap</v>
      </c>
      <c r="E351" s="3">
        <v>837.41</v>
      </c>
    </row>
    <row r="352" spans="1:5" x14ac:dyDescent="0.35">
      <c r="A352">
        <f>ROWS(A352:Financial_Analytics_data[[#Headers],[S.No.]])</f>
        <v>352</v>
      </c>
      <c r="B352" s="1" t="s">
        <v>354</v>
      </c>
      <c r="C352" s="2">
        <v>4921.45</v>
      </c>
      <c r="D352" s="4" t="str">
        <f t="shared" si="5"/>
        <v>Mid Cap</v>
      </c>
      <c r="E352" s="3">
        <v>132.4</v>
      </c>
    </row>
    <row r="353" spans="1:5" x14ac:dyDescent="0.35">
      <c r="A353">
        <f>ROWS(A353:Financial_Analytics_data[[#Headers],[S.No.]])</f>
        <v>353</v>
      </c>
      <c r="B353" s="1" t="s">
        <v>355</v>
      </c>
      <c r="C353" s="2">
        <v>4886.09</v>
      </c>
      <c r="D353" s="4" t="str">
        <f t="shared" si="5"/>
        <v>Small Cap</v>
      </c>
      <c r="E353" s="3">
        <v>429.86</v>
      </c>
    </row>
    <row r="354" spans="1:5" x14ac:dyDescent="0.35">
      <c r="A354">
        <f>ROWS(A354:Financial_Analytics_data[[#Headers],[S.No.]])</f>
        <v>354</v>
      </c>
      <c r="B354" s="1" t="s">
        <v>356</v>
      </c>
      <c r="C354" s="2">
        <v>4885.75</v>
      </c>
      <c r="D354" s="4" t="str">
        <f t="shared" si="5"/>
        <v>Small Cap</v>
      </c>
      <c r="E354" s="3">
        <v>1213.08</v>
      </c>
    </row>
    <row r="355" spans="1:5" x14ac:dyDescent="0.35">
      <c r="A355">
        <f>ROWS(A355:Financial_Analytics_data[[#Headers],[S.No.]])</f>
        <v>355</v>
      </c>
      <c r="B355" s="1" t="s">
        <v>357</v>
      </c>
      <c r="C355" s="2">
        <v>4861.2</v>
      </c>
      <c r="D355" s="4" t="str">
        <f t="shared" si="5"/>
        <v>Small Cap</v>
      </c>
      <c r="E355" s="3">
        <v>534.22</v>
      </c>
    </row>
    <row r="356" spans="1:5" x14ac:dyDescent="0.35">
      <c r="A356">
        <f>ROWS(A356:Financial_Analytics_data[[#Headers],[S.No.]])</f>
        <v>356</v>
      </c>
      <c r="B356" s="1" t="s">
        <v>358</v>
      </c>
      <c r="C356" s="2">
        <v>4856.71</v>
      </c>
      <c r="D356" s="4" t="str">
        <f t="shared" si="5"/>
        <v>Small Cap</v>
      </c>
      <c r="E356" s="3">
        <v>1576.96</v>
      </c>
    </row>
    <row r="357" spans="1:5" x14ac:dyDescent="0.35">
      <c r="A357">
        <f>ROWS(A357:Financial_Analytics_data[[#Headers],[S.No.]])</f>
        <v>357</v>
      </c>
      <c r="B357" s="1" t="s">
        <v>359</v>
      </c>
      <c r="C357" s="2">
        <v>4830.4399999999996</v>
      </c>
      <c r="D357" s="4" t="str">
        <f t="shared" si="5"/>
        <v>Small Cap</v>
      </c>
      <c r="E357" s="3">
        <v>680.07</v>
      </c>
    </row>
    <row r="358" spans="1:5" x14ac:dyDescent="0.35">
      <c r="A358">
        <f>ROWS(A358:Financial_Analytics_data[[#Headers],[S.No.]])</f>
        <v>358</v>
      </c>
      <c r="B358" s="1" t="s">
        <v>360</v>
      </c>
      <c r="C358" s="2">
        <v>4819.63</v>
      </c>
      <c r="D358" s="4" t="str">
        <f t="shared" si="5"/>
        <v>Small Cap</v>
      </c>
      <c r="E358" s="3">
        <v>337.99</v>
      </c>
    </row>
    <row r="359" spans="1:5" x14ac:dyDescent="0.35">
      <c r="A359">
        <f>ROWS(A359:Financial_Analytics_data[[#Headers],[S.No.]])</f>
        <v>359</v>
      </c>
      <c r="B359" s="1" t="s">
        <v>361</v>
      </c>
      <c r="C359" s="2">
        <v>4775.03</v>
      </c>
      <c r="D359" s="4" t="str">
        <f t="shared" si="5"/>
        <v>Small Cap</v>
      </c>
      <c r="E359" s="3">
        <v>1314.38</v>
      </c>
    </row>
    <row r="360" spans="1:5" x14ac:dyDescent="0.35">
      <c r="A360">
        <f>ROWS(A360:Financial_Analytics_data[[#Headers],[S.No.]])</f>
        <v>360</v>
      </c>
      <c r="B360" s="1" t="s">
        <v>362</v>
      </c>
      <c r="C360" s="2">
        <v>4735.67</v>
      </c>
      <c r="D360" s="4" t="str">
        <f t="shared" si="5"/>
        <v>Small Cap</v>
      </c>
      <c r="E360" s="3">
        <v>624.37</v>
      </c>
    </row>
    <row r="361" spans="1:5" x14ac:dyDescent="0.35">
      <c r="A361">
        <f>ROWS(A361:Financial_Analytics_data[[#Headers],[S.No.]])</f>
        <v>361</v>
      </c>
      <c r="B361" s="1" t="s">
        <v>363</v>
      </c>
      <c r="C361" s="2">
        <v>4726.91</v>
      </c>
      <c r="D361" s="4" t="str">
        <f t="shared" si="5"/>
        <v>Small Cap</v>
      </c>
      <c r="E361" s="3">
        <v>2988.86</v>
      </c>
    </row>
    <row r="362" spans="1:5" x14ac:dyDescent="0.35">
      <c r="A362">
        <f>ROWS(A362:Financial_Analytics_data[[#Headers],[S.No.]])</f>
        <v>362</v>
      </c>
      <c r="B362" s="1" t="s">
        <v>364</v>
      </c>
      <c r="C362" s="2">
        <v>4721.49</v>
      </c>
      <c r="D362" s="4" t="str">
        <f t="shared" si="5"/>
        <v>Small Cap</v>
      </c>
      <c r="E362" s="3">
        <v>3333.12</v>
      </c>
    </row>
    <row r="363" spans="1:5" x14ac:dyDescent="0.35">
      <c r="A363">
        <f>ROWS(A363:Financial_Analytics_data[[#Headers],[S.No.]])</f>
        <v>363</v>
      </c>
      <c r="B363" s="1" t="s">
        <v>365</v>
      </c>
      <c r="C363" s="2">
        <v>4658.2</v>
      </c>
      <c r="D363" s="4" t="str">
        <f t="shared" si="5"/>
        <v>Small Cap</v>
      </c>
      <c r="E363" s="3">
        <v>756.5</v>
      </c>
    </row>
    <row r="364" spans="1:5" x14ac:dyDescent="0.35">
      <c r="A364">
        <f>ROWS(A364:Financial_Analytics_data[[#Headers],[S.No.]])</f>
        <v>364</v>
      </c>
      <c r="B364" s="1" t="s">
        <v>366</v>
      </c>
      <c r="C364" s="2">
        <v>4600.7299999999996</v>
      </c>
      <c r="D364" s="4" t="str">
        <f t="shared" si="5"/>
        <v>Small Cap</v>
      </c>
      <c r="E364" s="3">
        <v>141.61000000000001</v>
      </c>
    </row>
    <row r="365" spans="1:5" x14ac:dyDescent="0.35">
      <c r="A365">
        <f>ROWS(A365:Financial_Analytics_data[[#Headers],[S.No.]])</f>
        <v>365</v>
      </c>
      <c r="B365" s="1" t="s">
        <v>367</v>
      </c>
      <c r="C365" s="2">
        <v>4595.7</v>
      </c>
      <c r="D365" s="4" t="str">
        <f t="shared" si="5"/>
        <v>Small Cap</v>
      </c>
      <c r="E365" s="3">
        <v>64.75</v>
      </c>
    </row>
    <row r="366" spans="1:5" x14ac:dyDescent="0.35">
      <c r="A366">
        <f>ROWS(A366:Financial_Analytics_data[[#Headers],[S.No.]])</f>
        <v>366</v>
      </c>
      <c r="B366" s="1" t="s">
        <v>368</v>
      </c>
      <c r="C366" s="2">
        <v>4558.0600000000004</v>
      </c>
      <c r="D366" s="4" t="str">
        <f t="shared" si="5"/>
        <v>Small Cap</v>
      </c>
      <c r="E366" s="3">
        <v>2345.89</v>
      </c>
    </row>
    <row r="367" spans="1:5" x14ac:dyDescent="0.35">
      <c r="A367">
        <f>ROWS(A367:Financial_Analytics_data[[#Headers],[S.No.]])</f>
        <v>367</v>
      </c>
      <c r="B367" s="1" t="s">
        <v>369</v>
      </c>
      <c r="C367" s="2">
        <v>4512.29</v>
      </c>
      <c r="D367" s="4" t="str">
        <f t="shared" si="5"/>
        <v>Small Cap</v>
      </c>
      <c r="E367" s="3">
        <v>581.94000000000005</v>
      </c>
    </row>
    <row r="368" spans="1:5" x14ac:dyDescent="0.35">
      <c r="A368">
        <f>ROWS(A368:Financial_Analytics_data[[#Headers],[S.No.]])</f>
        <v>368</v>
      </c>
      <c r="B368" s="1" t="s">
        <v>370</v>
      </c>
      <c r="C368" s="2">
        <v>4498.09</v>
      </c>
      <c r="D368" s="4" t="str">
        <f t="shared" si="5"/>
        <v>Small Cap</v>
      </c>
      <c r="E368" s="3">
        <v>2438.58</v>
      </c>
    </row>
    <row r="369" spans="1:5" x14ac:dyDescent="0.35">
      <c r="A369">
        <f>ROWS(A369:Financial_Analytics_data[[#Headers],[S.No.]])</f>
        <v>369</v>
      </c>
      <c r="B369" s="1" t="s">
        <v>371</v>
      </c>
      <c r="C369" s="2">
        <v>4493.5200000000004</v>
      </c>
      <c r="D369" s="4" t="str">
        <f t="shared" si="5"/>
        <v>Small Cap</v>
      </c>
      <c r="E369" s="3">
        <v>1985.06</v>
      </c>
    </row>
    <row r="370" spans="1:5" x14ac:dyDescent="0.35">
      <c r="A370">
        <f>ROWS(A370:Financial_Analytics_data[[#Headers],[S.No.]])</f>
        <v>370</v>
      </c>
      <c r="B370" s="1" t="s">
        <v>372</v>
      </c>
      <c r="C370" s="2">
        <v>4493.2</v>
      </c>
      <c r="D370" s="4" t="str">
        <f t="shared" si="5"/>
        <v>Small Cap</v>
      </c>
      <c r="E370" s="3">
        <v>390.16</v>
      </c>
    </row>
    <row r="371" spans="1:5" x14ac:dyDescent="0.35">
      <c r="A371">
        <f>ROWS(A371:Financial_Analytics_data[[#Headers],[S.No.]])</f>
        <v>371</v>
      </c>
      <c r="B371" s="1" t="s">
        <v>373</v>
      </c>
      <c r="C371" s="2">
        <v>4456.7700000000004</v>
      </c>
      <c r="D371" s="4" t="str">
        <f t="shared" si="5"/>
        <v>Small Cap</v>
      </c>
      <c r="E371" s="3">
        <v>506.06</v>
      </c>
    </row>
    <row r="372" spans="1:5" x14ac:dyDescent="0.35">
      <c r="A372">
        <f>ROWS(A372:Financial_Analytics_data[[#Headers],[S.No.]])</f>
        <v>372</v>
      </c>
      <c r="B372" s="1" t="s">
        <v>374</v>
      </c>
      <c r="C372" s="2">
        <v>4406.8</v>
      </c>
      <c r="D372" s="4" t="str">
        <f t="shared" si="5"/>
        <v>Small Cap</v>
      </c>
      <c r="E372" s="3">
        <v>143.13</v>
      </c>
    </row>
    <row r="373" spans="1:5" x14ac:dyDescent="0.35">
      <c r="A373">
        <f>ROWS(A373:Financial_Analytics_data[[#Headers],[S.No.]])</f>
        <v>373</v>
      </c>
      <c r="B373" s="1" t="s">
        <v>375</v>
      </c>
      <c r="C373" s="2">
        <v>4401.66</v>
      </c>
      <c r="D373" s="4" t="str">
        <f t="shared" si="5"/>
        <v>Small Cap</v>
      </c>
      <c r="E373" s="3">
        <v>47.02</v>
      </c>
    </row>
    <row r="374" spans="1:5" x14ac:dyDescent="0.35">
      <c r="A374">
        <f>ROWS(A374:Financial_Analytics_data[[#Headers],[S.No.]])</f>
        <v>374</v>
      </c>
      <c r="B374" s="1" t="s">
        <v>376</v>
      </c>
      <c r="C374" s="2">
        <v>4371.24</v>
      </c>
      <c r="D374" s="4" t="str">
        <f t="shared" si="5"/>
        <v>Small Cap</v>
      </c>
      <c r="E374" s="3">
        <v>595.04999999999995</v>
      </c>
    </row>
    <row r="375" spans="1:5" x14ac:dyDescent="0.35">
      <c r="A375">
        <f>ROWS(A375:Financial_Analytics_data[[#Headers],[S.No.]])</f>
        <v>375</v>
      </c>
      <c r="B375" s="1" t="s">
        <v>377</v>
      </c>
      <c r="C375" s="2">
        <v>4369.6899999999996</v>
      </c>
      <c r="D375" s="4" t="str">
        <f t="shared" si="5"/>
        <v>Small Cap</v>
      </c>
      <c r="E375" s="3">
        <v>1479.91</v>
      </c>
    </row>
    <row r="376" spans="1:5" x14ac:dyDescent="0.35">
      <c r="A376">
        <f>ROWS(A376:Financial_Analytics_data[[#Headers],[S.No.]])</f>
        <v>376</v>
      </c>
      <c r="B376" s="1" t="s">
        <v>378</v>
      </c>
      <c r="C376" s="2">
        <v>4358.4799999999996</v>
      </c>
      <c r="D376" s="4" t="str">
        <f t="shared" si="5"/>
        <v>Small Cap</v>
      </c>
      <c r="E376" s="3">
        <v>482.52</v>
      </c>
    </row>
    <row r="377" spans="1:5" x14ac:dyDescent="0.35">
      <c r="A377">
        <f>ROWS(A377:Financial_Analytics_data[[#Headers],[S.No.]])</f>
        <v>377</v>
      </c>
      <c r="B377" s="1" t="s">
        <v>379</v>
      </c>
      <c r="C377" s="2">
        <v>4356.8999999999996</v>
      </c>
      <c r="D377" s="4" t="str">
        <f t="shared" si="5"/>
        <v>Small Cap</v>
      </c>
      <c r="E377" s="3">
        <v>290.88</v>
      </c>
    </row>
    <row r="378" spans="1:5" x14ac:dyDescent="0.35">
      <c r="A378">
        <f>ROWS(A378:Financial_Analytics_data[[#Headers],[S.No.]])</f>
        <v>378</v>
      </c>
      <c r="B378" s="1" t="s">
        <v>380</v>
      </c>
      <c r="C378" s="2">
        <v>4331.82</v>
      </c>
      <c r="D378" s="4" t="str">
        <f t="shared" si="5"/>
        <v>Small Cap</v>
      </c>
      <c r="E378" s="3">
        <v>63.93</v>
      </c>
    </row>
    <row r="379" spans="1:5" x14ac:dyDescent="0.35">
      <c r="A379">
        <f>ROWS(A379:Financial_Analytics_data[[#Headers],[S.No.]])</f>
        <v>379</v>
      </c>
      <c r="B379" s="1" t="s">
        <v>381</v>
      </c>
      <c r="C379" s="2">
        <v>4328.47</v>
      </c>
      <c r="D379" s="4" t="str">
        <f t="shared" si="5"/>
        <v>Small Cap</v>
      </c>
      <c r="E379" s="3">
        <v>2365.94</v>
      </c>
    </row>
    <row r="380" spans="1:5" x14ac:dyDescent="0.35">
      <c r="A380">
        <f>ROWS(A380:Financial_Analytics_data[[#Headers],[S.No.]])</f>
        <v>380</v>
      </c>
      <c r="B380" s="1" t="s">
        <v>382</v>
      </c>
      <c r="C380" s="2">
        <v>4325.3900000000003</v>
      </c>
      <c r="D380" s="4" t="str">
        <f t="shared" si="5"/>
        <v>Small Cap</v>
      </c>
      <c r="E380" s="3">
        <v>433.19</v>
      </c>
    </row>
    <row r="381" spans="1:5" x14ac:dyDescent="0.35">
      <c r="A381">
        <f>ROWS(A381:Financial_Analytics_data[[#Headers],[S.No.]])</f>
        <v>381</v>
      </c>
      <c r="B381" s="1" t="s">
        <v>383</v>
      </c>
      <c r="C381" s="2">
        <v>4307.29</v>
      </c>
      <c r="D381" s="4" t="str">
        <f t="shared" si="5"/>
        <v>Small Cap</v>
      </c>
      <c r="E381" s="3">
        <v>472.48</v>
      </c>
    </row>
    <row r="382" spans="1:5" x14ac:dyDescent="0.35">
      <c r="A382">
        <f>ROWS(A382:Financial_Analytics_data[[#Headers],[S.No.]])</f>
        <v>382</v>
      </c>
      <c r="B382" s="1" t="s">
        <v>384</v>
      </c>
      <c r="C382" s="2">
        <v>4295.0200000000004</v>
      </c>
      <c r="D382" s="4" t="str">
        <f t="shared" si="5"/>
        <v>Small Cap</v>
      </c>
      <c r="E382" s="3">
        <v>399.29</v>
      </c>
    </row>
    <row r="383" spans="1:5" x14ac:dyDescent="0.35">
      <c r="A383">
        <f>ROWS(A383:Financial_Analytics_data[[#Headers],[S.No.]])</f>
        <v>383</v>
      </c>
      <c r="B383" s="1" t="s">
        <v>385</v>
      </c>
      <c r="C383" s="2">
        <v>4293.42</v>
      </c>
      <c r="D383" s="4" t="str">
        <f t="shared" si="5"/>
        <v>Small Cap</v>
      </c>
      <c r="E383" s="3">
        <v>0</v>
      </c>
    </row>
    <row r="384" spans="1:5" x14ac:dyDescent="0.35">
      <c r="A384">
        <f>ROWS(A384:Financial_Analytics_data[[#Headers],[S.No.]])</f>
        <v>384</v>
      </c>
      <c r="B384" s="1" t="s">
        <v>386</v>
      </c>
      <c r="C384" s="2">
        <v>4291.43</v>
      </c>
      <c r="D384" s="4" t="str">
        <f t="shared" si="5"/>
        <v>Small Cap</v>
      </c>
      <c r="E384" s="3">
        <v>183.74</v>
      </c>
    </row>
    <row r="385" spans="1:5" x14ac:dyDescent="0.35">
      <c r="A385">
        <f>ROWS(A385:Financial_Analytics_data[[#Headers],[S.No.]])</f>
        <v>385</v>
      </c>
      <c r="B385" s="1" t="s">
        <v>387</v>
      </c>
      <c r="C385" s="2">
        <v>4279.07</v>
      </c>
      <c r="D385" s="4" t="str">
        <f t="shared" si="5"/>
        <v>Small Cap</v>
      </c>
      <c r="E385" s="3">
        <v>185.65</v>
      </c>
    </row>
    <row r="386" spans="1:5" x14ac:dyDescent="0.35">
      <c r="A386">
        <f>ROWS(A386:Financial_Analytics_data[[#Headers],[S.No.]])</f>
        <v>386</v>
      </c>
      <c r="B386" s="1" t="s">
        <v>388</v>
      </c>
      <c r="C386" s="2">
        <v>4269.78</v>
      </c>
      <c r="D386" s="4" t="str">
        <f t="shared" ref="D386:D449" si="6">IF(C386 &lt;= $G$2, "Small Cap", IF(C386 &gt;= $G$3, "Large Cap", "Mid Cap"))</f>
        <v>Small Cap</v>
      </c>
      <c r="E386" s="3">
        <v>297.43</v>
      </c>
    </row>
    <row r="387" spans="1:5" x14ac:dyDescent="0.35">
      <c r="A387">
        <f>ROWS(A387:Financial_Analytics_data[[#Headers],[S.No.]])</f>
        <v>387</v>
      </c>
      <c r="B387" s="1" t="s">
        <v>389</v>
      </c>
      <c r="C387" s="2">
        <v>4194.3100000000004</v>
      </c>
      <c r="D387" s="4" t="str">
        <f t="shared" si="6"/>
        <v>Small Cap</v>
      </c>
      <c r="E387" s="3">
        <v>535.6</v>
      </c>
    </row>
    <row r="388" spans="1:5" x14ac:dyDescent="0.35">
      <c r="A388">
        <f>ROWS(A388:Financial_Analytics_data[[#Headers],[S.No.]])</f>
        <v>388</v>
      </c>
      <c r="B388" s="1" t="s">
        <v>390</v>
      </c>
      <c r="C388" s="2">
        <v>4179.29</v>
      </c>
      <c r="D388" s="4" t="str">
        <f t="shared" si="6"/>
        <v>Small Cap</v>
      </c>
      <c r="E388" s="3">
        <v>1356.07</v>
      </c>
    </row>
    <row r="389" spans="1:5" x14ac:dyDescent="0.35">
      <c r="A389">
        <f>ROWS(A389:Financial_Analytics_data[[#Headers],[S.No.]])</f>
        <v>389</v>
      </c>
      <c r="B389" s="1" t="s">
        <v>391</v>
      </c>
      <c r="C389" s="2">
        <v>4168.29</v>
      </c>
      <c r="D389" s="4" t="str">
        <f t="shared" si="6"/>
        <v>Small Cap</v>
      </c>
      <c r="E389" s="3">
        <v>506.82</v>
      </c>
    </row>
    <row r="390" spans="1:5" x14ac:dyDescent="0.35">
      <c r="A390">
        <f>ROWS(A390:Financial_Analytics_data[[#Headers],[S.No.]])</f>
        <v>390</v>
      </c>
      <c r="B390" s="1" t="s">
        <v>392</v>
      </c>
      <c r="C390" s="2">
        <v>4166.87</v>
      </c>
      <c r="D390" s="4" t="str">
        <f t="shared" si="6"/>
        <v>Small Cap</v>
      </c>
      <c r="E390" s="3">
        <v>729.22</v>
      </c>
    </row>
    <row r="391" spans="1:5" x14ac:dyDescent="0.35">
      <c r="A391">
        <f>ROWS(A391:Financial_Analytics_data[[#Headers],[S.No.]])</f>
        <v>391</v>
      </c>
      <c r="B391" s="1" t="s">
        <v>393</v>
      </c>
      <c r="C391" s="2">
        <v>4156.58</v>
      </c>
      <c r="D391" s="4" t="str">
        <f t="shared" si="6"/>
        <v>Small Cap</v>
      </c>
      <c r="E391" s="3">
        <v>754.7</v>
      </c>
    </row>
    <row r="392" spans="1:5" x14ac:dyDescent="0.35">
      <c r="A392">
        <f>ROWS(A392:Financial_Analytics_data[[#Headers],[S.No.]])</f>
        <v>392</v>
      </c>
      <c r="B392" s="1" t="s">
        <v>394</v>
      </c>
      <c r="C392" s="2">
        <v>4149.67</v>
      </c>
      <c r="D392" s="4" t="str">
        <f t="shared" si="6"/>
        <v>Small Cap</v>
      </c>
      <c r="E392" s="3">
        <v>612.4</v>
      </c>
    </row>
    <row r="393" spans="1:5" x14ac:dyDescent="0.35">
      <c r="A393">
        <f>ROWS(A393:Financial_Analytics_data[[#Headers],[S.No.]])</f>
        <v>393</v>
      </c>
      <c r="B393" s="1" t="s">
        <v>395</v>
      </c>
      <c r="C393" s="2">
        <v>4137.1099999999997</v>
      </c>
      <c r="D393" s="4" t="str">
        <f t="shared" si="6"/>
        <v>Small Cap</v>
      </c>
      <c r="E393" s="3">
        <v>4243.83</v>
      </c>
    </row>
    <row r="394" spans="1:5" x14ac:dyDescent="0.35">
      <c r="A394">
        <f>ROWS(A394:Financial_Analytics_data[[#Headers],[S.No.]])</f>
        <v>394</v>
      </c>
      <c r="B394" s="1" t="s">
        <v>396</v>
      </c>
      <c r="C394" s="2">
        <v>4103.05</v>
      </c>
      <c r="D394" s="4" t="str">
        <f t="shared" si="6"/>
        <v>Small Cap</v>
      </c>
      <c r="E394" s="3">
        <v>2304.16</v>
      </c>
    </row>
    <row r="395" spans="1:5" x14ac:dyDescent="0.35">
      <c r="A395">
        <f>ROWS(A395:Financial_Analytics_data[[#Headers],[S.No.]])</f>
        <v>395</v>
      </c>
      <c r="B395" s="1" t="s">
        <v>397</v>
      </c>
      <c r="C395" s="2">
        <v>4093.02</v>
      </c>
      <c r="D395" s="4" t="str">
        <f t="shared" si="6"/>
        <v>Small Cap</v>
      </c>
      <c r="E395" s="3">
        <v>80.62</v>
      </c>
    </row>
    <row r="396" spans="1:5" x14ac:dyDescent="0.35">
      <c r="A396">
        <f>ROWS(A396:Financial_Analytics_data[[#Headers],[S.No.]])</f>
        <v>396</v>
      </c>
      <c r="B396" s="1" t="s">
        <v>398</v>
      </c>
      <c r="C396" s="2">
        <v>4090.69</v>
      </c>
      <c r="D396" s="4" t="str">
        <f t="shared" si="6"/>
        <v>Small Cap</v>
      </c>
      <c r="E396" s="3">
        <v>74.819999999999993</v>
      </c>
    </row>
    <row r="397" spans="1:5" x14ac:dyDescent="0.35">
      <c r="A397">
        <f>ROWS(A397:Financial_Analytics_data[[#Headers],[S.No.]])</f>
        <v>397</v>
      </c>
      <c r="B397" s="1" t="s">
        <v>399</v>
      </c>
      <c r="C397" s="2">
        <v>4067.25</v>
      </c>
      <c r="D397" s="4" t="str">
        <f t="shared" si="6"/>
        <v>Small Cap</v>
      </c>
      <c r="E397" s="3">
        <v>4549.26</v>
      </c>
    </row>
    <row r="398" spans="1:5" x14ac:dyDescent="0.35">
      <c r="A398">
        <f>ROWS(A398:Financial_Analytics_data[[#Headers],[S.No.]])</f>
        <v>398</v>
      </c>
      <c r="B398" s="1" t="s">
        <v>400</v>
      </c>
      <c r="C398" s="2">
        <v>4066.42</v>
      </c>
      <c r="D398" s="4" t="str">
        <f t="shared" si="6"/>
        <v>Small Cap</v>
      </c>
      <c r="E398" s="3">
        <v>793.76</v>
      </c>
    </row>
    <row r="399" spans="1:5" x14ac:dyDescent="0.35">
      <c r="A399">
        <f>ROWS(A399:Financial_Analytics_data[[#Headers],[S.No.]])</f>
        <v>399</v>
      </c>
      <c r="B399" s="1" t="s">
        <v>401</v>
      </c>
      <c r="C399" s="2">
        <v>4057.34</v>
      </c>
      <c r="D399" s="4" t="str">
        <f t="shared" si="6"/>
        <v>Small Cap</v>
      </c>
      <c r="E399" s="3">
        <v>283.12</v>
      </c>
    </row>
    <row r="400" spans="1:5" x14ac:dyDescent="0.35">
      <c r="A400">
        <f>ROWS(A400:Financial_Analytics_data[[#Headers],[S.No.]])</f>
        <v>400</v>
      </c>
      <c r="B400" s="1" t="s">
        <v>402</v>
      </c>
      <c r="C400" s="2">
        <v>4030.35</v>
      </c>
      <c r="D400" s="4" t="str">
        <f t="shared" si="6"/>
        <v>Small Cap</v>
      </c>
      <c r="E400" s="3">
        <v>267.54000000000002</v>
      </c>
    </row>
    <row r="401" spans="1:5" x14ac:dyDescent="0.35">
      <c r="A401">
        <f>ROWS(A401:Financial_Analytics_data[[#Headers],[S.No.]])</f>
        <v>401</v>
      </c>
      <c r="B401" s="1" t="s">
        <v>403</v>
      </c>
      <c r="C401" s="2">
        <v>4022.02</v>
      </c>
      <c r="D401" s="4" t="str">
        <f t="shared" si="6"/>
        <v>Small Cap</v>
      </c>
      <c r="E401" s="3">
        <v>1332.73</v>
      </c>
    </row>
    <row r="402" spans="1:5" x14ac:dyDescent="0.35">
      <c r="A402">
        <f>ROWS(A402:Financial_Analytics_data[[#Headers],[S.No.]])</f>
        <v>402</v>
      </c>
      <c r="B402" s="1" t="s">
        <v>404</v>
      </c>
      <c r="C402" s="2">
        <v>4009.63</v>
      </c>
      <c r="D402" s="4" t="str">
        <f t="shared" si="6"/>
        <v>Small Cap</v>
      </c>
      <c r="E402" s="3">
        <v>1405.19</v>
      </c>
    </row>
    <row r="403" spans="1:5" x14ac:dyDescent="0.35">
      <c r="A403">
        <f>ROWS(A403:Financial_Analytics_data[[#Headers],[S.No.]])</f>
        <v>403</v>
      </c>
      <c r="B403" s="1" t="s">
        <v>405</v>
      </c>
      <c r="C403" s="2">
        <v>3975.44</v>
      </c>
      <c r="D403" s="4" t="str">
        <f t="shared" si="6"/>
        <v>Small Cap</v>
      </c>
      <c r="E403" s="3">
        <v>275.64</v>
      </c>
    </row>
    <row r="404" spans="1:5" x14ac:dyDescent="0.35">
      <c r="A404">
        <f>ROWS(A404:Financial_Analytics_data[[#Headers],[S.No.]])</f>
        <v>404</v>
      </c>
      <c r="B404" s="1" t="s">
        <v>406</v>
      </c>
      <c r="C404" s="2">
        <v>3974.83</v>
      </c>
      <c r="D404" s="4" t="str">
        <f t="shared" si="6"/>
        <v>Small Cap</v>
      </c>
      <c r="E404" s="3">
        <v>636.20000000000005</v>
      </c>
    </row>
    <row r="405" spans="1:5" x14ac:dyDescent="0.35">
      <c r="A405">
        <f>ROWS(A405:Financial_Analytics_data[[#Headers],[S.No.]])</f>
        <v>405</v>
      </c>
      <c r="B405" s="1" t="s">
        <v>407</v>
      </c>
      <c r="C405" s="2">
        <v>3927.26</v>
      </c>
      <c r="D405" s="4" t="str">
        <f t="shared" si="6"/>
        <v>Small Cap</v>
      </c>
      <c r="E405" s="3">
        <v>912.77</v>
      </c>
    </row>
    <row r="406" spans="1:5" x14ac:dyDescent="0.35">
      <c r="A406">
        <f>ROWS(A406:Financial_Analytics_data[[#Headers],[S.No.]])</f>
        <v>406</v>
      </c>
      <c r="B406" s="1" t="s">
        <v>408</v>
      </c>
      <c r="C406" s="2">
        <v>3910.17</v>
      </c>
      <c r="D406" s="4" t="str">
        <f t="shared" si="6"/>
        <v>Small Cap</v>
      </c>
      <c r="E406" s="3">
        <v>165.59</v>
      </c>
    </row>
    <row r="407" spans="1:5" x14ac:dyDescent="0.35">
      <c r="A407">
        <f>ROWS(A407:Financial_Analytics_data[[#Headers],[S.No.]])</f>
        <v>407</v>
      </c>
      <c r="B407" s="1" t="s">
        <v>409</v>
      </c>
      <c r="C407" s="2">
        <v>3901.07</v>
      </c>
      <c r="D407" s="4" t="str">
        <f t="shared" si="6"/>
        <v>Small Cap</v>
      </c>
      <c r="E407" s="3">
        <v>624.62</v>
      </c>
    </row>
    <row r="408" spans="1:5" x14ac:dyDescent="0.35">
      <c r="A408">
        <f>ROWS(A408:Financial_Analytics_data[[#Headers],[S.No.]])</f>
        <v>408</v>
      </c>
      <c r="B408" s="1" t="s">
        <v>410</v>
      </c>
      <c r="C408" s="2">
        <v>3847.19</v>
      </c>
      <c r="D408" s="4" t="str">
        <f t="shared" si="6"/>
        <v>Small Cap</v>
      </c>
      <c r="E408" s="3">
        <v>60.97</v>
      </c>
    </row>
    <row r="409" spans="1:5" x14ac:dyDescent="0.35">
      <c r="A409">
        <f>ROWS(A409:Financial_Analytics_data[[#Headers],[S.No.]])</f>
        <v>409</v>
      </c>
      <c r="B409" s="1" t="s">
        <v>411</v>
      </c>
      <c r="C409" s="2">
        <v>3846.15</v>
      </c>
      <c r="D409" s="4" t="str">
        <f t="shared" si="6"/>
        <v>Small Cap</v>
      </c>
      <c r="E409" s="3">
        <v>423.91</v>
      </c>
    </row>
    <row r="410" spans="1:5" x14ac:dyDescent="0.35">
      <c r="A410">
        <f>ROWS(A410:Financial_Analytics_data[[#Headers],[S.No.]])</f>
        <v>410</v>
      </c>
      <c r="B410" s="1" t="s">
        <v>412</v>
      </c>
      <c r="C410" s="2">
        <v>3826.83</v>
      </c>
      <c r="D410" s="4" t="str">
        <f t="shared" si="6"/>
        <v>Small Cap</v>
      </c>
      <c r="E410" s="3">
        <v>580.58000000000004</v>
      </c>
    </row>
    <row r="411" spans="1:5" x14ac:dyDescent="0.35">
      <c r="A411">
        <f>ROWS(A411:Financial_Analytics_data[[#Headers],[S.No.]])</f>
        <v>411</v>
      </c>
      <c r="B411" s="1" t="s">
        <v>413</v>
      </c>
      <c r="C411" s="2">
        <v>3824.69</v>
      </c>
      <c r="D411" s="4" t="str">
        <f t="shared" si="6"/>
        <v>Small Cap</v>
      </c>
      <c r="E411" s="3">
        <v>489.34</v>
      </c>
    </row>
    <row r="412" spans="1:5" x14ac:dyDescent="0.35">
      <c r="A412">
        <f>ROWS(A412:Financial_Analytics_data[[#Headers],[S.No.]])</f>
        <v>412</v>
      </c>
      <c r="B412" s="1" t="s">
        <v>414</v>
      </c>
      <c r="C412" s="2">
        <v>3809</v>
      </c>
      <c r="D412" s="4" t="str">
        <f t="shared" si="6"/>
        <v>Small Cap</v>
      </c>
      <c r="E412" s="3">
        <v>82.87</v>
      </c>
    </row>
    <row r="413" spans="1:5" x14ac:dyDescent="0.35">
      <c r="A413">
        <f>ROWS(A413:Financial_Analytics_data[[#Headers],[S.No.]])</f>
        <v>413</v>
      </c>
      <c r="B413" s="1" t="s">
        <v>415</v>
      </c>
      <c r="C413" s="2">
        <v>3804.58</v>
      </c>
      <c r="D413" s="4" t="str">
        <f t="shared" si="6"/>
        <v>Small Cap</v>
      </c>
      <c r="E413" s="3">
        <v>430.8</v>
      </c>
    </row>
    <row r="414" spans="1:5" x14ac:dyDescent="0.35">
      <c r="A414">
        <f>ROWS(A414:Financial_Analytics_data[[#Headers],[S.No.]])</f>
        <v>414</v>
      </c>
      <c r="B414" s="1" t="s">
        <v>416</v>
      </c>
      <c r="C414" s="2">
        <v>3789.45</v>
      </c>
      <c r="D414" s="4" t="str">
        <f t="shared" si="6"/>
        <v>Small Cap</v>
      </c>
      <c r="E414" s="3">
        <v>626.79999999999995</v>
      </c>
    </row>
    <row r="415" spans="1:5" x14ac:dyDescent="0.35">
      <c r="A415">
        <f>ROWS(A415:Financial_Analytics_data[[#Headers],[S.No.]])</f>
        <v>415</v>
      </c>
      <c r="B415" s="1" t="s">
        <v>417</v>
      </c>
      <c r="C415" s="2">
        <v>3777.26</v>
      </c>
      <c r="D415" s="4" t="str">
        <f t="shared" si="6"/>
        <v>Small Cap</v>
      </c>
      <c r="E415" s="3">
        <v>366.29</v>
      </c>
    </row>
    <row r="416" spans="1:5" x14ac:dyDescent="0.35">
      <c r="A416">
        <f>ROWS(A416:Financial_Analytics_data[[#Headers],[S.No.]])</f>
        <v>416</v>
      </c>
      <c r="B416" s="1" t="s">
        <v>418</v>
      </c>
      <c r="C416" s="2">
        <v>3775.5</v>
      </c>
      <c r="D416" s="4" t="str">
        <f t="shared" si="6"/>
        <v>Small Cap</v>
      </c>
      <c r="E416" s="3">
        <v>1682.97</v>
      </c>
    </row>
    <row r="417" spans="1:5" x14ac:dyDescent="0.35">
      <c r="A417">
        <f>ROWS(A417:Financial_Analytics_data[[#Headers],[S.No.]])</f>
        <v>417</v>
      </c>
      <c r="B417" s="1" t="s">
        <v>419</v>
      </c>
      <c r="C417" s="2">
        <v>3769.26</v>
      </c>
      <c r="D417" s="4" t="str">
        <f t="shared" si="6"/>
        <v>Small Cap</v>
      </c>
      <c r="E417" s="3">
        <v>221.45</v>
      </c>
    </row>
    <row r="418" spans="1:5" x14ac:dyDescent="0.35">
      <c r="A418">
        <f>ROWS(A418:Financial_Analytics_data[[#Headers],[S.No.]])</f>
        <v>418</v>
      </c>
      <c r="B418" s="1" t="s">
        <v>420</v>
      </c>
      <c r="C418" s="2">
        <v>3765.74</v>
      </c>
      <c r="D418" s="4" t="str">
        <f t="shared" si="6"/>
        <v>Small Cap</v>
      </c>
      <c r="E418" s="3">
        <v>1332.24</v>
      </c>
    </row>
    <row r="419" spans="1:5" x14ac:dyDescent="0.35">
      <c r="A419">
        <f>ROWS(A419:Financial_Analytics_data[[#Headers],[S.No.]])</f>
        <v>419</v>
      </c>
      <c r="B419" s="1" t="s">
        <v>421</v>
      </c>
      <c r="C419" s="2">
        <v>3764.1</v>
      </c>
      <c r="D419" s="4" t="str">
        <f t="shared" si="6"/>
        <v>Small Cap</v>
      </c>
      <c r="E419" s="3">
        <v>185.53</v>
      </c>
    </row>
    <row r="420" spans="1:5" x14ac:dyDescent="0.35">
      <c r="A420">
        <f>ROWS(A420:Financial_Analytics_data[[#Headers],[S.No.]])</f>
        <v>420</v>
      </c>
      <c r="B420" s="1" t="s">
        <v>422</v>
      </c>
      <c r="C420" s="2">
        <v>3761.86</v>
      </c>
      <c r="D420" s="4" t="str">
        <f t="shared" si="6"/>
        <v>Small Cap</v>
      </c>
      <c r="E420" s="3">
        <v>578.17999999999995</v>
      </c>
    </row>
    <row r="421" spans="1:5" x14ac:dyDescent="0.35">
      <c r="A421">
        <f>ROWS(A421:Financial_Analytics_data[[#Headers],[S.No.]])</f>
        <v>421</v>
      </c>
      <c r="B421" s="1" t="s">
        <v>423</v>
      </c>
      <c r="C421" s="2">
        <v>3760.61</v>
      </c>
      <c r="D421" s="4" t="str">
        <f t="shared" si="6"/>
        <v>Small Cap</v>
      </c>
      <c r="E421" s="3">
        <v>695.85</v>
      </c>
    </row>
    <row r="422" spans="1:5" x14ac:dyDescent="0.35">
      <c r="A422">
        <f>ROWS(A422:Financial_Analytics_data[[#Headers],[S.No.]])</f>
        <v>422</v>
      </c>
      <c r="B422" s="1" t="s">
        <v>424</v>
      </c>
      <c r="C422" s="2">
        <v>3748.73</v>
      </c>
      <c r="D422" s="4" t="str">
        <f t="shared" si="6"/>
        <v>Small Cap</v>
      </c>
      <c r="E422" s="3">
        <v>273.99</v>
      </c>
    </row>
    <row r="423" spans="1:5" x14ac:dyDescent="0.35">
      <c r="A423">
        <f>ROWS(A423:Financial_Analytics_data[[#Headers],[S.No.]])</f>
        <v>423</v>
      </c>
      <c r="B423" s="1" t="s">
        <v>425</v>
      </c>
      <c r="C423" s="2">
        <v>3734.06</v>
      </c>
      <c r="D423" s="4" t="str">
        <f t="shared" si="6"/>
        <v>Small Cap</v>
      </c>
      <c r="E423" s="3">
        <v>258.64999999999998</v>
      </c>
    </row>
    <row r="424" spans="1:5" x14ac:dyDescent="0.35">
      <c r="A424">
        <f>ROWS(A424:Financial_Analytics_data[[#Headers],[S.No.]])</f>
        <v>424</v>
      </c>
      <c r="B424" s="1" t="s">
        <v>426</v>
      </c>
      <c r="C424" s="2">
        <v>3722.6</v>
      </c>
      <c r="D424" s="4" t="str">
        <f t="shared" si="6"/>
        <v>Small Cap</v>
      </c>
      <c r="E424" s="3">
        <v>1137.17</v>
      </c>
    </row>
    <row r="425" spans="1:5" x14ac:dyDescent="0.35">
      <c r="A425">
        <f>ROWS(A425:Financial_Analytics_data[[#Headers],[S.No.]])</f>
        <v>425</v>
      </c>
      <c r="B425" s="1" t="s">
        <v>427</v>
      </c>
      <c r="C425" s="2">
        <v>3716.46</v>
      </c>
      <c r="D425" s="4" t="str">
        <f t="shared" si="6"/>
        <v>Small Cap</v>
      </c>
      <c r="E425" s="3">
        <v>4387.8500000000004</v>
      </c>
    </row>
    <row r="426" spans="1:5" x14ac:dyDescent="0.35">
      <c r="A426">
        <f>ROWS(A426:Financial_Analytics_data[[#Headers],[S.No.]])</f>
        <v>426</v>
      </c>
      <c r="B426" s="1" t="s">
        <v>428</v>
      </c>
      <c r="C426" s="2">
        <v>3711.8</v>
      </c>
      <c r="D426" s="4" t="str">
        <f t="shared" si="6"/>
        <v>Small Cap</v>
      </c>
      <c r="E426" s="3">
        <v>593.74</v>
      </c>
    </row>
    <row r="427" spans="1:5" x14ac:dyDescent="0.35">
      <c r="A427">
        <f>ROWS(A427:Financial_Analytics_data[[#Headers],[S.No.]])</f>
        <v>427</v>
      </c>
      <c r="B427" s="1" t="s">
        <v>429</v>
      </c>
      <c r="C427" s="2">
        <v>3677.34</v>
      </c>
      <c r="D427" s="4" t="str">
        <f t="shared" si="6"/>
        <v>Small Cap</v>
      </c>
      <c r="E427" s="3">
        <v>918.06</v>
      </c>
    </row>
    <row r="428" spans="1:5" x14ac:dyDescent="0.35">
      <c r="A428">
        <f>ROWS(A428:Financial_Analytics_data[[#Headers],[S.No.]])</f>
        <v>428</v>
      </c>
      <c r="B428" s="1" t="s">
        <v>430</v>
      </c>
      <c r="C428" s="2">
        <v>3674.6</v>
      </c>
      <c r="D428" s="4" t="str">
        <f t="shared" si="6"/>
        <v>Small Cap</v>
      </c>
      <c r="E428" s="3">
        <v>4262.08</v>
      </c>
    </row>
    <row r="429" spans="1:5" x14ac:dyDescent="0.35">
      <c r="A429">
        <f>ROWS(A429:Financial_Analytics_data[[#Headers],[S.No.]])</f>
        <v>429</v>
      </c>
      <c r="B429" s="1" t="s">
        <v>431</v>
      </c>
      <c r="C429" s="2">
        <v>3619.04</v>
      </c>
      <c r="D429" s="4" t="str">
        <f t="shared" si="6"/>
        <v>Small Cap</v>
      </c>
      <c r="E429" s="3">
        <v>102.14</v>
      </c>
    </row>
    <row r="430" spans="1:5" x14ac:dyDescent="0.35">
      <c r="A430">
        <f>ROWS(A430:Financial_Analytics_data[[#Headers],[S.No.]])</f>
        <v>430</v>
      </c>
      <c r="B430" s="1" t="s">
        <v>432</v>
      </c>
      <c r="C430" s="2">
        <v>3597.6</v>
      </c>
      <c r="D430" s="4" t="str">
        <f t="shared" si="6"/>
        <v>Small Cap</v>
      </c>
      <c r="E430" s="3">
        <v>876.45</v>
      </c>
    </row>
    <row r="431" spans="1:5" x14ac:dyDescent="0.35">
      <c r="A431">
        <f>ROWS(A431:Financial_Analytics_data[[#Headers],[S.No.]])</f>
        <v>431</v>
      </c>
      <c r="B431" s="1" t="s">
        <v>433</v>
      </c>
      <c r="C431" s="2">
        <v>3582</v>
      </c>
      <c r="D431" s="4" t="str">
        <f t="shared" si="6"/>
        <v>Small Cap</v>
      </c>
      <c r="E431" s="3">
        <v>879.56</v>
      </c>
    </row>
    <row r="432" spans="1:5" x14ac:dyDescent="0.35">
      <c r="A432">
        <f>ROWS(A432:Financial_Analytics_data[[#Headers],[S.No.]])</f>
        <v>432</v>
      </c>
      <c r="B432" s="1" t="s">
        <v>434</v>
      </c>
      <c r="C432" s="2">
        <v>3577.98</v>
      </c>
      <c r="D432" s="4" t="str">
        <f t="shared" si="6"/>
        <v>Small Cap</v>
      </c>
      <c r="E432" s="3">
        <v>2123.2399999999998</v>
      </c>
    </row>
    <row r="433" spans="1:5" x14ac:dyDescent="0.35">
      <c r="A433">
        <f>ROWS(A433:Financial_Analytics_data[[#Headers],[S.No.]])</f>
        <v>433</v>
      </c>
      <c r="B433" s="1" t="s">
        <v>435</v>
      </c>
      <c r="C433" s="2">
        <v>3531.9</v>
      </c>
      <c r="D433" s="4" t="str">
        <f t="shared" si="6"/>
        <v>Small Cap</v>
      </c>
      <c r="E433" s="3">
        <v>371.14</v>
      </c>
    </row>
    <row r="434" spans="1:5" x14ac:dyDescent="0.35">
      <c r="A434">
        <f>ROWS(A434:Financial_Analytics_data[[#Headers],[S.No.]])</f>
        <v>434</v>
      </c>
      <c r="B434" s="1" t="s">
        <v>436</v>
      </c>
      <c r="C434" s="2">
        <v>3531.77</v>
      </c>
      <c r="D434" s="4" t="str">
        <f t="shared" si="6"/>
        <v>Small Cap</v>
      </c>
      <c r="E434" s="3">
        <v>491.23</v>
      </c>
    </row>
    <row r="435" spans="1:5" x14ac:dyDescent="0.35">
      <c r="A435">
        <f>ROWS(A435:Financial_Analytics_data[[#Headers],[S.No.]])</f>
        <v>435</v>
      </c>
      <c r="B435" s="1" t="s">
        <v>437</v>
      </c>
      <c r="C435" s="2">
        <v>3529.87</v>
      </c>
      <c r="D435" s="4" t="str">
        <f t="shared" si="6"/>
        <v>Small Cap</v>
      </c>
      <c r="E435" s="3">
        <v>433.23</v>
      </c>
    </row>
    <row r="436" spans="1:5" x14ac:dyDescent="0.35">
      <c r="A436">
        <f>ROWS(A436:Financial_Analytics_data[[#Headers],[S.No.]])</f>
        <v>436</v>
      </c>
      <c r="B436" s="1" t="s">
        <v>438</v>
      </c>
      <c r="C436" s="2">
        <v>3528.07</v>
      </c>
      <c r="D436" s="4" t="str">
        <f t="shared" si="6"/>
        <v>Small Cap</v>
      </c>
      <c r="E436" s="3">
        <v>325.45999999999998</v>
      </c>
    </row>
    <row r="437" spans="1:5" x14ac:dyDescent="0.35">
      <c r="A437">
        <f>ROWS(A437:Financial_Analytics_data[[#Headers],[S.No.]])</f>
        <v>437</v>
      </c>
      <c r="B437" s="1" t="s">
        <v>439</v>
      </c>
      <c r="C437" s="2">
        <v>3526.8</v>
      </c>
      <c r="D437" s="4" t="str">
        <f t="shared" si="6"/>
        <v>Small Cap</v>
      </c>
      <c r="E437" s="3">
        <v>677.8</v>
      </c>
    </row>
    <row r="438" spans="1:5" x14ac:dyDescent="0.35">
      <c r="A438">
        <f>ROWS(A438:Financial_Analytics_data[[#Headers],[S.No.]])</f>
        <v>438</v>
      </c>
      <c r="B438" s="1" t="s">
        <v>440</v>
      </c>
      <c r="C438" s="2">
        <v>3511.08</v>
      </c>
      <c r="D438" s="4" t="str">
        <f t="shared" si="6"/>
        <v>Small Cap</v>
      </c>
      <c r="E438" s="3">
        <v>595.61</v>
      </c>
    </row>
    <row r="439" spans="1:5" x14ac:dyDescent="0.35">
      <c r="A439">
        <f>ROWS(A439:Financial_Analytics_data[[#Headers],[S.No.]])</f>
        <v>439</v>
      </c>
      <c r="B439" s="1" t="s">
        <v>441</v>
      </c>
      <c r="C439" s="2">
        <v>3510.93</v>
      </c>
      <c r="D439" s="4" t="str">
        <f t="shared" si="6"/>
        <v>Small Cap</v>
      </c>
      <c r="E439" s="3">
        <v>69.77</v>
      </c>
    </row>
    <row r="440" spans="1:5" x14ac:dyDescent="0.35">
      <c r="A440">
        <f>ROWS(A440:Financial_Analytics_data[[#Headers],[S.No.]])</f>
        <v>440</v>
      </c>
      <c r="B440" s="1" t="s">
        <v>442</v>
      </c>
      <c r="C440" s="2">
        <v>3482.71</v>
      </c>
      <c r="D440" s="4" t="str">
        <f t="shared" si="6"/>
        <v>Small Cap</v>
      </c>
      <c r="E440" s="3">
        <v>714.42</v>
      </c>
    </row>
    <row r="441" spans="1:5" x14ac:dyDescent="0.35">
      <c r="A441">
        <f>ROWS(A441:Financial_Analytics_data[[#Headers],[S.No.]])</f>
        <v>441</v>
      </c>
      <c r="B441" s="1" t="s">
        <v>443</v>
      </c>
      <c r="C441" s="2">
        <v>3470.6</v>
      </c>
      <c r="D441" s="4" t="str">
        <f t="shared" si="6"/>
        <v>Small Cap</v>
      </c>
      <c r="E441" s="3">
        <v>403</v>
      </c>
    </row>
    <row r="442" spans="1:5" x14ac:dyDescent="0.35">
      <c r="A442">
        <f>ROWS(A442:Financial_Analytics_data[[#Headers],[S.No.]])</f>
        <v>442</v>
      </c>
      <c r="B442" s="1" t="s">
        <v>444</v>
      </c>
      <c r="C442" s="2">
        <v>3460.91</v>
      </c>
      <c r="D442" s="4" t="str">
        <f t="shared" si="6"/>
        <v>Small Cap</v>
      </c>
      <c r="E442" s="3">
        <v>277.95999999999998</v>
      </c>
    </row>
    <row r="443" spans="1:5" x14ac:dyDescent="0.35">
      <c r="A443">
        <f>ROWS(A443:Financial_Analytics_data[[#Headers],[S.No.]])</f>
        <v>443</v>
      </c>
      <c r="B443" s="1" t="s">
        <v>445</v>
      </c>
      <c r="C443" s="2">
        <v>3380.99</v>
      </c>
      <c r="D443" s="4" t="str">
        <f t="shared" si="6"/>
        <v>Small Cap</v>
      </c>
      <c r="E443" s="3">
        <v>148.41999999999999</v>
      </c>
    </row>
    <row r="444" spans="1:5" x14ac:dyDescent="0.35">
      <c r="A444">
        <f>ROWS(A444:Financial_Analytics_data[[#Headers],[S.No.]])</f>
        <v>444</v>
      </c>
      <c r="B444" s="1" t="s">
        <v>446</v>
      </c>
      <c r="C444" s="2">
        <v>3377.57</v>
      </c>
      <c r="D444" s="4" t="str">
        <f t="shared" si="6"/>
        <v>Small Cap</v>
      </c>
      <c r="E444" s="3">
        <v>725.02</v>
      </c>
    </row>
    <row r="445" spans="1:5" x14ac:dyDescent="0.35">
      <c r="A445">
        <f>ROWS(A445:Financial_Analytics_data[[#Headers],[S.No.]])</f>
        <v>445</v>
      </c>
      <c r="B445" s="1" t="s">
        <v>447</v>
      </c>
      <c r="C445" s="2">
        <v>3376.2</v>
      </c>
      <c r="D445" s="4" t="str">
        <f t="shared" si="6"/>
        <v>Small Cap</v>
      </c>
      <c r="E445" s="3">
        <v>112.05</v>
      </c>
    </row>
    <row r="446" spans="1:5" x14ac:dyDescent="0.35">
      <c r="A446">
        <f>ROWS(A446:Financial_Analytics_data[[#Headers],[S.No.]])</f>
        <v>446</v>
      </c>
      <c r="B446" s="1" t="s">
        <v>448</v>
      </c>
      <c r="C446" s="2">
        <v>3374.38</v>
      </c>
      <c r="D446" s="4" t="str">
        <f t="shared" si="6"/>
        <v>Small Cap</v>
      </c>
      <c r="E446" s="3">
        <v>77.84</v>
      </c>
    </row>
    <row r="447" spans="1:5" x14ac:dyDescent="0.35">
      <c r="A447">
        <f>ROWS(A447:Financial_Analytics_data[[#Headers],[S.No.]])</f>
        <v>447</v>
      </c>
      <c r="B447" s="1" t="s">
        <v>449</v>
      </c>
      <c r="C447" s="2">
        <v>3336.05</v>
      </c>
      <c r="D447" s="4" t="str">
        <f t="shared" si="6"/>
        <v>Small Cap</v>
      </c>
      <c r="E447" s="3">
        <v>725.97</v>
      </c>
    </row>
    <row r="448" spans="1:5" x14ac:dyDescent="0.35">
      <c r="A448">
        <f>ROWS(A448:Financial_Analytics_data[[#Headers],[S.No.]])</f>
        <v>448</v>
      </c>
      <c r="B448" s="1" t="s">
        <v>450</v>
      </c>
      <c r="C448" s="2">
        <v>3331.08</v>
      </c>
      <c r="D448" s="4" t="str">
        <f t="shared" si="6"/>
        <v>Small Cap</v>
      </c>
      <c r="E448" s="3">
        <v>277.48</v>
      </c>
    </row>
    <row r="449" spans="1:5" x14ac:dyDescent="0.35">
      <c r="A449">
        <f>ROWS(A449:Financial_Analytics_data[[#Headers],[S.No.]])</f>
        <v>449</v>
      </c>
      <c r="B449" s="1" t="s">
        <v>451</v>
      </c>
      <c r="C449" s="2">
        <v>3329.58</v>
      </c>
      <c r="D449" s="4" t="str">
        <f t="shared" si="6"/>
        <v>Small Cap</v>
      </c>
      <c r="E449" s="3">
        <v>766.75</v>
      </c>
    </row>
    <row r="450" spans="1:5" x14ac:dyDescent="0.35">
      <c r="A450">
        <f>ROWS(A450:Financial_Analytics_data[[#Headers],[S.No.]])</f>
        <v>450</v>
      </c>
      <c r="B450" s="1" t="s">
        <v>452</v>
      </c>
      <c r="C450" s="2">
        <v>3316.31</v>
      </c>
      <c r="D450" s="4" t="str">
        <f t="shared" ref="D450:D469" si="7">IF(C450 &lt;= $G$2, "Small Cap", IF(C450 &gt;= $G$3, "Large Cap", "Mid Cap"))</f>
        <v>Small Cap</v>
      </c>
      <c r="E450" s="3">
        <v>47.24</v>
      </c>
    </row>
    <row r="451" spans="1:5" x14ac:dyDescent="0.35">
      <c r="A451">
        <f>ROWS(A451:Financial_Analytics_data[[#Headers],[S.No.]])</f>
        <v>451</v>
      </c>
      <c r="B451" s="1" t="s">
        <v>453</v>
      </c>
      <c r="C451" s="2">
        <v>3274.9</v>
      </c>
      <c r="D451" s="4" t="str">
        <f t="shared" si="7"/>
        <v>Small Cap</v>
      </c>
      <c r="E451" s="3">
        <v>440.09</v>
      </c>
    </row>
    <row r="452" spans="1:5" x14ac:dyDescent="0.35">
      <c r="A452">
        <f>ROWS(A452:Financial_Analytics_data[[#Headers],[S.No.]])</f>
        <v>452</v>
      </c>
      <c r="B452" s="1" t="s">
        <v>454</v>
      </c>
      <c r="C452" s="2">
        <v>3209.89</v>
      </c>
      <c r="D452" s="4" t="str">
        <f t="shared" si="7"/>
        <v>Small Cap</v>
      </c>
      <c r="E452" s="3">
        <v>229.87</v>
      </c>
    </row>
    <row r="453" spans="1:5" x14ac:dyDescent="0.35">
      <c r="A453">
        <f>ROWS(A453:Financial_Analytics_data[[#Headers],[S.No.]])</f>
        <v>453</v>
      </c>
      <c r="B453" s="1" t="s">
        <v>455</v>
      </c>
      <c r="C453" s="2">
        <v>3192.67</v>
      </c>
      <c r="D453" s="4" t="str">
        <f t="shared" si="7"/>
        <v>Small Cap</v>
      </c>
      <c r="E453" s="3">
        <v>472.98</v>
      </c>
    </row>
    <row r="454" spans="1:5" x14ac:dyDescent="0.35">
      <c r="A454">
        <f>ROWS(A454:Financial_Analytics_data[[#Headers],[S.No.]])</f>
        <v>454</v>
      </c>
      <c r="B454" s="1" t="s">
        <v>456</v>
      </c>
      <c r="C454" s="2">
        <v>3189.1</v>
      </c>
      <c r="D454" s="4" t="str">
        <f t="shared" si="7"/>
        <v>Small Cap</v>
      </c>
      <c r="E454" s="3">
        <v>138.65</v>
      </c>
    </row>
    <row r="455" spans="1:5" x14ac:dyDescent="0.35">
      <c r="A455">
        <f>ROWS(A455:Financial_Analytics_data[[#Headers],[S.No.]])</f>
        <v>455</v>
      </c>
      <c r="B455" s="1" t="s">
        <v>457</v>
      </c>
      <c r="C455" s="2">
        <v>3188.62</v>
      </c>
      <c r="D455" s="4" t="str">
        <f t="shared" si="7"/>
        <v>Small Cap</v>
      </c>
      <c r="E455" s="3">
        <v>221.51</v>
      </c>
    </row>
    <row r="456" spans="1:5" x14ac:dyDescent="0.35">
      <c r="A456">
        <f>ROWS(A456:Financial_Analytics_data[[#Headers],[S.No.]])</f>
        <v>456</v>
      </c>
      <c r="B456" s="1" t="s">
        <v>458</v>
      </c>
      <c r="C456" s="2">
        <v>3187.51</v>
      </c>
      <c r="D456" s="4" t="str">
        <f t="shared" si="7"/>
        <v>Small Cap</v>
      </c>
      <c r="E456" s="3">
        <v>835.06</v>
      </c>
    </row>
    <row r="457" spans="1:5" x14ac:dyDescent="0.35">
      <c r="A457">
        <f>ROWS(A457:Financial_Analytics_data[[#Headers],[S.No.]])</f>
        <v>457</v>
      </c>
      <c r="B457" s="1" t="s">
        <v>459</v>
      </c>
      <c r="C457" s="2">
        <v>3185.45</v>
      </c>
      <c r="D457" s="4" t="str">
        <f t="shared" si="7"/>
        <v>Small Cap</v>
      </c>
      <c r="E457" s="3">
        <v>581.74</v>
      </c>
    </row>
    <row r="458" spans="1:5" x14ac:dyDescent="0.35">
      <c r="A458">
        <f>ROWS(A458:Financial_Analytics_data[[#Headers],[S.No.]])</f>
        <v>458</v>
      </c>
      <c r="B458" s="1" t="s">
        <v>460</v>
      </c>
      <c r="C458" s="2">
        <v>3164.73</v>
      </c>
      <c r="D458" s="4" t="str">
        <f t="shared" si="7"/>
        <v>Small Cap</v>
      </c>
      <c r="E458" s="3">
        <v>563.66</v>
      </c>
    </row>
    <row r="459" spans="1:5" x14ac:dyDescent="0.35">
      <c r="A459">
        <f>ROWS(A459:Financial_Analytics_data[[#Headers],[S.No.]])</f>
        <v>459</v>
      </c>
      <c r="B459" s="1" t="s">
        <v>461</v>
      </c>
      <c r="C459" s="2">
        <v>3148.36</v>
      </c>
      <c r="D459" s="4" t="str">
        <f t="shared" si="7"/>
        <v>Small Cap</v>
      </c>
      <c r="E459" s="3">
        <v>174.41</v>
      </c>
    </row>
    <row r="460" spans="1:5" x14ac:dyDescent="0.35">
      <c r="A460">
        <f>ROWS(A460:Financial_Analytics_data[[#Headers],[S.No.]])</f>
        <v>460</v>
      </c>
      <c r="B460" s="1" t="s">
        <v>462</v>
      </c>
      <c r="C460" s="2">
        <v>3139.94</v>
      </c>
      <c r="D460" s="4" t="str">
        <f t="shared" si="7"/>
        <v>Small Cap</v>
      </c>
      <c r="E460" s="3">
        <v>887.24</v>
      </c>
    </row>
    <row r="461" spans="1:5" x14ac:dyDescent="0.35">
      <c r="A461">
        <f>ROWS(A461:Financial_Analytics_data[[#Headers],[S.No.]])</f>
        <v>461</v>
      </c>
      <c r="B461" s="1" t="s">
        <v>463</v>
      </c>
      <c r="C461" s="2">
        <v>3125.83</v>
      </c>
      <c r="D461" s="4" t="str">
        <f t="shared" si="7"/>
        <v>Small Cap</v>
      </c>
      <c r="E461" s="3">
        <v>70.64</v>
      </c>
    </row>
    <row r="462" spans="1:5" x14ac:dyDescent="0.35">
      <c r="A462">
        <f>ROWS(A462:Financial_Analytics_data[[#Headers],[S.No.]])</f>
        <v>462</v>
      </c>
      <c r="B462" s="1" t="s">
        <v>464</v>
      </c>
      <c r="C462" s="2">
        <v>3115.98</v>
      </c>
      <c r="D462" s="4" t="str">
        <f t="shared" si="7"/>
        <v>Small Cap</v>
      </c>
      <c r="E462" s="3">
        <v>393.49</v>
      </c>
    </row>
    <row r="463" spans="1:5" x14ac:dyDescent="0.35">
      <c r="A463">
        <f>ROWS(A463:Financial_Analytics_data[[#Headers],[S.No.]])</f>
        <v>463</v>
      </c>
      <c r="B463" s="1" t="s">
        <v>465</v>
      </c>
      <c r="C463" s="2">
        <v>3079.06</v>
      </c>
      <c r="D463" s="4" t="str">
        <f t="shared" si="7"/>
        <v>Small Cap</v>
      </c>
      <c r="E463" s="3">
        <v>1644.92</v>
      </c>
    </row>
    <row r="464" spans="1:5" x14ac:dyDescent="0.35">
      <c r="A464">
        <f>ROWS(A464:Financial_Analytics_data[[#Headers],[S.No.]])</f>
        <v>464</v>
      </c>
      <c r="B464" s="1" t="s">
        <v>466</v>
      </c>
      <c r="C464" s="2">
        <v>3041.93</v>
      </c>
      <c r="D464" s="4" t="str">
        <f t="shared" si="7"/>
        <v>Small Cap</v>
      </c>
      <c r="E464" s="3">
        <v>460.89</v>
      </c>
    </row>
    <row r="465" spans="1:5" x14ac:dyDescent="0.35">
      <c r="A465">
        <f>ROWS(A465:Financial_Analytics_data[[#Headers],[S.No.]])</f>
        <v>465</v>
      </c>
      <c r="B465" s="1" t="s">
        <v>467</v>
      </c>
      <c r="C465" s="2">
        <v>3031.5</v>
      </c>
      <c r="D465" s="4" t="str">
        <f t="shared" si="7"/>
        <v>Small Cap</v>
      </c>
      <c r="E465" s="3">
        <v>609.61</v>
      </c>
    </row>
    <row r="466" spans="1:5" x14ac:dyDescent="0.35">
      <c r="A466">
        <f>ROWS(A466:Financial_Analytics_data[[#Headers],[S.No.]])</f>
        <v>466</v>
      </c>
      <c r="B466" s="1" t="s">
        <v>468</v>
      </c>
      <c r="C466" s="2">
        <v>3029.57</v>
      </c>
      <c r="D466" s="4" t="str">
        <f t="shared" si="7"/>
        <v>Small Cap</v>
      </c>
      <c r="E466" s="3">
        <v>790.17</v>
      </c>
    </row>
    <row r="467" spans="1:5" x14ac:dyDescent="0.35">
      <c r="A467">
        <f>ROWS(A467:Financial_Analytics_data[[#Headers],[S.No.]])</f>
        <v>467</v>
      </c>
      <c r="B467" s="1" t="s">
        <v>469</v>
      </c>
      <c r="C467" s="2">
        <v>3026.26</v>
      </c>
      <c r="D467" s="4" t="str">
        <f t="shared" si="7"/>
        <v>Small Cap</v>
      </c>
      <c r="E467" s="3">
        <v>249.27</v>
      </c>
    </row>
    <row r="468" spans="1:5" x14ac:dyDescent="0.35">
      <c r="A468">
        <f>ROWS(A468:Financial_Analytics_data[[#Headers],[S.No.]])</f>
        <v>468</v>
      </c>
      <c r="B468" s="1" t="s">
        <v>470</v>
      </c>
      <c r="C468" s="2">
        <v>3024.32</v>
      </c>
      <c r="D468" s="4" t="str">
        <f t="shared" si="7"/>
        <v>Small Cap</v>
      </c>
      <c r="E468" s="3">
        <v>511.53</v>
      </c>
    </row>
    <row r="469" spans="1:5" x14ac:dyDescent="0.35">
      <c r="A469">
        <f>ROWS(A469:Financial_Analytics_data[[#Headers],[S.No.]])</f>
        <v>469</v>
      </c>
      <c r="B469" s="1" t="s">
        <v>471</v>
      </c>
      <c r="C469" s="2">
        <v>3017.07</v>
      </c>
      <c r="D469" s="4" t="str">
        <f t="shared" si="7"/>
        <v>Small Cap</v>
      </c>
      <c r="E469" s="3">
        <v>2840.75</v>
      </c>
    </row>
    <row r="470" spans="1:5" x14ac:dyDescent="0.35">
      <c r="C470" s="9">
        <f>SUBTOTAL(109,Financial_Analytics_data[Mar Cap - Crore])</f>
        <v>13318178.94999999</v>
      </c>
      <c r="E470" s="10">
        <f>SUBTOTAL(109,Financial_Analytics_data[Sales Qtr - Crore])</f>
        <v>1776942.5399999975</v>
      </c>
    </row>
    <row r="471" spans="1:5" x14ac:dyDescent="0.35">
      <c r="E471" s="8"/>
    </row>
  </sheetData>
  <pageMargins left="0.7" right="0.7" top="0.75" bottom="0.75" header="0.3" footer="0.3"/>
  <pageSetup paperSize="9" orientation="portrait" horizontalDpi="0" verticalDpi="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M E A A B Q S w M E F A A C A A g A o 3 K t W L 1 9 U D S m A A A A 9 w A A A B I A H A B D b 2 5 m a W c v U G F j a 2 F n Z S 5 4 b W w g o h g A K K A U A A A A A A A A A A A A A A A A A A A A A A A A A A A A h Y 8 x D o I w G I W v Q r r T l p o Q I T 9 l c D I R Y 2 J i X J t a o R G K o c V y N w e P 5 B X E K O r m + L 7 3 D e / d r z f I h 6 Y O L q q z u j U Z i j B F g T K y P W h T Z q h 3 x 3 C O c g 4 b I U + i V M E o G 5 s O 9 p C h y r l z S o j 3 H v s Z b r u S M E o j s i 9 W W 1 m p R q C P r P / L o T b W C S M V 4 r B 7 j e E M J z G O k j h m m A K Z K B T a f A 0 2 D n 6 2 P x A W f e 3 6 T n F l w u U a y B S B v E / w B 1 B L A w Q U A A I A C A C j c q 1 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3 K t W N T A M t x L A Q A A M w Q A A B M A H A B G b 3 J t d W x h c y 9 T Z W N 0 a W 9 u M S 5 t I K I Y A C i g F A A A A A A A A A A A A A A A A A A A A A A A A A A A A O 1 S w U r D Q B C 9 B / I P w / a S w B p o s R 6 U H E p q U d C i p J 4 a D 9 N k b B c 3 u 2 V 3 U y y l / + 6 2 K V a k i n f d y + y 8 9 5 h 5 D 8 Z S 6 Y R W k L e 1 e x U G Y W A X a K i C D h s J h a o U K G G g U K 6 d K C 1 U 6 J B B C p J c G I B / u W 5 M S R 7 J 7 C o Z 6 r K p S b l o J C Q l m V b O N z Z i 2 W X x Z M n Y 4 o 6 U X u l i S P b V 6 W X x 3 Y a k t C s W 8 + m Q p K i F I 5 M y z j h k W j a 1 s m m f w 7 U q d S X U P O 3 2 + j 0 O j 4 1 2 l L u 1 p P T 4 T c Z a 0 X P M W 6 M d 9 m B 0 7 b k K b g g r 7 2 a X Y 4 I z L z w w B z x q M 3 G Y H v C B l H m J E o 1 N n W k + j 8 w W q O Z + 4 m S 9 p O O 4 i U F l X 7 S p W 8 M 7 0 k Y n 9 v P N h u X e Z e K z 3 S p 3 c Z 7 s p F s O G z b G m j z q f A + O 3 t w e v E c D G S 7 h D D K j z Q e v m n p G Z q / I U Z K F R 2 d + 0 H y B t n E Y C H U y 0 O / O A a J e / H 8 S f + U k 3 g F Q S w E C L Q A U A A I A C A C j c q 1 Y v X 1 Q N K Y A A A D 3 A A A A E g A A A A A A A A A A A A A A A A A A A A A A Q 2 9 u Z m l n L 1 B h Y 2 t h Z 2 U u e G 1 s U E s B A i 0 A F A A C A A g A o 3 K t W A / K 6 a u k A A A A 6 Q A A A B M A A A A A A A A A A A A A A A A A 8 g A A A F t D b 2 5 0 Z W 5 0 X 1 R 5 c G V z X S 5 4 b W x Q S w E C L Q A U A A I A C A C j c q 1 Y 1 M A y 3 E s B A A A z B A A A E w A A A A A A A A A A A A A A A A D j A Q A A R m 9 y b X V s Y X M v U 2 V j d G l v b j E u b V B L B Q Y A A A A A A w A D A M I A A A B 7 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F F Q A A A A A A A G M V 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R m l u Y W 5 j a W F s J T I w Q W 5 h b H l 0 a W N z J T I w Z G F 0 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Z p b m F u Y 2 l h b F 9 B b m F s e X R p Y 3 N f Z G F 0 Y S I g L z 4 8 R W 5 0 c n k g V H l w Z T 0 i R m l s b G V k Q 2 9 t c G x l d G V S Z X N 1 b H R U b 1 d v c m t z a G V l d C I g V m F s d W U 9 I m w x I i A v P j x F b n R y e S B U e X B l P S J B Z G R l Z F R v R G F 0 Y U 1 v Z G V s I i B W Y W x 1 Z T 0 i b D A i I C 8 + P E V u d H J 5 I F R 5 c G U 9 I k Z p b G x D b 3 V u d C I g V m F s d W U 9 I m w 0 O D g i I C 8 + P E V u d H J 5 I F R 5 c G U 9 I k Z p b G x F c n J v c k N v Z G U i I F Z h b H V l P S J z V W 5 r b m 9 3 b i I g L z 4 8 R W 5 0 c n k g V H l w Z T 0 i R m l s b E V y c m 9 y Q 2 9 1 b n Q i I F Z h b H V l P S J s M C I g L z 4 8 R W 5 0 c n k g V H l w Z T 0 i R m l s b E x h c 3 R V c G R h d G V k I i B W Y W x 1 Z T 0 i Z D I w M j Q t M D U t M T F U M D c 6 M z E 6 M z Y u O D k 1 M T g w N 1 o i I C 8 + P E V u d H J 5 I F R 5 c G U 9 I k Z p b G x D b 2 x 1 b W 5 U e X B l c y I g V m F s d W U 9 I n N B d 1 l G Q l F V P S I g L z 4 8 R W 5 0 c n k g V H l w Z T 0 i R m l s b E N v b H V t b k 5 h b W V z I i B W Y W x 1 Z T 0 i c 1 s m c X V v d D t T L k 5 v L i Z x d W 9 0 O y w m c X V v d D t O Y W 1 l J n F 1 b 3 Q 7 L C Z x d W 9 0 O 0 1 h c i B D Y X A g L S B D c m 9 y Z S Z x d W 9 0 O y w m c X V v d D t T Y W x l c y B R d H I g L S B D c m 9 y Z S Z x d W 9 0 O y w m c X V v d D t D b 2 x 1 b W 4 x 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R m l u Y W 5 j a W F s I E F u Y W x 5 d G l j c y B k Y X R h L 0 N o Y W 5 n Z W Q g V H l w Z S 5 7 U y 5 O b y 4 s M H 0 m c X V v d D s s J n F 1 b 3 Q 7 U 2 V j d G l v b j E v R m l u Y W 5 j a W F s I E F u Y W x 5 d G l j c y B k Y X R h L 0 N o Y W 5 n Z W Q g V H l w Z S 5 7 T m F t Z S w x f S Z x d W 9 0 O y w m c X V v d D t T Z W N 0 a W 9 u M S 9 G a W 5 h b m N p Y W w g Q W 5 h b H l 0 a W N z I G R h d G E v Q 2 h h b m d l Z C B U e X B l L n t N Y X I g Q 2 F w I C 0 g Q 3 J v c m U s M n 0 m c X V v d D s s J n F 1 b 3 Q 7 U 2 V j d G l v b j E v R m l u Y W 5 j a W F s I E F u Y W x 5 d G l j c y B k Y X R h L 0 N o Y W 5 n Z W Q g V H l w Z S 5 7 U 2 F s Z X M g U X R y I C 0 g Q 3 J v c m U s M 3 0 m c X V v d D s s J n F 1 b 3 Q 7 U 2 V j d G l v b j E v R m l u Y W 5 j a W F s I E F u Y W x 5 d G l j c y B k Y X R h L 0 N o Y W 5 n Z W Q g V H l w Z S 5 7 L D R 9 J n F 1 b 3 Q 7 X S w m c X V v d D t D b 2 x 1 b W 5 D b 3 V u d C Z x d W 9 0 O z o 1 L C Z x d W 9 0 O 0 t l e U N v b H V t b k 5 h b W V z J n F 1 b 3 Q 7 O l t d L C Z x d W 9 0 O 0 N v b H V t b k l k Z W 5 0 a X R p Z X M m c X V v d D s 6 W y Z x d W 9 0 O 1 N l Y 3 R p b 2 4 x L 0 Z p b m F u Y 2 l h b C B B b m F s e X R p Y 3 M g Z G F 0 Y S 9 D a G F u Z 2 V k I F R 5 c G U u e 1 M u T m 8 u L D B 9 J n F 1 b 3 Q 7 L C Z x d W 9 0 O 1 N l Y 3 R p b 2 4 x L 0 Z p b m F u Y 2 l h b C B B b m F s e X R p Y 3 M g Z G F 0 Y S 9 D a G F u Z 2 V k I F R 5 c G U u e 0 5 h b W U s M X 0 m c X V v d D s s J n F 1 b 3 Q 7 U 2 V j d G l v b j E v R m l u Y W 5 j a W F s I E F u Y W x 5 d G l j c y B k Y X R h L 0 N o Y W 5 n Z W Q g V H l w Z S 5 7 T W F y I E N h c C A t I E N y b 3 J l L D J 9 J n F 1 b 3 Q 7 L C Z x d W 9 0 O 1 N l Y 3 R p b 2 4 x L 0 Z p b m F u Y 2 l h b C B B b m F s e X R p Y 3 M g Z G F 0 Y S 9 D a G F u Z 2 V k I F R 5 c G U u e 1 N h b G V z I F F 0 c i A t I E N y b 3 J l L D N 9 J n F 1 b 3 Q 7 L C Z x d W 9 0 O 1 N l Y 3 R p b 2 4 x L 0 Z p b m F u Y 2 l h b C B B b m F s e X R p Y 3 M g Z G F 0 Y S 9 D a G F u Z 2 V k I F R 5 c G U u e y w 0 f S Z x d W 9 0 O 1 0 s J n F 1 b 3 Q 7 U m V s Y X R p b 2 5 z a G l w S W 5 m b y Z x d W 9 0 O z p b X X 0 i I C 8 + P C 9 T d G F i b G V F b n R y a W V z P j w v S X R l b T 4 8 S X R l b T 4 8 S X R l b U x v Y 2 F 0 a W 9 u P j x J d G V t V H l w Z T 5 G b 3 J t d W x h P C 9 J d G V t V H l w Z T 4 8 S X R l b V B h d G g + U 2 V j d G l v b j E v R m l u Y W 5 j a W F s J T I w Q W 5 h b H l 0 a W N z J T I w Z G F 0 Y S 9 T b 3 V y Y 2 U 8 L 0 l 0 Z W 1 Q Y X R o P j w v S X R l b U x v Y 2 F 0 a W 9 u P j x T d G F i b G V F b n R y a W V z I C 8 + P C 9 J d G V t P j x J d G V t P j x J d G V t T G 9 j Y X R p b 2 4 + P E l 0 Z W 1 U e X B l P k Z v c m 1 1 b G E 8 L 0 l 0 Z W 1 U e X B l P j x J d G V t U G F 0 a D 5 T Z W N 0 a W 9 u M S 9 G a W 5 h b m N p Y W w l M j B B b m F s e X R p Y 3 M l M j B k Y X R h L 1 B y b 2 1 v d G V k J T I w S G V h Z G V y c z w v S X R l b V B h d G g + P C 9 J d G V t T G 9 j Y X R p b 2 4 + P F N 0 Y W J s Z U V u d H J p Z X M g L z 4 8 L 0 l 0 Z W 0 + P E l 0 Z W 0 + P E l 0 Z W 1 M b 2 N h d G l v b j 4 8 S X R l b V R 5 c G U + R m 9 y b X V s Y T w v S X R l b V R 5 c G U + P E l 0 Z W 1 Q Y X R o P l N l Y 3 R p b 2 4 x L 0 Z p b m F u Y 2 l h b C U y M E F u Y W x 5 d G l j c y U y M G R h d G E v Q 2 h h b m d l Z C U y M F R 5 c G U 8 L 0 l 0 Z W 1 Q Y X R o P j w v S X R l b U x v Y 2 F 0 a W 9 u P j x T d G F i b G V F b n R y a W V z I C 8 + P C 9 J d G V t P j x J d G V t P j x J d G V t T G 9 j Y X R p b 2 4 + P E l 0 Z W 1 U e X B l P k Z v c m 1 1 b G E 8 L 0 l 0 Z W 1 U e X B l P j x J d G V t U G F 0 a D 5 T Z W N 0 a W 9 u M S 9 G a W 5 h b m N p Y W w l M j B B b m F s e X R p Y 3 M l M j B k Y X R h 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R m l u Y W 5 j a W F s X 0 F u Y W x 5 d G l j c 1 9 k Y X R h I i A v P j x F b n R y e S B U e X B l P S J G a W x s Z W R D b 2 1 w b G V 0 Z V J l c 3 V s d F R v V 2 9 y a 3 N o Z W V 0 I i B W Y W x 1 Z T 0 i b D E i I C 8 + P E V u d H J 5 I F R 5 c G U 9 I k F k Z G V k V G 9 E Y X R h T W 9 k Z W w i I F Z h b H V l P S J s M C I g L z 4 8 R W 5 0 c n k g V H l w Z T 0 i R m l s b E N v d W 5 0 I i B W Y W x 1 Z T 0 i b D Q 4 O C I g L z 4 8 R W 5 0 c n k g V H l w Z T 0 i R m l s b E V y c m 9 y Q 2 9 k Z S I g V m F s d W U 9 I n N V b m t u b 3 d u I i A v P j x F b n R y e S B U e X B l P S J G a W x s R X J y b 3 J D b 3 V u d C I g V m F s d W U 9 I m w w I i A v P j x F b n R y e S B U e X B l P S J G a W x s T G F z d F V w Z G F 0 Z W Q i I F Z h b H V l P S J k M j A y N C 0 w N S 0 x M V Q w N z o z M T o z N i 4 4 O T U x O D A 3 W i I g L z 4 8 R W 5 0 c n k g V H l w Z T 0 i R m l s b E N v b H V t b l R 5 c G V z I i B W Y W x 1 Z T 0 i c 0 F 3 W U Z C U V U 9 I i A v P j x F b n R y e S B U e X B l P S J G a W x s Q 2 9 s d W 1 u T m F t Z X M i I F Z h b H V l P S J z W y Z x d W 9 0 O 1 M u T m 8 u J n F 1 b 3 Q 7 L C Z x d W 9 0 O 0 5 h b W U m c X V v d D s s J n F 1 b 3 Q 7 T W F y I E N h c C A t I E N y b 3 J l J n F 1 b 3 Q 7 L C Z x d W 9 0 O 1 N h b G V z I F F 0 c i A t I E N y b 3 J l J n F 1 b 3 Q 7 L C Z x d W 9 0 O 0 N v b H V t b j E 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G a W 5 h b m N p Y W w g Q W 5 h b H l 0 a W N z I G R h d G E v Q 2 h h b m d l Z C B U e X B l L n t T L k 5 v L i w w f S Z x d W 9 0 O y w m c X V v d D t T Z W N 0 a W 9 u M S 9 G a W 5 h b m N p Y W w g Q W 5 h b H l 0 a W N z I G R h d G E v Q 2 h h b m d l Z C B U e X B l L n t O Y W 1 l L D F 9 J n F 1 b 3 Q 7 L C Z x d W 9 0 O 1 N l Y 3 R p b 2 4 x L 0 Z p b m F u Y 2 l h b C B B b m F s e X R p Y 3 M g Z G F 0 Y S 9 D a G F u Z 2 V k I F R 5 c G U u e 0 1 h c i B D Y X A g L S B D c m 9 y Z S w y f S Z x d W 9 0 O y w m c X V v d D t T Z W N 0 a W 9 u M S 9 G a W 5 h b m N p Y W w g Q W 5 h b H l 0 a W N z I G R h d G E v Q 2 h h b m d l Z C B U e X B l L n t T Y W x l c y B R d H I g L S B D c m 9 y Z S w z f S Z x d W 9 0 O y w m c X V v d D t T Z W N 0 a W 9 u M S 9 G a W 5 h b m N p Y W w g Q W 5 h b H l 0 a W N z I G R h d G E v Q 2 h h b m d l Z C B U e X B l L n s s N H 0 m c X V v d D t d L C Z x d W 9 0 O 0 N v b H V t b k N v d W 5 0 J n F 1 b 3 Q 7 O j U s J n F 1 b 3 Q 7 S 2 V 5 Q 2 9 s d W 1 u T m F t Z X M m c X V v d D s 6 W 1 0 s J n F 1 b 3 Q 7 Q 2 9 s d W 1 u S W R l b n R p d G l l c y Z x d W 9 0 O z p b J n F 1 b 3 Q 7 U 2 V j d G l v b j E v R m l u Y W 5 j a W F s I E F u Y W x 5 d G l j c y B k Y X R h L 0 N o Y W 5 n Z W Q g V H l w Z S 5 7 U y 5 O b y 4 s M H 0 m c X V v d D s s J n F 1 b 3 Q 7 U 2 V j d G l v b j E v R m l u Y W 5 j a W F s I E F u Y W x 5 d G l j c y B k Y X R h L 0 N o Y W 5 n Z W Q g V H l w Z S 5 7 T m F t Z S w x f S Z x d W 9 0 O y w m c X V v d D t T Z W N 0 a W 9 u M S 9 G a W 5 h b m N p Y W w g Q W 5 h b H l 0 a W N z I G R h d G E v Q 2 h h b m d l Z C B U e X B l L n t N Y X I g Q 2 F w I C 0 g Q 3 J v c m U s M n 0 m c X V v d D s s J n F 1 b 3 Q 7 U 2 V j d G l v b j E v R m l u Y W 5 j a W F s I E F u Y W x 5 d G l j c y B k Y X R h L 0 N o Y W 5 n Z W Q g V H l w Z S 5 7 U 2 F s Z X M g U X R y I C 0 g Q 3 J v c m U s M 3 0 m c X V v d D s s J n F 1 b 3 Q 7 U 2 V j d G l v b j E v R m l u Y W 5 j a W F s I E F u Y W x 5 d G l j c y B k Y X R h L 0 N o Y W 5 n Z W Q g V H l w Z S 5 7 L D R 9 J n F 1 b 3 Q 7 X S w m c X V v d D t S Z W x h d G l v b n N o a X B J b m Z v J n F 1 b 3 Q 7 O l t d f S I g L z 4 8 L 1 N 0 Y W J s Z U V u d H J p Z X M + P C 9 J d G V t P j x J d G V t P j x J d G V t T G 9 j Y X R p b 2 4 + P E l 0 Z W 1 U e X B l P k Z v c m 1 1 b G E 8 L 0 l 0 Z W 1 U e X B l P j x J d G V t U G F 0 a D 5 T Z W N 0 a W 9 u M S 9 G a W 5 h b m N p Y W w l M j B B b m F s e X R p Y 3 M l M j B k Y X R h J T I w K D I p L 1 N v d X J j Z T w v S X R l b V B h d G g + P C 9 J d G V t T G 9 j Y X R p b 2 4 + P F N 0 Y W J s Z U V u d H J p Z X M g L z 4 8 L 0 l 0 Z W 0 + P E l 0 Z W 0 + P E l 0 Z W 1 M b 2 N h d G l v b j 4 8 S X R l b V R 5 c G U + R m 9 y b X V s Y T w v S X R l b V R 5 c G U + P E l 0 Z W 1 Q Y X R o P l N l Y 3 R p b 2 4 x L 0 Z p b m F u Y 2 l h b C U y M E F u Y W x 5 d G l j c y U y M G R h d G E l M j A o M i k v U H J v b W 9 0 Z W Q l M j B I Z W F k Z X J z P C 9 J d G V t U G F 0 a D 4 8 L 0 l 0 Z W 1 M b 2 N h d G l v b j 4 8 U 3 R h Y m x l R W 5 0 c m l l c y A v P j w v S X R l b T 4 8 S X R l b T 4 8 S X R l b U x v Y 2 F 0 a W 9 u P j x J d G V t V H l w Z T 5 G b 3 J t d W x h P C 9 J d G V t V H l w Z T 4 8 S X R l b V B h d G g + U 2 V j d G l v b j E v R m l u Y W 5 j a W F s J T I w Q W 5 h b H l 0 a W N z J T I w Z G F 0 Y S U y M C g y K S 9 D a G F u Z 2 V k J T I w V H l w Z T w v S X R l b V B h d G g + P C 9 J d G V t T G 9 j Y X R p b 2 4 + P F N 0 Y W J s Z U V u d H J p Z X M g L z 4 8 L 0 l 0 Z W 0 + P C 9 J d G V t c z 4 8 L 0 x v Y 2 F s U G F j a 2 F n Z U 1 l d G F k Y X R h R m l s Z T 4 W A A A A U E s F B g A A A A A A A A A A A A A A A A A A A A A A A C Y B A A A B A A A A 0 I y d 3 w E V 0 R G M e g D A T 8 K X 6 w E A A A A V c J d 8 5 E o H T J B V l L g E B g j x A A A A A A I A A A A A A B B m A A A A A Q A A I A A A A E T h 6 g f K V z 8 A K 9 t s O 0 a i 4 3 n m 9 b S V T H G + l N j D 3 S 1 H Q T B o A A A A A A 6 A A A A A A g A A I A A A A M w D K 9 4 9 U a 8 k d Y U 6 j O R C S X k E L q S 3 y k W 2 e K L G a B w 2 l U Q K U A A A A N N 7 f D l V w 7 l T m 1 N R X p m y O r 9 r d 4 I i Y t X v L 8 y M O 6 Y C F b p m P p G T u C 2 j h u i W U e J c l 5 Q 0 g C 5 p F v r h 0 q i S g p C f o p 5 V t 5 n / G x d T 2 w c q z t 8 t P J e C v t E E Q A A A A P V q a c L X f j B 4 y X K h m y 1 B o E O d h + 4 / g q i 3 b T a K D k k W a K 2 N m z / A R t 7 U p C S + 4 1 M C O 8 U F a S e X i G d e e 4 y H N v S f P u 1 S V r 4 = < / D a t a M a s h u p > 
</file>

<file path=customXml/itemProps1.xml><?xml version="1.0" encoding="utf-8"?>
<ds:datastoreItem xmlns:ds="http://schemas.openxmlformats.org/officeDocument/2006/customXml" ds:itemID="{28B5AA37-1153-42C7-A85A-1C2C91B29CE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Total Market Cap </vt:lpstr>
      <vt:lpstr>Analyzing by Sector </vt:lpstr>
      <vt:lpstr>Dashboard</vt:lpstr>
      <vt:lpstr>Total sales qtr</vt:lpstr>
      <vt:lpstr>Sheet2</vt:lpstr>
      <vt:lpstr>Financial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Pragati</dc:creator>
  <cp:lastModifiedBy>Pragati</cp:lastModifiedBy>
  <dcterms:created xsi:type="dcterms:W3CDTF">2024-05-11T07:31:14Z</dcterms:created>
  <dcterms:modified xsi:type="dcterms:W3CDTF">2024-05-13T10:00:14Z</dcterms:modified>
</cp:coreProperties>
</file>