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MsTrE\MsTrE -MyFolder\2nd sem\Operational Research\Assignments\A4\python codes\"/>
    </mc:Choice>
  </mc:AlternateContent>
  <xr:revisionPtr revIDLastSave="0" documentId="13_ncr:1_{7D9BBA14-EFA8-4BBB-85D5-E8107C31B153}" xr6:coauthVersionLast="47" xr6:coauthVersionMax="47" xr10:uidLastSave="{00000000-0000-0000-0000-000000000000}"/>
  <bookViews>
    <workbookView minimized="1" xWindow="2685" yWindow="2685" windowWidth="15375" windowHeight="7875" xr2:uid="{00000000-000D-0000-FFFF-FFFF00000000}"/>
  </bookViews>
  <sheets>
    <sheet name="p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E39" i="1"/>
  <c r="E36" i="1"/>
  <c r="E37" i="1" s="1"/>
  <c r="E38" i="1" s="1"/>
  <c r="E34" i="1"/>
  <c r="E35" i="1" s="1"/>
  <c r="E33" i="1"/>
  <c r="E32" i="1"/>
  <c r="E31" i="1"/>
  <c r="E28" i="1"/>
  <c r="E26" i="1"/>
  <c r="E27" i="1" s="1"/>
  <c r="E29" i="1" s="1"/>
  <c r="E30" i="1" s="1"/>
  <c r="E22" i="1"/>
  <c r="E23" i="1" s="1"/>
  <c r="E24" i="1" s="1"/>
  <c r="E25" i="1" s="1"/>
  <c r="E21" i="1"/>
  <c r="E19" i="1"/>
  <c r="E20" i="1" s="1"/>
  <c r="E16" i="1"/>
  <c r="E7" i="1"/>
  <c r="E8" i="1" s="1"/>
  <c r="E9" i="1" s="1"/>
  <c r="E10" i="1" s="1"/>
  <c r="E11" i="1" s="1"/>
  <c r="E12" i="1" s="1"/>
  <c r="E6" i="1"/>
  <c r="E5" i="1"/>
  <c r="E3" i="1"/>
  <c r="E2" i="1"/>
  <c r="E4" i="1" l="1"/>
  <c r="E13" i="1"/>
  <c r="E14" i="1" s="1"/>
  <c r="E15" i="1" s="1"/>
  <c r="E17" i="1" s="1"/>
  <c r="E18" i="1" s="1"/>
</calcChain>
</file>

<file path=xl/sharedStrings.xml><?xml version="1.0" encoding="utf-8"?>
<sst xmlns="http://schemas.openxmlformats.org/spreadsheetml/2006/main" count="68" uniqueCount="35">
  <si>
    <t>Node A</t>
  </si>
  <si>
    <t>Node B</t>
  </si>
  <si>
    <t>ID</t>
  </si>
  <si>
    <t>Gaupalika HQ</t>
  </si>
  <si>
    <t>Lat</t>
  </si>
  <si>
    <t>Long</t>
  </si>
  <si>
    <t>Population</t>
  </si>
  <si>
    <t>Nagarpalika HQ</t>
  </si>
  <si>
    <t>Aandhikhola</t>
  </si>
  <si>
    <t>Bhirkot</t>
  </si>
  <si>
    <t>Arjunchaupari</t>
  </si>
  <si>
    <t>Chapakot</t>
  </si>
  <si>
    <t>Biruwa</t>
  </si>
  <si>
    <t>Galyang</t>
  </si>
  <si>
    <t>Harinas</t>
  </si>
  <si>
    <t>Putalibazar</t>
  </si>
  <si>
    <t>Kaligandaki</t>
  </si>
  <si>
    <t>Waling</t>
  </si>
  <si>
    <t>Phedikhola</t>
  </si>
  <si>
    <t>District HQ</t>
  </si>
  <si>
    <t>Syangja</t>
  </si>
  <si>
    <t>2, 11, 15, 5, 13, 12</t>
  </si>
  <si>
    <t>15, 12</t>
  </si>
  <si>
    <t>3, 4</t>
  </si>
  <si>
    <t>13, 5</t>
  </si>
  <si>
    <t>Population served</t>
  </si>
  <si>
    <t>1, 6</t>
  </si>
  <si>
    <t>1, 6, 14</t>
  </si>
  <si>
    <t>11, 15, 5, 13, 12</t>
  </si>
  <si>
    <t>15, 5, 13, 12</t>
  </si>
  <si>
    <t>Population served of palika</t>
  </si>
  <si>
    <t>3, 4, 11, 15, 13, 12, 5</t>
  </si>
  <si>
    <t>2, 3, 4, 11, 15, 13, 12, 5</t>
  </si>
  <si>
    <t>all</t>
  </si>
  <si>
    <t>Link Length
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</si>
</sst>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18" fillId="0" borderId="10" xfId="0" applyFont="1" applyBorder="1" applyAlignment="1">
      <alignment horizontal="center"/>
    </xf>
    <xf numFmtId="1" fontId="18" fillId="0" borderId="10" xfId="0" applyNumberFormat="1" applyFont="1" applyBorder="1" applyAlignment="1">
      <alignment horizontal="center"/>
    </xf>
    <xf numFmtId="0" fontId="19" fillId="0" borderId="0" xfId="0" applyFont="1"/>
    <xf numFmtId="2" fontId="18" fillId="0" borderId="10" xfId="0" applyNumberFormat="1" applyFont="1" applyBorder="1" applyAlignment="1">
      <alignment horizontal="center"/>
    </xf>
    <xf numFmtId="0" fontId="19" fillId="0" borderId="10" xfId="0" applyFont="1" applyBorder="1"/>
    <xf numFmtId="2" fontId="19" fillId="0" borderId="10" xfId="0" applyNumberFormat="1" applyFont="1" applyBorder="1"/>
    <xf numFmtId="1" fontId="19" fillId="0" borderId="10" xfId="0" applyNumberFormat="1" applyFont="1" applyBorder="1"/>
    <xf numFmtId="1" fontId="19" fillId="0" borderId="0" xfId="0" applyNumberFormat="1" applyFont="1"/>
    <xf numFmtId="0" fontId="0" fillId="0" borderId="0" xfId="0" applyAlignment="1">
      <alignment horizontal="center"/>
    </xf>
    <xf numFmtId="164" fontId="0" fillId="0" borderId="0" xfId="42" applyNumberFormat="1" applyFont="1"/>
    <xf numFmtId="0" fontId="0" fillId="0" borderId="10" xfId="0" applyBorder="1"/>
    <xf numFmtId="0" fontId="0" fillId="0" borderId="10" xfId="0" applyBorder="1" applyAlignment="1">
      <alignment horizontal="center"/>
    </xf>
    <xf numFmtId="164" fontId="0" fillId="0" borderId="10" xfId="42" applyNumberFormat="1" applyFont="1" applyBorder="1"/>
    <xf numFmtId="49" fontId="0" fillId="0" borderId="10" xfId="0" applyNumberFormat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  <xf numFmtId="49" fontId="16" fillId="0" borderId="10" xfId="0" applyNumberFormat="1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164" fontId="0" fillId="0" borderId="0" xfId="42" applyNumberFormat="1" applyFont="1" applyBorder="1"/>
    <xf numFmtId="0" fontId="16" fillId="0" borderId="10" xfId="42" applyNumberFormat="1" applyFont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9"/>
  <sheetViews>
    <sheetView tabSelected="1" topLeftCell="A14" zoomScaleNormal="100" workbookViewId="0">
      <selection activeCell="B2" sqref="B2"/>
    </sheetView>
  </sheetViews>
  <sheetFormatPr defaultRowHeight="15" x14ac:dyDescent="0.25"/>
  <cols>
    <col min="1" max="1" width="5.85546875" style="9" customWidth="1"/>
    <col min="2" max="2" width="5.85546875" style="9" bestFit="1" customWidth="1"/>
    <col min="3" max="3" width="7.5703125" style="9" customWidth="1"/>
    <col min="4" max="4" width="13" style="15" customWidth="1"/>
    <col min="5" max="5" width="10.5703125" style="10" customWidth="1"/>
    <col min="6" max="6" width="2.5703125" customWidth="1"/>
    <col min="10" max="10" width="15.42578125" style="17" customWidth="1"/>
    <col min="11" max="11" width="10.42578125" customWidth="1"/>
    <col min="13" max="13" width="2.7109375" bestFit="1" customWidth="1"/>
    <col min="14" max="14" width="11.5703125" bestFit="1" customWidth="1"/>
    <col min="15" max="16" width="5.42578125" bestFit="1" customWidth="1"/>
    <col min="17" max="17" width="9.42578125" bestFit="1" customWidth="1"/>
    <col min="19" max="19" width="3" bestFit="1" customWidth="1"/>
    <col min="20" max="20" width="12.5703125" bestFit="1" customWidth="1"/>
    <col min="21" max="22" width="5.42578125" bestFit="1" customWidth="1"/>
    <col min="23" max="23" width="9.42578125" bestFit="1" customWidth="1"/>
  </cols>
  <sheetData>
    <row r="1" spans="1:23" s="20" customFormat="1" ht="45" x14ac:dyDescent="0.25">
      <c r="A1" s="19" t="s">
        <v>0</v>
      </c>
      <c r="B1" s="19" t="s">
        <v>1</v>
      </c>
      <c r="C1" s="19" t="s">
        <v>34</v>
      </c>
      <c r="D1" s="18" t="s">
        <v>30</v>
      </c>
      <c r="E1" s="22" t="s">
        <v>25</v>
      </c>
      <c r="G1" s="19" t="s">
        <v>0</v>
      </c>
      <c r="H1" s="19" t="s">
        <v>1</v>
      </c>
      <c r="I1" s="19" t="s">
        <v>34</v>
      </c>
      <c r="J1" s="18" t="s">
        <v>30</v>
      </c>
      <c r="K1" s="22" t="s">
        <v>25</v>
      </c>
      <c r="L1"/>
    </row>
    <row r="2" spans="1:23" x14ac:dyDescent="0.25">
      <c r="A2" s="12">
        <v>5</v>
      </c>
      <c r="B2" s="12">
        <v>101</v>
      </c>
      <c r="C2" s="12">
        <v>26111</v>
      </c>
      <c r="D2" s="14">
        <v>5</v>
      </c>
      <c r="E2" s="13">
        <f>Q7</f>
        <v>17955</v>
      </c>
      <c r="G2" s="11">
        <v>117</v>
      </c>
      <c r="H2" s="11">
        <v>3</v>
      </c>
      <c r="I2" s="11">
        <v>59</v>
      </c>
      <c r="J2" s="16">
        <v>3</v>
      </c>
      <c r="K2" s="13">
        <v>14001</v>
      </c>
      <c r="M2" s="1" t="s">
        <v>2</v>
      </c>
      <c r="N2" s="1" t="s">
        <v>3</v>
      </c>
      <c r="O2" s="1" t="s">
        <v>4</v>
      </c>
      <c r="P2" s="1" t="s">
        <v>5</v>
      </c>
      <c r="Q2" s="2" t="s">
        <v>6</v>
      </c>
      <c r="R2" s="3"/>
      <c r="S2" s="1" t="s">
        <v>2</v>
      </c>
      <c r="T2" s="1" t="s">
        <v>7</v>
      </c>
      <c r="U2" s="4" t="s">
        <v>4</v>
      </c>
      <c r="V2" s="4" t="s">
        <v>5</v>
      </c>
      <c r="W2" s="2" t="s">
        <v>6</v>
      </c>
    </row>
    <row r="3" spans="1:23" x14ac:dyDescent="0.25">
      <c r="A3" s="12">
        <v>101</v>
      </c>
      <c r="B3" s="12">
        <v>13</v>
      </c>
      <c r="C3" s="12">
        <v>56</v>
      </c>
      <c r="D3" s="14">
        <v>13</v>
      </c>
      <c r="E3" s="13">
        <f>Q11</f>
        <v>31034</v>
      </c>
      <c r="G3" s="11">
        <v>117</v>
      </c>
      <c r="H3" s="11">
        <v>118</v>
      </c>
      <c r="I3" s="11">
        <v>1123</v>
      </c>
      <c r="J3" s="16">
        <v>4</v>
      </c>
      <c r="K3" s="13">
        <v>13191</v>
      </c>
      <c r="M3" s="5">
        <v>1</v>
      </c>
      <c r="N3" s="5" t="s">
        <v>8</v>
      </c>
      <c r="O3" s="6">
        <v>28.155715762478799</v>
      </c>
      <c r="P3" s="6">
        <v>83.818783969796499</v>
      </c>
      <c r="Q3" s="7">
        <v>13094</v>
      </c>
      <c r="R3" s="3"/>
      <c r="S3" s="5">
        <v>11</v>
      </c>
      <c r="T3" s="5" t="s">
        <v>9</v>
      </c>
      <c r="U3" s="6">
        <v>28.037973416039399</v>
      </c>
      <c r="V3" s="6">
        <v>83.790978675286794</v>
      </c>
      <c r="W3" s="7">
        <v>22645</v>
      </c>
    </row>
    <row r="4" spans="1:23" x14ac:dyDescent="0.25">
      <c r="A4" s="12">
        <v>101</v>
      </c>
      <c r="B4" s="12">
        <v>108</v>
      </c>
      <c r="C4" s="12">
        <v>17997</v>
      </c>
      <c r="D4" s="14" t="s">
        <v>24</v>
      </c>
      <c r="E4" s="13">
        <f>SUM(E2:E3)</f>
        <v>48989</v>
      </c>
      <c r="G4" s="11">
        <v>118</v>
      </c>
      <c r="H4" s="11">
        <v>120</v>
      </c>
      <c r="I4" s="11">
        <v>10051</v>
      </c>
      <c r="J4" s="16">
        <v>4</v>
      </c>
      <c r="K4" s="13">
        <v>13191</v>
      </c>
      <c r="M4" s="5">
        <v>2</v>
      </c>
      <c r="N4" s="5" t="s">
        <v>10</v>
      </c>
      <c r="O4" s="6">
        <v>28.092291207442301</v>
      </c>
      <c r="P4" s="6">
        <v>83.777608551308305</v>
      </c>
      <c r="Q4" s="7">
        <v>14045</v>
      </c>
      <c r="R4" s="3"/>
      <c r="S4" s="5">
        <v>12</v>
      </c>
      <c r="T4" s="5" t="s">
        <v>11</v>
      </c>
      <c r="U4" s="6">
        <v>27.886205174961798</v>
      </c>
      <c r="V4" s="6">
        <v>83.821298125344498</v>
      </c>
      <c r="W4" s="7">
        <v>22969</v>
      </c>
    </row>
    <row r="5" spans="1:23" x14ac:dyDescent="0.25">
      <c r="A5" s="12">
        <v>108</v>
      </c>
      <c r="B5" s="12">
        <v>109</v>
      </c>
      <c r="C5" s="12">
        <v>237</v>
      </c>
      <c r="D5" s="14">
        <v>15</v>
      </c>
      <c r="E5" s="13">
        <f>Q13</f>
        <v>50488</v>
      </c>
      <c r="G5" s="11">
        <v>120</v>
      </c>
      <c r="H5" s="11">
        <v>121</v>
      </c>
      <c r="I5" s="11">
        <v>1470</v>
      </c>
      <c r="J5" s="16">
        <v>4</v>
      </c>
      <c r="K5" s="13">
        <v>13191</v>
      </c>
      <c r="M5" s="5">
        <v>3</v>
      </c>
      <c r="N5" s="5" t="s">
        <v>12</v>
      </c>
      <c r="O5" s="6">
        <v>28.021364716090002</v>
      </c>
      <c r="P5" s="6">
        <v>83.893997710944504</v>
      </c>
      <c r="Q5" s="7">
        <v>14001</v>
      </c>
      <c r="R5" s="3"/>
      <c r="S5" s="5">
        <v>13</v>
      </c>
      <c r="T5" s="5" t="s">
        <v>13</v>
      </c>
      <c r="U5" s="6">
        <v>27.942034998374499</v>
      </c>
      <c r="V5" s="6">
        <v>83.675267162233595</v>
      </c>
      <c r="W5" s="7">
        <v>31034</v>
      </c>
    </row>
    <row r="6" spans="1:23" x14ac:dyDescent="0.25">
      <c r="A6" s="12">
        <v>109</v>
      </c>
      <c r="B6" s="12">
        <v>15</v>
      </c>
      <c r="C6" s="12">
        <v>59</v>
      </c>
      <c r="D6" s="14" t="s">
        <v>22</v>
      </c>
      <c r="E6" s="13">
        <f>Q13+Q10</f>
        <v>73457</v>
      </c>
      <c r="G6" s="11">
        <v>121</v>
      </c>
      <c r="H6" s="11">
        <v>4</v>
      </c>
      <c r="I6" s="11">
        <v>1159</v>
      </c>
      <c r="J6" s="16">
        <v>4</v>
      </c>
      <c r="K6" s="13">
        <v>13191</v>
      </c>
      <c r="M6" s="5">
        <v>4</v>
      </c>
      <c r="N6" s="5" t="s">
        <v>14</v>
      </c>
      <c r="O6" s="6">
        <v>27.991417139041001</v>
      </c>
      <c r="P6" s="6">
        <v>83.962981565534307</v>
      </c>
      <c r="Q6" s="7">
        <v>13191</v>
      </c>
      <c r="R6" s="3"/>
      <c r="S6" s="5">
        <v>14</v>
      </c>
      <c r="T6" s="5" t="s">
        <v>15</v>
      </c>
      <c r="U6" s="6">
        <v>28.097857087166499</v>
      </c>
      <c r="V6" s="6">
        <v>83.8748011826046</v>
      </c>
      <c r="W6" s="7">
        <v>41743</v>
      </c>
    </row>
    <row r="7" spans="1:23" ht="30" x14ac:dyDescent="0.25">
      <c r="A7" s="12">
        <v>109</v>
      </c>
      <c r="B7" s="12">
        <v>110</v>
      </c>
      <c r="C7" s="12">
        <v>10146</v>
      </c>
      <c r="D7" s="14">
        <v>12</v>
      </c>
      <c r="E7" s="13">
        <f>Q10</f>
        <v>22969</v>
      </c>
      <c r="G7" s="11">
        <v>123</v>
      </c>
      <c r="H7" s="11">
        <v>125</v>
      </c>
      <c r="I7" s="11">
        <v>7054</v>
      </c>
      <c r="J7" s="16" t="s">
        <v>31</v>
      </c>
      <c r="K7" s="13">
        <v>172283</v>
      </c>
      <c r="M7" s="5">
        <v>5</v>
      </c>
      <c r="N7" s="5" t="s">
        <v>16</v>
      </c>
      <c r="O7" s="6">
        <v>27.969339050430001</v>
      </c>
      <c r="P7" s="6">
        <v>83.552801640874506</v>
      </c>
      <c r="Q7" s="7">
        <v>17955</v>
      </c>
      <c r="R7" s="3"/>
      <c r="S7" s="5">
        <v>15</v>
      </c>
      <c r="T7" s="5" t="s">
        <v>17</v>
      </c>
      <c r="U7" s="6">
        <v>27.982731235899401</v>
      </c>
      <c r="V7" s="6">
        <v>83.764096358382403</v>
      </c>
      <c r="W7" s="7">
        <v>50488</v>
      </c>
    </row>
    <row r="8" spans="1:23" ht="30" x14ac:dyDescent="0.25">
      <c r="A8" s="12">
        <v>110</v>
      </c>
      <c r="B8" s="12">
        <v>103</v>
      </c>
      <c r="C8" s="12">
        <v>5981</v>
      </c>
      <c r="D8" s="14">
        <v>12</v>
      </c>
      <c r="E8" s="13">
        <f>E7</f>
        <v>22969</v>
      </c>
      <c r="G8" s="11">
        <v>125</v>
      </c>
      <c r="H8" s="11">
        <v>126</v>
      </c>
      <c r="I8" s="11">
        <v>302</v>
      </c>
      <c r="J8" s="16" t="s">
        <v>31</v>
      </c>
      <c r="K8" s="13">
        <v>172283</v>
      </c>
      <c r="M8" s="5">
        <v>6</v>
      </c>
      <c r="N8" s="5" t="s">
        <v>18</v>
      </c>
      <c r="O8" s="6">
        <v>28.156310701835501</v>
      </c>
      <c r="P8" s="6">
        <v>83.884541165051999</v>
      </c>
      <c r="Q8" s="7">
        <v>10899</v>
      </c>
      <c r="R8" s="3"/>
      <c r="S8" s="3"/>
      <c r="T8" s="3"/>
      <c r="U8" s="3"/>
      <c r="V8" s="3"/>
      <c r="W8" s="8"/>
    </row>
    <row r="9" spans="1:23" x14ac:dyDescent="0.25">
      <c r="A9" s="12">
        <v>103</v>
      </c>
      <c r="B9" s="12">
        <v>104</v>
      </c>
      <c r="C9" s="12">
        <v>5056</v>
      </c>
      <c r="D9" s="14">
        <v>12</v>
      </c>
      <c r="E9" s="13">
        <f t="shared" ref="E9:E12" si="0">E8</f>
        <v>22969</v>
      </c>
      <c r="G9" s="11">
        <v>126</v>
      </c>
      <c r="H9" s="11">
        <v>2</v>
      </c>
      <c r="I9" s="11">
        <v>67</v>
      </c>
      <c r="J9" s="16">
        <v>2</v>
      </c>
      <c r="K9" s="13">
        <v>14045</v>
      </c>
      <c r="M9" s="5">
        <v>11</v>
      </c>
      <c r="N9" s="5" t="s">
        <v>9</v>
      </c>
      <c r="O9" s="6">
        <v>28.037973416039399</v>
      </c>
      <c r="P9" s="6">
        <v>83.790978675286794</v>
      </c>
      <c r="Q9" s="7">
        <v>22645</v>
      </c>
      <c r="R9" s="3"/>
      <c r="S9" s="1" t="s">
        <v>2</v>
      </c>
      <c r="T9" s="1" t="s">
        <v>19</v>
      </c>
      <c r="U9" s="4" t="s">
        <v>4</v>
      </c>
      <c r="V9" s="4" t="s">
        <v>5</v>
      </c>
      <c r="W9" s="2" t="s">
        <v>6</v>
      </c>
    </row>
    <row r="10" spans="1:23" ht="30" x14ac:dyDescent="0.25">
      <c r="A10" s="12">
        <v>104</v>
      </c>
      <c r="B10" s="12">
        <v>105</v>
      </c>
      <c r="C10" s="12">
        <v>79</v>
      </c>
      <c r="D10" s="14">
        <v>12</v>
      </c>
      <c r="E10" s="13">
        <f t="shared" si="0"/>
        <v>22969</v>
      </c>
      <c r="G10" s="11">
        <v>126</v>
      </c>
      <c r="H10" s="11">
        <v>127</v>
      </c>
      <c r="I10" s="11">
        <v>9433</v>
      </c>
      <c r="J10" s="16" t="s">
        <v>32</v>
      </c>
      <c r="K10" s="13">
        <v>186328</v>
      </c>
      <c r="M10" s="5">
        <v>12</v>
      </c>
      <c r="N10" s="5" t="s">
        <v>11</v>
      </c>
      <c r="O10" s="6">
        <v>27.886205174961798</v>
      </c>
      <c r="P10" s="6">
        <v>83.821298125344498</v>
      </c>
      <c r="Q10" s="7">
        <v>22969</v>
      </c>
      <c r="R10" s="3"/>
      <c r="S10" s="5">
        <v>99</v>
      </c>
      <c r="T10" s="5" t="s">
        <v>20</v>
      </c>
      <c r="U10" s="6">
        <v>28.1004852350185</v>
      </c>
      <c r="V10" s="6">
        <v>83.872309365926</v>
      </c>
      <c r="W10" s="7">
        <v>253024</v>
      </c>
    </row>
    <row r="11" spans="1:23" ht="30" x14ac:dyDescent="0.25">
      <c r="A11" s="12">
        <v>105</v>
      </c>
      <c r="B11" s="12">
        <v>106</v>
      </c>
      <c r="C11" s="12">
        <v>18</v>
      </c>
      <c r="D11" s="14">
        <v>12</v>
      </c>
      <c r="E11" s="13">
        <f t="shared" si="0"/>
        <v>22969</v>
      </c>
      <c r="G11" s="11">
        <v>127</v>
      </c>
      <c r="H11" s="11">
        <v>133</v>
      </c>
      <c r="I11" s="11">
        <v>5812</v>
      </c>
      <c r="J11" s="16" t="s">
        <v>32</v>
      </c>
      <c r="K11" s="13">
        <v>186328</v>
      </c>
      <c r="M11" s="5">
        <v>13</v>
      </c>
      <c r="N11" s="5" t="s">
        <v>13</v>
      </c>
      <c r="O11" s="6">
        <v>27.942034998374499</v>
      </c>
      <c r="P11" s="6">
        <v>83.675267162233595</v>
      </c>
      <c r="Q11" s="7">
        <v>31034</v>
      </c>
    </row>
    <row r="12" spans="1:23" x14ac:dyDescent="0.25">
      <c r="A12" s="12">
        <v>106</v>
      </c>
      <c r="B12" s="12">
        <v>12</v>
      </c>
      <c r="C12" s="12">
        <v>13</v>
      </c>
      <c r="D12" s="14">
        <v>12</v>
      </c>
      <c r="E12" s="13">
        <f t="shared" si="0"/>
        <v>22969</v>
      </c>
      <c r="G12" s="11">
        <v>133</v>
      </c>
      <c r="H12" s="11">
        <v>99</v>
      </c>
      <c r="I12" s="11">
        <v>108</v>
      </c>
      <c r="J12" s="16" t="s">
        <v>33</v>
      </c>
      <c r="K12" s="13">
        <v>252064</v>
      </c>
      <c r="M12" s="5">
        <v>14</v>
      </c>
      <c r="N12" s="5" t="s">
        <v>15</v>
      </c>
      <c r="O12" s="6">
        <v>28.097857087166499</v>
      </c>
      <c r="P12" s="6">
        <v>83.8748011826046</v>
      </c>
      <c r="Q12" s="7">
        <v>41743</v>
      </c>
    </row>
    <row r="13" spans="1:23" x14ac:dyDescent="0.25">
      <c r="A13" s="12">
        <v>108</v>
      </c>
      <c r="B13" s="12">
        <v>114</v>
      </c>
      <c r="C13" s="12">
        <v>928</v>
      </c>
      <c r="D13" s="14" t="s">
        <v>29</v>
      </c>
      <c r="E13" s="13">
        <f>E5+E2+E3+E12</f>
        <v>122446</v>
      </c>
      <c r="G13" s="11">
        <v>133</v>
      </c>
      <c r="H13" s="11">
        <v>132</v>
      </c>
      <c r="I13" s="11">
        <v>681</v>
      </c>
      <c r="J13" s="16" t="s">
        <v>27</v>
      </c>
      <c r="K13" s="13">
        <v>65736</v>
      </c>
      <c r="M13" s="5">
        <v>15</v>
      </c>
      <c r="N13" s="5" t="s">
        <v>17</v>
      </c>
      <c r="O13" s="6">
        <v>27.982731235899401</v>
      </c>
      <c r="P13" s="6">
        <v>83.764096358382403</v>
      </c>
      <c r="Q13" s="7">
        <v>50488</v>
      </c>
    </row>
    <row r="14" spans="1:23" x14ac:dyDescent="0.25">
      <c r="A14" s="12">
        <v>114</v>
      </c>
      <c r="B14" s="12">
        <v>115</v>
      </c>
      <c r="C14" s="12">
        <v>2254</v>
      </c>
      <c r="D14" s="14" t="s">
        <v>29</v>
      </c>
      <c r="E14" s="13">
        <f>E13</f>
        <v>122446</v>
      </c>
      <c r="G14" s="11">
        <v>132</v>
      </c>
      <c r="H14" s="11">
        <v>14</v>
      </c>
      <c r="I14" s="11">
        <v>18</v>
      </c>
      <c r="J14" s="16">
        <v>14</v>
      </c>
      <c r="K14" s="13">
        <v>41743</v>
      </c>
      <c r="M14" s="5">
        <v>99</v>
      </c>
      <c r="N14" s="5" t="s">
        <v>20</v>
      </c>
      <c r="O14" s="6">
        <v>28.1004852350185</v>
      </c>
      <c r="P14" s="6">
        <v>83.872309365926</v>
      </c>
      <c r="Q14" s="7">
        <v>253024</v>
      </c>
    </row>
    <row r="15" spans="1:23" x14ac:dyDescent="0.25">
      <c r="A15" s="12">
        <v>115</v>
      </c>
      <c r="B15" s="12">
        <v>122</v>
      </c>
      <c r="C15" s="12">
        <v>6142</v>
      </c>
      <c r="D15" s="14" t="s">
        <v>29</v>
      </c>
      <c r="E15" s="13">
        <f>E14</f>
        <v>122446</v>
      </c>
      <c r="G15" s="11">
        <v>132</v>
      </c>
      <c r="H15" s="11">
        <v>131</v>
      </c>
      <c r="I15" s="11">
        <v>1627</v>
      </c>
      <c r="J15" s="16" t="s">
        <v>26</v>
      </c>
      <c r="K15" s="13">
        <v>23993</v>
      </c>
    </row>
    <row r="16" spans="1:23" x14ac:dyDescent="0.25">
      <c r="A16" s="12">
        <v>122</v>
      </c>
      <c r="B16" s="12">
        <v>11</v>
      </c>
      <c r="C16" s="12">
        <v>205</v>
      </c>
      <c r="D16" s="14">
        <v>11</v>
      </c>
      <c r="E16" s="13">
        <f>Q9</f>
        <v>22645</v>
      </c>
      <c r="G16" s="11">
        <v>131</v>
      </c>
      <c r="H16" s="11">
        <v>130</v>
      </c>
      <c r="I16" s="11">
        <v>6757</v>
      </c>
      <c r="J16" s="16" t="s">
        <v>26</v>
      </c>
      <c r="K16" s="13">
        <v>23993</v>
      </c>
    </row>
    <row r="17" spans="1:14" ht="30" x14ac:dyDescent="0.25">
      <c r="A17" s="12">
        <v>122</v>
      </c>
      <c r="B17" s="12">
        <v>123</v>
      </c>
      <c r="C17" s="12">
        <v>3033</v>
      </c>
      <c r="D17" s="14" t="s">
        <v>28</v>
      </c>
      <c r="E17" s="13">
        <f>E16+E15</f>
        <v>145091</v>
      </c>
      <c r="G17" s="11">
        <v>130</v>
      </c>
      <c r="H17" s="11">
        <v>129</v>
      </c>
      <c r="I17" s="11">
        <v>2650</v>
      </c>
      <c r="J17" s="16">
        <v>1</v>
      </c>
      <c r="K17" s="13">
        <v>13094</v>
      </c>
    </row>
    <row r="18" spans="1:14" ht="30" x14ac:dyDescent="0.25">
      <c r="A18" s="12">
        <v>123</v>
      </c>
      <c r="B18" s="12">
        <v>124</v>
      </c>
      <c r="C18" s="12">
        <v>4626</v>
      </c>
      <c r="D18" s="14" t="s">
        <v>21</v>
      </c>
      <c r="E18" s="13">
        <f>Q4+E17</f>
        <v>159136</v>
      </c>
      <c r="G18" s="11">
        <v>129</v>
      </c>
      <c r="H18" s="11">
        <v>128</v>
      </c>
      <c r="I18" s="11">
        <v>691</v>
      </c>
      <c r="J18" s="16">
        <v>1</v>
      </c>
      <c r="K18" s="13">
        <v>13094</v>
      </c>
    </row>
    <row r="19" spans="1:14" x14ac:dyDescent="0.25">
      <c r="A19" s="12">
        <v>124</v>
      </c>
      <c r="B19" s="12">
        <v>116</v>
      </c>
      <c r="C19" s="12">
        <v>10803</v>
      </c>
      <c r="D19" s="14" t="s">
        <v>23</v>
      </c>
      <c r="E19" s="13">
        <f>Q5+Q6</f>
        <v>27192</v>
      </c>
      <c r="G19" s="11">
        <v>128</v>
      </c>
      <c r="H19" s="11">
        <v>1</v>
      </c>
      <c r="I19" s="11">
        <v>3241</v>
      </c>
      <c r="J19" s="16">
        <v>1</v>
      </c>
      <c r="K19" s="13">
        <v>13094</v>
      </c>
    </row>
    <row r="20" spans="1:14" x14ac:dyDescent="0.25">
      <c r="A20" s="12">
        <v>116</v>
      </c>
      <c r="B20" s="12">
        <v>117</v>
      </c>
      <c r="C20" s="12">
        <v>4836</v>
      </c>
      <c r="D20" s="14" t="s">
        <v>23</v>
      </c>
      <c r="E20" s="13">
        <f>E19</f>
        <v>27192</v>
      </c>
      <c r="G20" s="11">
        <v>130</v>
      </c>
      <c r="H20" s="11">
        <v>6</v>
      </c>
      <c r="I20" s="11">
        <v>6242</v>
      </c>
      <c r="J20" s="16">
        <v>6</v>
      </c>
      <c r="K20" s="13">
        <v>10899</v>
      </c>
    </row>
    <row r="21" spans="1:14" x14ac:dyDescent="0.25">
      <c r="A21" s="9">
        <v>117</v>
      </c>
      <c r="B21" s="9">
        <v>3</v>
      </c>
      <c r="C21" s="9">
        <v>59</v>
      </c>
      <c r="D21" s="15">
        <v>3</v>
      </c>
      <c r="E21" s="21">
        <f>Q5</f>
        <v>14001</v>
      </c>
    </row>
    <row r="22" spans="1:14" x14ac:dyDescent="0.25">
      <c r="A22" s="9">
        <v>117</v>
      </c>
      <c r="B22" s="9">
        <v>118</v>
      </c>
      <c r="C22" s="9">
        <v>1123</v>
      </c>
      <c r="D22" s="15">
        <v>4</v>
      </c>
      <c r="E22" s="10">
        <f>Q6</f>
        <v>13191</v>
      </c>
    </row>
    <row r="23" spans="1:14" x14ac:dyDescent="0.25">
      <c r="A23" s="9">
        <v>118</v>
      </c>
      <c r="B23" s="9">
        <v>120</v>
      </c>
      <c r="C23" s="9">
        <v>10051</v>
      </c>
      <c r="D23" s="15">
        <v>4</v>
      </c>
      <c r="E23" s="10">
        <f>E22</f>
        <v>13191</v>
      </c>
    </row>
    <row r="24" spans="1:14" x14ac:dyDescent="0.25">
      <c r="A24" s="9">
        <v>120</v>
      </c>
      <c r="B24" s="9">
        <v>121</v>
      </c>
      <c r="C24" s="9">
        <v>1470</v>
      </c>
      <c r="D24" s="15">
        <v>4</v>
      </c>
      <c r="E24" s="10">
        <f t="shared" ref="E24:E25" si="1">E23</f>
        <v>13191</v>
      </c>
      <c r="N24">
        <f>157*10000000</f>
        <v>1570000000</v>
      </c>
    </row>
    <row r="25" spans="1:14" x14ac:dyDescent="0.25">
      <c r="A25" s="9">
        <v>121</v>
      </c>
      <c r="B25" s="9">
        <v>4</v>
      </c>
      <c r="C25" s="9">
        <v>1159</v>
      </c>
      <c r="D25" s="15">
        <v>4</v>
      </c>
      <c r="E25" s="10">
        <f t="shared" si="1"/>
        <v>13191</v>
      </c>
    </row>
    <row r="26" spans="1:14" ht="30" x14ac:dyDescent="0.25">
      <c r="A26" s="9">
        <v>123</v>
      </c>
      <c r="B26" s="9">
        <v>125</v>
      </c>
      <c r="C26" s="9">
        <v>7054</v>
      </c>
      <c r="D26" s="15" t="s">
        <v>31</v>
      </c>
      <c r="E26" s="10">
        <f>Q5+Q6+Q9+Q13+Q11+Q10+Q7</f>
        <v>172283</v>
      </c>
    </row>
    <row r="27" spans="1:14" ht="30" x14ac:dyDescent="0.25">
      <c r="A27" s="9">
        <v>125</v>
      </c>
      <c r="B27" s="9">
        <v>126</v>
      </c>
      <c r="C27" s="9">
        <v>302</v>
      </c>
      <c r="D27" s="15" t="s">
        <v>31</v>
      </c>
      <c r="E27" s="10">
        <f>E26</f>
        <v>172283</v>
      </c>
    </row>
    <row r="28" spans="1:14" x14ac:dyDescent="0.25">
      <c r="A28" s="9">
        <v>126</v>
      </c>
      <c r="B28" s="9">
        <v>2</v>
      </c>
      <c r="C28" s="9">
        <v>67</v>
      </c>
      <c r="D28" s="15">
        <v>2</v>
      </c>
      <c r="E28" s="10">
        <f>Q4</f>
        <v>14045</v>
      </c>
    </row>
    <row r="29" spans="1:14" ht="30" x14ac:dyDescent="0.25">
      <c r="A29" s="9">
        <v>126</v>
      </c>
      <c r="B29" s="9">
        <v>127</v>
      </c>
      <c r="C29" s="9">
        <v>9433</v>
      </c>
      <c r="D29" s="15" t="s">
        <v>32</v>
      </c>
      <c r="E29" s="10">
        <f>Q4+E27</f>
        <v>186328</v>
      </c>
    </row>
    <row r="30" spans="1:14" ht="30" x14ac:dyDescent="0.25">
      <c r="A30" s="9">
        <v>127</v>
      </c>
      <c r="B30" s="9">
        <v>133</v>
      </c>
      <c r="C30" s="9">
        <v>5812</v>
      </c>
      <c r="D30" s="15" t="s">
        <v>32</v>
      </c>
      <c r="E30" s="10">
        <f>E29</f>
        <v>186328</v>
      </c>
    </row>
    <row r="31" spans="1:14" x14ac:dyDescent="0.25">
      <c r="A31" s="9">
        <v>133</v>
      </c>
      <c r="B31" s="9">
        <v>99</v>
      </c>
      <c r="C31" s="9">
        <v>108</v>
      </c>
      <c r="D31" s="15" t="s">
        <v>33</v>
      </c>
      <c r="E31" s="10">
        <f>SUM(Q3:Q13)</f>
        <v>252064</v>
      </c>
    </row>
    <row r="32" spans="1:14" x14ac:dyDescent="0.25">
      <c r="A32" s="9">
        <v>133</v>
      </c>
      <c r="B32" s="9">
        <v>132</v>
      </c>
      <c r="C32" s="9">
        <v>681</v>
      </c>
      <c r="D32" s="15" t="s">
        <v>27</v>
      </c>
      <c r="E32" s="10">
        <f>Q3+Q8+Q12</f>
        <v>65736</v>
      </c>
    </row>
    <row r="33" spans="1:5" x14ac:dyDescent="0.25">
      <c r="A33" s="9">
        <v>132</v>
      </c>
      <c r="B33" s="9">
        <v>14</v>
      </c>
      <c r="C33" s="9">
        <v>18</v>
      </c>
      <c r="D33" s="15">
        <v>14</v>
      </c>
      <c r="E33" s="10">
        <f>Q12</f>
        <v>41743</v>
      </c>
    </row>
    <row r="34" spans="1:5" x14ac:dyDescent="0.25">
      <c r="A34" s="9">
        <v>132</v>
      </c>
      <c r="B34" s="9">
        <v>131</v>
      </c>
      <c r="C34" s="9">
        <v>1627</v>
      </c>
      <c r="D34" s="15" t="s">
        <v>26</v>
      </c>
      <c r="E34" s="10">
        <f>Q3+Q8</f>
        <v>23993</v>
      </c>
    </row>
    <row r="35" spans="1:5" x14ac:dyDescent="0.25">
      <c r="A35" s="9">
        <v>131</v>
      </c>
      <c r="B35" s="9">
        <v>130</v>
      </c>
      <c r="C35" s="9">
        <v>6757</v>
      </c>
      <c r="D35" s="15" t="s">
        <v>26</v>
      </c>
      <c r="E35" s="10">
        <f>E34</f>
        <v>23993</v>
      </c>
    </row>
    <row r="36" spans="1:5" x14ac:dyDescent="0.25">
      <c r="A36" s="9">
        <v>130</v>
      </c>
      <c r="B36" s="9">
        <v>129</v>
      </c>
      <c r="C36" s="9">
        <v>2650</v>
      </c>
      <c r="D36" s="15">
        <v>1</v>
      </c>
      <c r="E36" s="10">
        <f>Q3</f>
        <v>13094</v>
      </c>
    </row>
    <row r="37" spans="1:5" x14ac:dyDescent="0.25">
      <c r="A37" s="9">
        <v>129</v>
      </c>
      <c r="B37" s="9">
        <v>128</v>
      </c>
      <c r="C37" s="9">
        <v>691</v>
      </c>
      <c r="D37" s="15">
        <v>1</v>
      </c>
      <c r="E37" s="10">
        <f>E36</f>
        <v>13094</v>
      </c>
    </row>
    <row r="38" spans="1:5" x14ac:dyDescent="0.25">
      <c r="A38" s="9">
        <v>128</v>
      </c>
      <c r="B38" s="9">
        <v>1</v>
      </c>
      <c r="C38" s="9">
        <v>3241</v>
      </c>
      <c r="D38" s="15">
        <v>1</v>
      </c>
      <c r="E38" s="10">
        <f>E37</f>
        <v>13094</v>
      </c>
    </row>
    <row r="39" spans="1:5" x14ac:dyDescent="0.25">
      <c r="A39" s="9">
        <v>130</v>
      </c>
      <c r="B39" s="9">
        <v>6</v>
      </c>
      <c r="C39" s="9">
        <v>6242</v>
      </c>
      <c r="D39" s="15">
        <v>6</v>
      </c>
      <c r="E39" s="10">
        <f>Q8</f>
        <v>10899</v>
      </c>
    </row>
  </sheetData>
  <pageMargins left="0.7" right="0.7" top="0.75" bottom="0.75" header="0.3" footer="0.3"/>
  <ignoredErrors>
    <ignoredError sqref="D1:E1 A1:B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pragyanone</cp:lastModifiedBy>
  <dcterms:created xsi:type="dcterms:W3CDTF">2024-05-04T14:04:35Z</dcterms:created>
  <dcterms:modified xsi:type="dcterms:W3CDTF">2024-05-07T10:17:02Z</dcterms:modified>
</cp:coreProperties>
</file>