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agyan\Desktop\vat\"/>
    </mc:Choice>
  </mc:AlternateContent>
  <xr:revisionPtr revIDLastSave="0" documentId="13_ncr:1_{F50B8982-F0A5-4D07-90B5-9E7513028F80}" xr6:coauthVersionLast="47" xr6:coauthVersionMax="47" xr10:uidLastSave="{00000000-0000-0000-0000-000000000000}"/>
  <bookViews>
    <workbookView xWindow="-120" yWindow="-120" windowWidth="20730" windowHeight="11160" tabRatio="922" xr2:uid="{00000000-000D-0000-FFFF-FFFF00000000}"/>
  </bookViews>
  <sheets>
    <sheet name="Notes" sheetId="1" r:id="rId1"/>
    <sheet name="Book" sheetId="2" r:id="rId2"/>
    <sheet name="Customer" sheetId="56" r:id="rId3"/>
    <sheet name="Summary" sheetId="53" r:id="rId4"/>
    <sheet name="Shrawan" sheetId="54" r:id="rId5"/>
    <sheet name="Bhadra" sheetId="70" r:id="rId6"/>
    <sheet name="Ashwin" sheetId="69" r:id="rId7"/>
    <sheet name="Kartik" sheetId="68" r:id="rId8"/>
    <sheet name="Mangsir" sheetId="67" r:id="rId9"/>
    <sheet name="Poush" sheetId="66" r:id="rId10"/>
    <sheet name="Magh" sheetId="65" r:id="rId11"/>
    <sheet name="Falgun" sheetId="64" r:id="rId12"/>
    <sheet name="Chaitra" sheetId="63" r:id="rId13"/>
    <sheet name="Baisakh" sheetId="62" r:id="rId14"/>
    <sheet name="Jesth" sheetId="61" r:id="rId15"/>
    <sheet name="Ashadh" sheetId="60" r:id="rId16"/>
  </sheets>
  <definedNames>
    <definedName name="_firm">Notes!$B$1</definedName>
    <definedName name="_fy1">Notes!$B$3</definedName>
    <definedName name="_fy2">Notes!$B$4</definedName>
    <definedName name="_pan">Notes!$B$2</definedName>
    <definedName name="DuplicateChecker" localSheetId="15">BookTable[duplicate checker]</definedName>
    <definedName name="DuplicateChecker" localSheetId="6">BookTable[duplicate checker]</definedName>
    <definedName name="DuplicateChecker" localSheetId="13">BookTable[duplicate checker]</definedName>
    <definedName name="DuplicateChecker" localSheetId="5">BookTable[duplicate checker]</definedName>
    <definedName name="DuplicateChecker" localSheetId="12">BookTable[duplicate checker]</definedName>
    <definedName name="DuplicateChecker" localSheetId="11">BookTable[duplicate checker]</definedName>
    <definedName name="DuplicateChecker" localSheetId="14">BookTable[duplicate checker]</definedName>
    <definedName name="DuplicateChecker" localSheetId="7">BookTable[duplicate checker]</definedName>
    <definedName name="DuplicateChecker" localSheetId="10">BookTable[duplicate checker]</definedName>
    <definedName name="DuplicateChecker" localSheetId="8">BookTable[duplicate checker]</definedName>
    <definedName name="DuplicateChecker" localSheetId="9">BookTable[duplicate checker]</definedName>
    <definedName name="DuplicateChecker">BookTable[duplicate checker]</definedName>
    <definedName name="DuplicateCounter" localSheetId="15">BookTable[duplicate counter]</definedName>
    <definedName name="DuplicateCounter" localSheetId="6">BookTable[duplicate counter]</definedName>
    <definedName name="DuplicateCounter" localSheetId="13">BookTable[duplicate counter]</definedName>
    <definedName name="DuplicateCounter" localSheetId="5">BookTable[duplicate counter]</definedName>
    <definedName name="DuplicateCounter" localSheetId="12">BookTable[duplicate counter]</definedName>
    <definedName name="DuplicateCounter" localSheetId="11">BookTable[duplicate counter]</definedName>
    <definedName name="DuplicateCounter" localSheetId="14">BookTable[duplicate counter]</definedName>
    <definedName name="DuplicateCounter" localSheetId="7">BookTable[duplicate counter]</definedName>
    <definedName name="DuplicateCounter" localSheetId="10">BookTable[duplicate counter]</definedName>
    <definedName name="DuplicateCounter" localSheetId="8">BookTable[duplicate counter]</definedName>
    <definedName name="DuplicateCounter" localSheetId="9">BookTable[duplicate counter]</definedName>
    <definedName name="DuplicateCounter">BookTable[duplicate counter]</definedName>
    <definedName name="PartyList" localSheetId="15">PartyTable[Customer Name]</definedName>
    <definedName name="PartyList" localSheetId="6">PartyTable[Customer Name]</definedName>
    <definedName name="PartyList" localSheetId="13">PartyTable[Customer Name]</definedName>
    <definedName name="PartyList" localSheetId="5">PartyTable[Customer Name]</definedName>
    <definedName name="PartyList" localSheetId="12">PartyTable[Customer Name]</definedName>
    <definedName name="PartyList" localSheetId="11">PartyTable[Customer Name]</definedName>
    <definedName name="PartyList" localSheetId="14">PartyTable[Customer Name]</definedName>
    <definedName name="PartyList" localSheetId="7">PartyTable[Customer Name]</definedName>
    <definedName name="PartyList" localSheetId="10">PartyTable[Customer Name]</definedName>
    <definedName name="PartyList" localSheetId="8">PartyTable[Customer Name]</definedName>
    <definedName name="PartyList" localSheetId="9">PartyTable[Customer Name]</definedName>
    <definedName name="PartyList">PartyTable[Customer Name]</definedName>
    <definedName name="_xlnm.Print_Titles" localSheetId="1">Book!$1:$2</definedName>
    <definedName name="ProjectList" localSheetId="15">ProjectTable[Projects]</definedName>
    <definedName name="ProjectList" localSheetId="6">ProjectTable[Projects]</definedName>
    <definedName name="ProjectList" localSheetId="13">ProjectTable[Projects]</definedName>
    <definedName name="ProjectList" localSheetId="5">ProjectTable[Projects]</definedName>
    <definedName name="ProjectList" localSheetId="12">ProjectTable[Projects]</definedName>
    <definedName name="ProjectList" localSheetId="11">ProjectTable[Projects]</definedName>
    <definedName name="ProjectList" localSheetId="14">ProjectTable[Projects]</definedName>
    <definedName name="ProjectList" localSheetId="7">ProjectTable[Projects]</definedName>
    <definedName name="ProjectList" localSheetId="10">ProjectTable[Projects]</definedName>
    <definedName name="ProjectList" localSheetId="8">ProjectTable[Projects]</definedName>
    <definedName name="ProjectList" localSheetId="9">ProjectTable[Projects]</definedName>
    <definedName name="ProjectList">ProjectTable[Projects]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3" l="1"/>
  <c r="J100" i="70" l="1" a="1"/>
  <c r="J100" i="70" s="1"/>
  <c r="K100" i="70" s="1"/>
  <c r="I100" i="70" a="1"/>
  <c r="I100" i="70" s="1"/>
  <c r="F100" i="70"/>
  <c r="E100" i="70" a="1"/>
  <c r="E100" i="70" s="1"/>
  <c r="C100" i="70" a="1"/>
  <c r="C100" i="70" s="1"/>
  <c r="D100" i="70" s="1"/>
  <c r="B100" i="70" a="1"/>
  <c r="B100" i="70" s="1"/>
  <c r="A100" i="70" a="1"/>
  <c r="A100" i="70" s="1"/>
  <c r="J99" i="70" a="1"/>
  <c r="J99" i="70" s="1"/>
  <c r="K99" i="70" s="1"/>
  <c r="I99" i="70" a="1"/>
  <c r="I99" i="70" s="1"/>
  <c r="F99" i="70"/>
  <c r="E99" i="70" a="1"/>
  <c r="E99" i="70" s="1"/>
  <c r="C99" i="70" a="1"/>
  <c r="C99" i="70" s="1"/>
  <c r="D99" i="70" s="1"/>
  <c r="B99" i="70" a="1"/>
  <c r="B99" i="70" s="1"/>
  <c r="A99" i="70" a="1"/>
  <c r="A99" i="70" s="1"/>
  <c r="J98" i="70" a="1"/>
  <c r="J98" i="70" s="1"/>
  <c r="K98" i="70" s="1"/>
  <c r="I98" i="70" a="1"/>
  <c r="I98" i="70" s="1"/>
  <c r="F98" i="70"/>
  <c r="E98" i="70" a="1"/>
  <c r="E98" i="70" s="1"/>
  <c r="C98" i="70" a="1"/>
  <c r="C98" i="70" s="1"/>
  <c r="D98" i="70" s="1"/>
  <c r="B98" i="70" a="1"/>
  <c r="B98" i="70" s="1"/>
  <c r="A98" i="70" a="1"/>
  <c r="A98" i="70" s="1"/>
  <c r="J97" i="70" a="1"/>
  <c r="J97" i="70" s="1"/>
  <c r="K97" i="70" s="1"/>
  <c r="I97" i="70" a="1"/>
  <c r="I97" i="70" s="1"/>
  <c r="F97" i="70"/>
  <c r="E97" i="70" a="1"/>
  <c r="E97" i="70" s="1"/>
  <c r="C97" i="70" a="1"/>
  <c r="C97" i="70" s="1"/>
  <c r="D97" i="70" s="1"/>
  <c r="B97" i="70" a="1"/>
  <c r="B97" i="70" s="1"/>
  <c r="A97" i="70" a="1"/>
  <c r="A97" i="70" s="1"/>
  <c r="J96" i="70" a="1"/>
  <c r="J96" i="70" s="1"/>
  <c r="K96" i="70" s="1"/>
  <c r="I96" i="70" a="1"/>
  <c r="I96" i="70" s="1"/>
  <c r="F96" i="70"/>
  <c r="E96" i="70" a="1"/>
  <c r="E96" i="70" s="1"/>
  <c r="C96" i="70" a="1"/>
  <c r="C96" i="70" s="1"/>
  <c r="D96" i="70" s="1"/>
  <c r="B96" i="70" a="1"/>
  <c r="B96" i="70" s="1"/>
  <c r="A96" i="70" a="1"/>
  <c r="A96" i="70" s="1"/>
  <c r="J95" i="70" a="1"/>
  <c r="J95" i="70" s="1"/>
  <c r="K95" i="70" s="1"/>
  <c r="I95" i="70" a="1"/>
  <c r="I95" i="70" s="1"/>
  <c r="F95" i="70"/>
  <c r="E95" i="70" a="1"/>
  <c r="E95" i="70" s="1"/>
  <c r="C95" i="70" a="1"/>
  <c r="C95" i="70" s="1"/>
  <c r="D95" i="70" s="1"/>
  <c r="B95" i="70" a="1"/>
  <c r="B95" i="70" s="1"/>
  <c r="A95" i="70" a="1"/>
  <c r="A95" i="70" s="1"/>
  <c r="J94" i="70" a="1"/>
  <c r="J94" i="70" s="1"/>
  <c r="K94" i="70" s="1"/>
  <c r="I94" i="70" a="1"/>
  <c r="I94" i="70" s="1"/>
  <c r="F94" i="70"/>
  <c r="E94" i="70" a="1"/>
  <c r="E94" i="70" s="1"/>
  <c r="C94" i="70" a="1"/>
  <c r="C94" i="70" s="1"/>
  <c r="D94" i="70" s="1"/>
  <c r="B94" i="70" a="1"/>
  <c r="B94" i="70" s="1"/>
  <c r="A94" i="70" a="1"/>
  <c r="A94" i="70" s="1"/>
  <c r="J93" i="70" a="1"/>
  <c r="J93" i="70" s="1"/>
  <c r="K93" i="70" s="1"/>
  <c r="I93" i="70" a="1"/>
  <c r="I93" i="70" s="1"/>
  <c r="F93" i="70"/>
  <c r="E93" i="70" a="1"/>
  <c r="E93" i="70" s="1"/>
  <c r="C93" i="70" a="1"/>
  <c r="C93" i="70" s="1"/>
  <c r="D93" i="70" s="1"/>
  <c r="B93" i="70" a="1"/>
  <c r="B93" i="70" s="1"/>
  <c r="A93" i="70" a="1"/>
  <c r="A93" i="70" s="1"/>
  <c r="J92" i="70" a="1"/>
  <c r="J92" i="70" s="1"/>
  <c r="K92" i="70" s="1"/>
  <c r="I92" i="70" a="1"/>
  <c r="I92" i="70" s="1"/>
  <c r="F92" i="70"/>
  <c r="E92" i="70" a="1"/>
  <c r="E92" i="70" s="1"/>
  <c r="C92" i="70" a="1"/>
  <c r="C92" i="70" s="1"/>
  <c r="D92" i="70" s="1"/>
  <c r="B92" i="70" a="1"/>
  <c r="B92" i="70" s="1"/>
  <c r="A92" i="70" a="1"/>
  <c r="A92" i="70" s="1"/>
  <c r="J91" i="70" a="1"/>
  <c r="J91" i="70" s="1"/>
  <c r="K91" i="70" s="1"/>
  <c r="I91" i="70" a="1"/>
  <c r="I91" i="70" s="1"/>
  <c r="F91" i="70"/>
  <c r="E91" i="70" a="1"/>
  <c r="E91" i="70" s="1"/>
  <c r="C91" i="70" a="1"/>
  <c r="C91" i="70" s="1"/>
  <c r="D91" i="70" s="1"/>
  <c r="B91" i="70" a="1"/>
  <c r="B91" i="70" s="1"/>
  <c r="A91" i="70" a="1"/>
  <c r="A91" i="70" s="1"/>
  <c r="J90" i="70" a="1"/>
  <c r="J90" i="70" s="1"/>
  <c r="K90" i="70" s="1"/>
  <c r="I90" i="70" a="1"/>
  <c r="I90" i="70" s="1"/>
  <c r="F90" i="70"/>
  <c r="E90" i="70" a="1"/>
  <c r="E90" i="70" s="1"/>
  <c r="C90" i="70" a="1"/>
  <c r="C90" i="70" s="1"/>
  <c r="D90" i="70" s="1"/>
  <c r="B90" i="70" a="1"/>
  <c r="B90" i="70" s="1"/>
  <c r="A90" i="70" a="1"/>
  <c r="A90" i="70" s="1"/>
  <c r="J89" i="70" a="1"/>
  <c r="J89" i="70" s="1"/>
  <c r="K89" i="70" s="1"/>
  <c r="I89" i="70" a="1"/>
  <c r="I89" i="70" s="1"/>
  <c r="F89" i="70"/>
  <c r="E89" i="70" a="1"/>
  <c r="E89" i="70" s="1"/>
  <c r="C89" i="70" a="1"/>
  <c r="C89" i="70" s="1"/>
  <c r="D89" i="70" s="1"/>
  <c r="B89" i="70" a="1"/>
  <c r="B89" i="70" s="1"/>
  <c r="A89" i="70" a="1"/>
  <c r="A89" i="70" s="1"/>
  <c r="J88" i="70" a="1"/>
  <c r="J88" i="70" s="1"/>
  <c r="K88" i="70" s="1"/>
  <c r="I88" i="70" a="1"/>
  <c r="I88" i="70" s="1"/>
  <c r="F88" i="70"/>
  <c r="E88" i="70" a="1"/>
  <c r="E88" i="70" s="1"/>
  <c r="C88" i="70" a="1"/>
  <c r="C88" i="70" s="1"/>
  <c r="D88" i="70" s="1"/>
  <c r="B88" i="70" a="1"/>
  <c r="B88" i="70" s="1"/>
  <c r="A88" i="70" a="1"/>
  <c r="A88" i="70" s="1"/>
  <c r="J87" i="70" a="1"/>
  <c r="J87" i="70" s="1"/>
  <c r="K87" i="70" s="1"/>
  <c r="I87" i="70" a="1"/>
  <c r="I87" i="70" s="1"/>
  <c r="F87" i="70"/>
  <c r="E87" i="70" a="1"/>
  <c r="E87" i="70" s="1"/>
  <c r="C87" i="70" a="1"/>
  <c r="C87" i="70" s="1"/>
  <c r="D87" i="70" s="1"/>
  <c r="B87" i="70" a="1"/>
  <c r="B87" i="70" s="1"/>
  <c r="A87" i="70" a="1"/>
  <c r="A87" i="70" s="1"/>
  <c r="J86" i="70" a="1"/>
  <c r="J86" i="70" s="1"/>
  <c r="K86" i="70" s="1"/>
  <c r="I86" i="70" a="1"/>
  <c r="I86" i="70" s="1"/>
  <c r="F86" i="70"/>
  <c r="E86" i="70" a="1"/>
  <c r="E86" i="70" s="1"/>
  <c r="C86" i="70" a="1"/>
  <c r="C86" i="70" s="1"/>
  <c r="D86" i="70" s="1"/>
  <c r="B86" i="70" a="1"/>
  <c r="B86" i="70" s="1"/>
  <c r="A86" i="70" a="1"/>
  <c r="A86" i="70" s="1"/>
  <c r="J85" i="70" a="1"/>
  <c r="J85" i="70" s="1"/>
  <c r="K85" i="70" s="1"/>
  <c r="I85" i="70" a="1"/>
  <c r="I85" i="70" s="1"/>
  <c r="F85" i="70"/>
  <c r="E85" i="70" a="1"/>
  <c r="E85" i="70" s="1"/>
  <c r="C85" i="70" a="1"/>
  <c r="C85" i="70" s="1"/>
  <c r="D85" i="70" s="1"/>
  <c r="B85" i="70" a="1"/>
  <c r="B85" i="70" s="1"/>
  <c r="A85" i="70" a="1"/>
  <c r="A85" i="70" s="1"/>
  <c r="J84" i="70" a="1"/>
  <c r="J84" i="70" s="1"/>
  <c r="K84" i="70" s="1"/>
  <c r="I84" i="70" a="1"/>
  <c r="I84" i="70" s="1"/>
  <c r="F84" i="70"/>
  <c r="E84" i="70" a="1"/>
  <c r="E84" i="70" s="1"/>
  <c r="C84" i="70" a="1"/>
  <c r="C84" i="70" s="1"/>
  <c r="D84" i="70" s="1"/>
  <c r="B84" i="70" a="1"/>
  <c r="B84" i="70" s="1"/>
  <c r="A84" i="70" a="1"/>
  <c r="A84" i="70" s="1"/>
  <c r="J83" i="70" a="1"/>
  <c r="J83" i="70" s="1"/>
  <c r="K83" i="70" s="1"/>
  <c r="I83" i="70" a="1"/>
  <c r="I83" i="70" s="1"/>
  <c r="F83" i="70"/>
  <c r="E83" i="70" a="1"/>
  <c r="E83" i="70" s="1"/>
  <c r="C83" i="70" a="1"/>
  <c r="C83" i="70" s="1"/>
  <c r="D83" i="70" s="1"/>
  <c r="B83" i="70" a="1"/>
  <c r="B83" i="70" s="1"/>
  <c r="A83" i="70" a="1"/>
  <c r="A83" i="70" s="1"/>
  <c r="J82" i="70" a="1"/>
  <c r="J82" i="70" s="1"/>
  <c r="K82" i="70" s="1"/>
  <c r="I82" i="70" a="1"/>
  <c r="I82" i="70" s="1"/>
  <c r="F82" i="70"/>
  <c r="E82" i="70" a="1"/>
  <c r="E82" i="70" s="1"/>
  <c r="C82" i="70" a="1"/>
  <c r="C82" i="70" s="1"/>
  <c r="D82" i="70" s="1"/>
  <c r="B82" i="70" a="1"/>
  <c r="B82" i="70" s="1"/>
  <c r="A82" i="70" a="1"/>
  <c r="A82" i="70" s="1"/>
  <c r="J81" i="70" a="1"/>
  <c r="J81" i="70" s="1"/>
  <c r="K81" i="70" s="1"/>
  <c r="I81" i="70" a="1"/>
  <c r="I81" i="70" s="1"/>
  <c r="F81" i="70"/>
  <c r="E81" i="70" a="1"/>
  <c r="E81" i="70" s="1"/>
  <c r="C81" i="70" a="1"/>
  <c r="C81" i="70" s="1"/>
  <c r="D81" i="70" s="1"/>
  <c r="B81" i="70" a="1"/>
  <c r="B81" i="70" s="1"/>
  <c r="A81" i="70" a="1"/>
  <c r="A81" i="70" s="1"/>
  <c r="J80" i="70" a="1"/>
  <c r="J80" i="70" s="1"/>
  <c r="K80" i="70" s="1"/>
  <c r="I80" i="70" a="1"/>
  <c r="I80" i="70" s="1"/>
  <c r="F80" i="70"/>
  <c r="E80" i="70" a="1"/>
  <c r="E80" i="70" s="1"/>
  <c r="C80" i="70" a="1"/>
  <c r="C80" i="70" s="1"/>
  <c r="D80" i="70" s="1"/>
  <c r="B80" i="70" a="1"/>
  <c r="B80" i="70" s="1"/>
  <c r="A80" i="70" a="1"/>
  <c r="A80" i="70" s="1"/>
  <c r="J79" i="70" a="1"/>
  <c r="J79" i="70" s="1"/>
  <c r="K79" i="70" s="1"/>
  <c r="I79" i="70" a="1"/>
  <c r="I79" i="70" s="1"/>
  <c r="F79" i="70"/>
  <c r="E79" i="70" a="1"/>
  <c r="E79" i="70" s="1"/>
  <c r="C79" i="70" a="1"/>
  <c r="C79" i="70" s="1"/>
  <c r="D79" i="70" s="1"/>
  <c r="B79" i="70" a="1"/>
  <c r="B79" i="70" s="1"/>
  <c r="A79" i="70" a="1"/>
  <c r="A79" i="70" s="1"/>
  <c r="J78" i="70" a="1"/>
  <c r="J78" i="70" s="1"/>
  <c r="K78" i="70" s="1"/>
  <c r="I78" i="70" a="1"/>
  <c r="I78" i="70" s="1"/>
  <c r="F78" i="70"/>
  <c r="E78" i="70" a="1"/>
  <c r="E78" i="70" s="1"/>
  <c r="C78" i="70" a="1"/>
  <c r="C78" i="70" s="1"/>
  <c r="D78" i="70" s="1"/>
  <c r="B78" i="70" a="1"/>
  <c r="B78" i="70" s="1"/>
  <c r="A78" i="70" a="1"/>
  <c r="A78" i="70" s="1"/>
  <c r="J77" i="70" a="1"/>
  <c r="J77" i="70" s="1"/>
  <c r="K77" i="70" s="1"/>
  <c r="I77" i="70" a="1"/>
  <c r="I77" i="70" s="1"/>
  <c r="F77" i="70"/>
  <c r="E77" i="70" a="1"/>
  <c r="E77" i="70" s="1"/>
  <c r="C77" i="70" a="1"/>
  <c r="C77" i="70" s="1"/>
  <c r="D77" i="70" s="1"/>
  <c r="B77" i="70" a="1"/>
  <c r="B77" i="70" s="1"/>
  <c r="A77" i="70" a="1"/>
  <c r="A77" i="70" s="1"/>
  <c r="J76" i="70" a="1"/>
  <c r="J76" i="70" s="1"/>
  <c r="K76" i="70" s="1"/>
  <c r="I76" i="70" a="1"/>
  <c r="I76" i="70" s="1"/>
  <c r="F76" i="70"/>
  <c r="E76" i="70" a="1"/>
  <c r="E76" i="70" s="1"/>
  <c r="C76" i="70" a="1"/>
  <c r="C76" i="70" s="1"/>
  <c r="D76" i="70" s="1"/>
  <c r="B76" i="70" a="1"/>
  <c r="B76" i="70" s="1"/>
  <c r="A76" i="70" a="1"/>
  <c r="A76" i="70" s="1"/>
  <c r="J75" i="70" a="1"/>
  <c r="J75" i="70" s="1"/>
  <c r="K75" i="70" s="1"/>
  <c r="I75" i="70" a="1"/>
  <c r="I75" i="70" s="1"/>
  <c r="F75" i="70"/>
  <c r="E75" i="70" a="1"/>
  <c r="E75" i="70" s="1"/>
  <c r="C75" i="70" a="1"/>
  <c r="C75" i="70" s="1"/>
  <c r="D75" i="70" s="1"/>
  <c r="B75" i="70" a="1"/>
  <c r="B75" i="70" s="1"/>
  <c r="A75" i="70" a="1"/>
  <c r="A75" i="70" s="1"/>
  <c r="J74" i="70" a="1"/>
  <c r="J74" i="70" s="1"/>
  <c r="K74" i="70" s="1"/>
  <c r="I74" i="70" a="1"/>
  <c r="I74" i="70" s="1"/>
  <c r="F74" i="70"/>
  <c r="E74" i="70" a="1"/>
  <c r="E74" i="70" s="1"/>
  <c r="C74" i="70" a="1"/>
  <c r="C74" i="70" s="1"/>
  <c r="D74" i="70" s="1"/>
  <c r="B74" i="70" a="1"/>
  <c r="B74" i="70" s="1"/>
  <c r="A74" i="70" a="1"/>
  <c r="A74" i="70" s="1"/>
  <c r="J73" i="70" a="1"/>
  <c r="J73" i="70" s="1"/>
  <c r="K73" i="70" s="1"/>
  <c r="I73" i="70" a="1"/>
  <c r="I73" i="70" s="1"/>
  <c r="F73" i="70"/>
  <c r="E73" i="70" a="1"/>
  <c r="E73" i="70" s="1"/>
  <c r="C73" i="70" a="1"/>
  <c r="C73" i="70" s="1"/>
  <c r="D73" i="70" s="1"/>
  <c r="B73" i="70" a="1"/>
  <c r="B73" i="70" s="1"/>
  <c r="A73" i="70" a="1"/>
  <c r="A73" i="70" s="1"/>
  <c r="J72" i="70" a="1"/>
  <c r="J72" i="70" s="1"/>
  <c r="K72" i="70" s="1"/>
  <c r="I72" i="70"/>
  <c r="I72" i="70" a="1"/>
  <c r="F72" i="70"/>
  <c r="E72" i="70" a="1"/>
  <c r="E72" i="70" s="1"/>
  <c r="C72" i="70" a="1"/>
  <c r="C72" i="70" s="1"/>
  <c r="D72" i="70" s="1"/>
  <c r="B72" i="70" a="1"/>
  <c r="B72" i="70" s="1"/>
  <c r="A72" i="70" a="1"/>
  <c r="A72" i="70" s="1"/>
  <c r="J71" i="70" a="1"/>
  <c r="J71" i="70" s="1"/>
  <c r="K71" i="70" s="1"/>
  <c r="I71" i="70" a="1"/>
  <c r="I71" i="70" s="1"/>
  <c r="F71" i="70"/>
  <c r="E71" i="70" a="1"/>
  <c r="E71" i="70" s="1"/>
  <c r="C71" i="70" a="1"/>
  <c r="C71" i="70" s="1"/>
  <c r="D71" i="70" s="1"/>
  <c r="B71" i="70" a="1"/>
  <c r="B71" i="70" s="1"/>
  <c r="A71" i="70" a="1"/>
  <c r="A71" i="70" s="1"/>
  <c r="J70" i="70" a="1"/>
  <c r="J70" i="70" s="1"/>
  <c r="K70" i="70" s="1"/>
  <c r="I70" i="70" a="1"/>
  <c r="I70" i="70" s="1"/>
  <c r="F70" i="70"/>
  <c r="E70" i="70" a="1"/>
  <c r="E70" i="70" s="1"/>
  <c r="C70" i="70" a="1"/>
  <c r="C70" i="70" s="1"/>
  <c r="D70" i="70" s="1"/>
  <c r="B70" i="70" a="1"/>
  <c r="B70" i="70" s="1"/>
  <c r="A70" i="70" a="1"/>
  <c r="A70" i="70" s="1"/>
  <c r="J69" i="70" a="1"/>
  <c r="J69" i="70" s="1"/>
  <c r="K69" i="70" s="1"/>
  <c r="I69" i="70" a="1"/>
  <c r="I69" i="70" s="1"/>
  <c r="F69" i="70"/>
  <c r="E69" i="70" a="1"/>
  <c r="E69" i="70" s="1"/>
  <c r="C69" i="70" a="1"/>
  <c r="C69" i="70" s="1"/>
  <c r="D69" i="70" s="1"/>
  <c r="B69" i="70" a="1"/>
  <c r="B69" i="70" s="1"/>
  <c r="A69" i="70" a="1"/>
  <c r="A69" i="70" s="1"/>
  <c r="J68" i="70" a="1"/>
  <c r="J68" i="70" s="1"/>
  <c r="K68" i="70" s="1"/>
  <c r="I68" i="70" a="1"/>
  <c r="I68" i="70" s="1"/>
  <c r="F68" i="70"/>
  <c r="E68" i="70" a="1"/>
  <c r="E68" i="70" s="1"/>
  <c r="C68" i="70" a="1"/>
  <c r="C68" i="70" s="1"/>
  <c r="D68" i="70" s="1"/>
  <c r="B68" i="70" a="1"/>
  <c r="B68" i="70" s="1"/>
  <c r="A68" i="70" a="1"/>
  <c r="A68" i="70" s="1"/>
  <c r="J67" i="70" a="1"/>
  <c r="J67" i="70" s="1"/>
  <c r="K67" i="70" s="1"/>
  <c r="I67" i="70" a="1"/>
  <c r="I67" i="70" s="1"/>
  <c r="F67" i="70"/>
  <c r="E67" i="70" a="1"/>
  <c r="E67" i="70" s="1"/>
  <c r="C67" i="70" a="1"/>
  <c r="C67" i="70" s="1"/>
  <c r="D67" i="70" s="1"/>
  <c r="B67" i="70" a="1"/>
  <c r="B67" i="70" s="1"/>
  <c r="A67" i="70" a="1"/>
  <c r="A67" i="70" s="1"/>
  <c r="J66" i="70" a="1"/>
  <c r="J66" i="70" s="1"/>
  <c r="K66" i="70" s="1"/>
  <c r="I66" i="70" a="1"/>
  <c r="I66" i="70" s="1"/>
  <c r="F66" i="70"/>
  <c r="E66" i="70" a="1"/>
  <c r="E66" i="70" s="1"/>
  <c r="C66" i="70" a="1"/>
  <c r="C66" i="70" s="1"/>
  <c r="D66" i="70" s="1"/>
  <c r="B66" i="70" a="1"/>
  <c r="B66" i="70" s="1"/>
  <c r="A66" i="70" a="1"/>
  <c r="A66" i="70" s="1"/>
  <c r="J65" i="70" a="1"/>
  <c r="J65" i="70" s="1"/>
  <c r="K65" i="70" s="1"/>
  <c r="I65" i="70" a="1"/>
  <c r="I65" i="70" s="1"/>
  <c r="F65" i="70"/>
  <c r="E65" i="70" a="1"/>
  <c r="E65" i="70" s="1"/>
  <c r="C65" i="70" a="1"/>
  <c r="C65" i="70" s="1"/>
  <c r="D65" i="70" s="1"/>
  <c r="B65" i="70" a="1"/>
  <c r="B65" i="70" s="1"/>
  <c r="A65" i="70" a="1"/>
  <c r="A65" i="70" s="1"/>
  <c r="J64" i="70" a="1"/>
  <c r="J64" i="70" s="1"/>
  <c r="K64" i="70" s="1"/>
  <c r="I64" i="70" a="1"/>
  <c r="I64" i="70" s="1"/>
  <c r="F64" i="70"/>
  <c r="E64" i="70" a="1"/>
  <c r="E64" i="70" s="1"/>
  <c r="C64" i="70" a="1"/>
  <c r="C64" i="70" s="1"/>
  <c r="D64" i="70" s="1"/>
  <c r="B64" i="70" a="1"/>
  <c r="B64" i="70" s="1"/>
  <c r="A64" i="70" a="1"/>
  <c r="A64" i="70" s="1"/>
  <c r="J63" i="70" a="1"/>
  <c r="J63" i="70" s="1"/>
  <c r="K63" i="70" s="1"/>
  <c r="I63" i="70" a="1"/>
  <c r="I63" i="70" s="1"/>
  <c r="F63" i="70"/>
  <c r="E63" i="70" a="1"/>
  <c r="E63" i="70" s="1"/>
  <c r="C63" i="70" a="1"/>
  <c r="C63" i="70" s="1"/>
  <c r="D63" i="70" s="1"/>
  <c r="B63" i="70" a="1"/>
  <c r="B63" i="70" s="1"/>
  <c r="A63" i="70" a="1"/>
  <c r="A63" i="70" s="1"/>
  <c r="J62" i="70" a="1"/>
  <c r="J62" i="70" s="1"/>
  <c r="K62" i="70" s="1"/>
  <c r="I62" i="70" a="1"/>
  <c r="I62" i="70" s="1"/>
  <c r="F62" i="70"/>
  <c r="E62" i="70" a="1"/>
  <c r="E62" i="70" s="1"/>
  <c r="C62" i="70" a="1"/>
  <c r="C62" i="70" s="1"/>
  <c r="D62" i="70" s="1"/>
  <c r="B62" i="70" a="1"/>
  <c r="B62" i="70" s="1"/>
  <c r="A62" i="70" a="1"/>
  <c r="A62" i="70" s="1"/>
  <c r="J61" i="70" a="1"/>
  <c r="J61" i="70" s="1"/>
  <c r="K61" i="70" s="1"/>
  <c r="I61" i="70" a="1"/>
  <c r="I61" i="70" s="1"/>
  <c r="F61" i="70"/>
  <c r="E61" i="70" a="1"/>
  <c r="E61" i="70" s="1"/>
  <c r="C61" i="70" a="1"/>
  <c r="C61" i="70" s="1"/>
  <c r="D61" i="70" s="1"/>
  <c r="B61" i="70" a="1"/>
  <c r="B61" i="70" s="1"/>
  <c r="A61" i="70" a="1"/>
  <c r="A61" i="70" s="1"/>
  <c r="J60" i="70" a="1"/>
  <c r="J60" i="70" s="1"/>
  <c r="K60" i="70" s="1"/>
  <c r="I60" i="70" a="1"/>
  <c r="I60" i="70" s="1"/>
  <c r="F60" i="70"/>
  <c r="E60" i="70" a="1"/>
  <c r="E60" i="70" s="1"/>
  <c r="C60" i="70" a="1"/>
  <c r="C60" i="70" s="1"/>
  <c r="D60" i="70" s="1"/>
  <c r="B60" i="70" a="1"/>
  <c r="B60" i="70" s="1"/>
  <c r="A60" i="70" a="1"/>
  <c r="A60" i="70" s="1"/>
  <c r="J59" i="70" a="1"/>
  <c r="J59" i="70" s="1"/>
  <c r="K59" i="70" s="1"/>
  <c r="I59" i="70" a="1"/>
  <c r="I59" i="70" s="1"/>
  <c r="F59" i="70"/>
  <c r="E59" i="70" a="1"/>
  <c r="E59" i="70" s="1"/>
  <c r="C59" i="70" a="1"/>
  <c r="C59" i="70" s="1"/>
  <c r="D59" i="70" s="1"/>
  <c r="B59" i="70" a="1"/>
  <c r="B59" i="70" s="1"/>
  <c r="A59" i="70" a="1"/>
  <c r="A59" i="70" s="1"/>
  <c r="J58" i="70" a="1"/>
  <c r="J58" i="70" s="1"/>
  <c r="K58" i="70" s="1"/>
  <c r="I58" i="70" a="1"/>
  <c r="I58" i="70" s="1"/>
  <c r="F58" i="70"/>
  <c r="E58" i="70" a="1"/>
  <c r="E58" i="70" s="1"/>
  <c r="C58" i="70" a="1"/>
  <c r="C58" i="70" s="1"/>
  <c r="D58" i="70" s="1"/>
  <c r="B58" i="70" a="1"/>
  <c r="B58" i="70" s="1"/>
  <c r="A58" i="70" a="1"/>
  <c r="A58" i="70" s="1"/>
  <c r="J57" i="70" a="1"/>
  <c r="J57" i="70" s="1"/>
  <c r="K57" i="70" s="1"/>
  <c r="I57" i="70" a="1"/>
  <c r="I57" i="70" s="1"/>
  <c r="F57" i="70"/>
  <c r="E57" i="70" a="1"/>
  <c r="E57" i="70" s="1"/>
  <c r="C57" i="70" a="1"/>
  <c r="C57" i="70" s="1"/>
  <c r="D57" i="70" s="1"/>
  <c r="B57" i="70" a="1"/>
  <c r="B57" i="70" s="1"/>
  <c r="A57" i="70" a="1"/>
  <c r="A57" i="70" s="1"/>
  <c r="J56" i="70" a="1"/>
  <c r="J56" i="70" s="1"/>
  <c r="K56" i="70" s="1"/>
  <c r="I56" i="70" a="1"/>
  <c r="I56" i="70" s="1"/>
  <c r="F56" i="70"/>
  <c r="E56" i="70" a="1"/>
  <c r="E56" i="70" s="1"/>
  <c r="C56" i="70" a="1"/>
  <c r="C56" i="70" s="1"/>
  <c r="D56" i="70" s="1"/>
  <c r="B56" i="70" a="1"/>
  <c r="B56" i="70" s="1"/>
  <c r="A56" i="70" a="1"/>
  <c r="A56" i="70" s="1"/>
  <c r="J55" i="70" a="1"/>
  <c r="J55" i="70" s="1"/>
  <c r="K55" i="70" s="1"/>
  <c r="I55" i="70" a="1"/>
  <c r="I55" i="70" s="1"/>
  <c r="F55" i="70"/>
  <c r="E55" i="70" a="1"/>
  <c r="E55" i="70" s="1"/>
  <c r="C55" i="70" a="1"/>
  <c r="C55" i="70" s="1"/>
  <c r="D55" i="70" s="1"/>
  <c r="B55" i="70" a="1"/>
  <c r="B55" i="70" s="1"/>
  <c r="A55" i="70" a="1"/>
  <c r="A55" i="70" s="1"/>
  <c r="J54" i="70" a="1"/>
  <c r="J54" i="70" s="1"/>
  <c r="K54" i="70" s="1"/>
  <c r="I54" i="70" a="1"/>
  <c r="I54" i="70" s="1"/>
  <c r="F54" i="70"/>
  <c r="E54" i="70" a="1"/>
  <c r="E54" i="70" s="1"/>
  <c r="C54" i="70" a="1"/>
  <c r="C54" i="70" s="1"/>
  <c r="D54" i="70" s="1"/>
  <c r="B54" i="70" a="1"/>
  <c r="B54" i="70" s="1"/>
  <c r="A54" i="70" a="1"/>
  <c r="A54" i="70" s="1"/>
  <c r="J53" i="70" a="1"/>
  <c r="J53" i="70" s="1"/>
  <c r="K53" i="70" s="1"/>
  <c r="I53" i="70" a="1"/>
  <c r="I53" i="70" s="1"/>
  <c r="F53" i="70"/>
  <c r="E53" i="70" a="1"/>
  <c r="E53" i="70" s="1"/>
  <c r="C53" i="70" a="1"/>
  <c r="C53" i="70" s="1"/>
  <c r="D53" i="70" s="1"/>
  <c r="B53" i="70" a="1"/>
  <c r="B53" i="70" s="1"/>
  <c r="A53" i="70" a="1"/>
  <c r="A53" i="70" s="1"/>
  <c r="J52" i="70" a="1"/>
  <c r="J52" i="70" s="1"/>
  <c r="K52" i="70" s="1"/>
  <c r="I52" i="70" a="1"/>
  <c r="I52" i="70" s="1"/>
  <c r="F52" i="70"/>
  <c r="E52" i="70" a="1"/>
  <c r="E52" i="70" s="1"/>
  <c r="C52" i="70" a="1"/>
  <c r="C52" i="70" s="1"/>
  <c r="D52" i="70" s="1"/>
  <c r="B52" i="70" a="1"/>
  <c r="B52" i="70" s="1"/>
  <c r="A52" i="70" a="1"/>
  <c r="A52" i="70" s="1"/>
  <c r="J51" i="70" a="1"/>
  <c r="J51" i="70" s="1"/>
  <c r="K51" i="70" s="1"/>
  <c r="I51" i="70" a="1"/>
  <c r="I51" i="70" s="1"/>
  <c r="F51" i="70"/>
  <c r="E51" i="70" a="1"/>
  <c r="E51" i="70" s="1"/>
  <c r="C51" i="70" a="1"/>
  <c r="C51" i="70" s="1"/>
  <c r="D51" i="70" s="1"/>
  <c r="B51" i="70" a="1"/>
  <c r="B51" i="70" s="1"/>
  <c r="A51" i="70" a="1"/>
  <c r="A51" i="70" s="1"/>
  <c r="J50" i="70" a="1"/>
  <c r="J50" i="70" s="1"/>
  <c r="K50" i="70" s="1"/>
  <c r="I50" i="70" a="1"/>
  <c r="I50" i="70" s="1"/>
  <c r="F50" i="70"/>
  <c r="E50" i="70" a="1"/>
  <c r="E50" i="70" s="1"/>
  <c r="C50" i="70" a="1"/>
  <c r="C50" i="70" s="1"/>
  <c r="D50" i="70" s="1"/>
  <c r="B50" i="70" a="1"/>
  <c r="B50" i="70" s="1"/>
  <c r="A50" i="70" a="1"/>
  <c r="A50" i="70" s="1"/>
  <c r="J49" i="70" a="1"/>
  <c r="J49" i="70" s="1"/>
  <c r="K49" i="70" s="1"/>
  <c r="I49" i="70" a="1"/>
  <c r="I49" i="70" s="1"/>
  <c r="F49" i="70"/>
  <c r="E49" i="70" a="1"/>
  <c r="E49" i="70" s="1"/>
  <c r="C49" i="70" a="1"/>
  <c r="C49" i="70" s="1"/>
  <c r="D49" i="70" s="1"/>
  <c r="B49" i="70" a="1"/>
  <c r="B49" i="70" s="1"/>
  <c r="A49" i="70" a="1"/>
  <c r="A49" i="70" s="1"/>
  <c r="J48" i="70" a="1"/>
  <c r="J48" i="70" s="1"/>
  <c r="K48" i="70" s="1"/>
  <c r="I48" i="70" a="1"/>
  <c r="I48" i="70" s="1"/>
  <c r="F48" i="70"/>
  <c r="E48" i="70" a="1"/>
  <c r="E48" i="70" s="1"/>
  <c r="C48" i="70" a="1"/>
  <c r="C48" i="70" s="1"/>
  <c r="D48" i="70" s="1"/>
  <c r="B48" i="70" a="1"/>
  <c r="B48" i="70" s="1"/>
  <c r="A48" i="70" a="1"/>
  <c r="A48" i="70" s="1"/>
  <c r="J47" i="70" a="1"/>
  <c r="J47" i="70" s="1"/>
  <c r="K47" i="70" s="1"/>
  <c r="I47" i="70" a="1"/>
  <c r="I47" i="70" s="1"/>
  <c r="F47" i="70"/>
  <c r="E47" i="70" a="1"/>
  <c r="E47" i="70" s="1"/>
  <c r="C47" i="70" a="1"/>
  <c r="C47" i="70" s="1"/>
  <c r="D47" i="70" s="1"/>
  <c r="B47" i="70" a="1"/>
  <c r="B47" i="70" s="1"/>
  <c r="A47" i="70" a="1"/>
  <c r="A47" i="70" s="1"/>
  <c r="J46" i="70" a="1"/>
  <c r="J46" i="70" s="1"/>
  <c r="K46" i="70" s="1"/>
  <c r="I46" i="70" a="1"/>
  <c r="I46" i="70" s="1"/>
  <c r="F46" i="70"/>
  <c r="E46" i="70" a="1"/>
  <c r="E46" i="70" s="1"/>
  <c r="C46" i="70" a="1"/>
  <c r="C46" i="70" s="1"/>
  <c r="D46" i="70" s="1"/>
  <c r="B46" i="70" a="1"/>
  <c r="B46" i="70" s="1"/>
  <c r="A46" i="70" a="1"/>
  <c r="A46" i="70" s="1"/>
  <c r="J45" i="70" a="1"/>
  <c r="J45" i="70" s="1"/>
  <c r="K45" i="70" s="1"/>
  <c r="I45" i="70" a="1"/>
  <c r="I45" i="70" s="1"/>
  <c r="F45" i="70"/>
  <c r="E45" i="70" a="1"/>
  <c r="E45" i="70" s="1"/>
  <c r="C45" i="70" a="1"/>
  <c r="C45" i="70" s="1"/>
  <c r="D45" i="70" s="1"/>
  <c r="B45" i="70" a="1"/>
  <c r="B45" i="70" s="1"/>
  <c r="A45" i="70" a="1"/>
  <c r="A45" i="70" s="1"/>
  <c r="J44" i="70" a="1"/>
  <c r="J44" i="70" s="1"/>
  <c r="K44" i="70" s="1"/>
  <c r="I44" i="70" a="1"/>
  <c r="I44" i="70" s="1"/>
  <c r="F44" i="70"/>
  <c r="E44" i="70" a="1"/>
  <c r="E44" i="70" s="1"/>
  <c r="C44" i="70" a="1"/>
  <c r="C44" i="70" s="1"/>
  <c r="D44" i="70" s="1"/>
  <c r="B44" i="70" a="1"/>
  <c r="B44" i="70" s="1"/>
  <c r="A44" i="70" a="1"/>
  <c r="A44" i="70" s="1"/>
  <c r="J43" i="70" a="1"/>
  <c r="J43" i="70" s="1"/>
  <c r="K43" i="70" s="1"/>
  <c r="I43" i="70" a="1"/>
  <c r="I43" i="70" s="1"/>
  <c r="F43" i="70"/>
  <c r="E43" i="70" a="1"/>
  <c r="E43" i="70" s="1"/>
  <c r="C43" i="70" a="1"/>
  <c r="C43" i="70" s="1"/>
  <c r="D43" i="70" s="1"/>
  <c r="B43" i="70" a="1"/>
  <c r="B43" i="70" s="1"/>
  <c r="A43" i="70" a="1"/>
  <c r="A43" i="70" s="1"/>
  <c r="J42" i="70" a="1"/>
  <c r="J42" i="70" s="1"/>
  <c r="K42" i="70" s="1"/>
  <c r="I42" i="70" a="1"/>
  <c r="I42" i="70" s="1"/>
  <c r="F42" i="70"/>
  <c r="E42" i="70" a="1"/>
  <c r="E42" i="70" s="1"/>
  <c r="C42" i="70" a="1"/>
  <c r="C42" i="70" s="1"/>
  <c r="D42" i="70" s="1"/>
  <c r="B42" i="70" a="1"/>
  <c r="B42" i="70" s="1"/>
  <c r="A42" i="70" a="1"/>
  <c r="A42" i="70" s="1"/>
  <c r="J41" i="70" a="1"/>
  <c r="J41" i="70" s="1"/>
  <c r="K41" i="70" s="1"/>
  <c r="I41" i="70" a="1"/>
  <c r="I41" i="70" s="1"/>
  <c r="F41" i="70"/>
  <c r="E41" i="70" a="1"/>
  <c r="E41" i="70" s="1"/>
  <c r="C41" i="70" a="1"/>
  <c r="C41" i="70" s="1"/>
  <c r="D41" i="70" s="1"/>
  <c r="B41" i="70" a="1"/>
  <c r="B41" i="70" s="1"/>
  <c r="A41" i="70" a="1"/>
  <c r="A41" i="70" s="1"/>
  <c r="J40" i="70" a="1"/>
  <c r="J40" i="70" s="1"/>
  <c r="K40" i="70" s="1"/>
  <c r="I40" i="70" a="1"/>
  <c r="I40" i="70" s="1"/>
  <c r="F40" i="70"/>
  <c r="E40" i="70" a="1"/>
  <c r="E40" i="70" s="1"/>
  <c r="C40" i="70" a="1"/>
  <c r="C40" i="70" s="1"/>
  <c r="D40" i="70" s="1"/>
  <c r="B40" i="70" a="1"/>
  <c r="B40" i="70" s="1"/>
  <c r="A40" i="70" a="1"/>
  <c r="A40" i="70" s="1"/>
  <c r="J39" i="70" a="1"/>
  <c r="J39" i="70" s="1"/>
  <c r="K39" i="70" s="1"/>
  <c r="I39" i="70" a="1"/>
  <c r="I39" i="70" s="1"/>
  <c r="F39" i="70"/>
  <c r="E39" i="70" a="1"/>
  <c r="E39" i="70" s="1"/>
  <c r="C39" i="70" a="1"/>
  <c r="C39" i="70" s="1"/>
  <c r="D39" i="70" s="1"/>
  <c r="B39" i="70" a="1"/>
  <c r="B39" i="70" s="1"/>
  <c r="A39" i="70" a="1"/>
  <c r="A39" i="70" s="1"/>
  <c r="J38" i="70" a="1"/>
  <c r="J38" i="70" s="1"/>
  <c r="K38" i="70" s="1"/>
  <c r="I38" i="70" a="1"/>
  <c r="I38" i="70" s="1"/>
  <c r="F38" i="70"/>
  <c r="E38" i="70" a="1"/>
  <c r="E38" i="70" s="1"/>
  <c r="C38" i="70" a="1"/>
  <c r="C38" i="70" s="1"/>
  <c r="D38" i="70" s="1"/>
  <c r="B38" i="70" a="1"/>
  <c r="B38" i="70" s="1"/>
  <c r="A38" i="70" a="1"/>
  <c r="A38" i="70" s="1"/>
  <c r="J37" i="70" a="1"/>
  <c r="J37" i="70" s="1"/>
  <c r="K37" i="70" s="1"/>
  <c r="I37" i="70" a="1"/>
  <c r="I37" i="70" s="1"/>
  <c r="F37" i="70"/>
  <c r="E37" i="70" a="1"/>
  <c r="E37" i="70" s="1"/>
  <c r="C37" i="70" a="1"/>
  <c r="C37" i="70" s="1"/>
  <c r="D37" i="70" s="1"/>
  <c r="B37" i="70" a="1"/>
  <c r="B37" i="70" s="1"/>
  <c r="A37" i="70" a="1"/>
  <c r="A37" i="70" s="1"/>
  <c r="J36" i="70" a="1"/>
  <c r="J36" i="70" s="1"/>
  <c r="K36" i="70" s="1"/>
  <c r="I36" i="70" a="1"/>
  <c r="I36" i="70" s="1"/>
  <c r="F36" i="70"/>
  <c r="E36" i="70" a="1"/>
  <c r="E36" i="70" s="1"/>
  <c r="C36" i="70" a="1"/>
  <c r="C36" i="70" s="1"/>
  <c r="D36" i="70" s="1"/>
  <c r="B36" i="70" a="1"/>
  <c r="B36" i="70" s="1"/>
  <c r="A36" i="70" a="1"/>
  <c r="A36" i="70" s="1"/>
  <c r="J35" i="70" a="1"/>
  <c r="J35" i="70" s="1"/>
  <c r="K35" i="70" s="1"/>
  <c r="I35" i="70" a="1"/>
  <c r="I35" i="70" s="1"/>
  <c r="F35" i="70"/>
  <c r="E35" i="70" a="1"/>
  <c r="E35" i="70" s="1"/>
  <c r="C35" i="70" a="1"/>
  <c r="C35" i="70" s="1"/>
  <c r="D35" i="70" s="1"/>
  <c r="B35" i="70" a="1"/>
  <c r="B35" i="70" s="1"/>
  <c r="A35" i="70" a="1"/>
  <c r="A35" i="70" s="1"/>
  <c r="J34" i="70" a="1"/>
  <c r="J34" i="70" s="1"/>
  <c r="K34" i="70" s="1"/>
  <c r="I34" i="70" a="1"/>
  <c r="I34" i="70" s="1"/>
  <c r="F34" i="70"/>
  <c r="E34" i="70" a="1"/>
  <c r="E34" i="70" s="1"/>
  <c r="C34" i="70" a="1"/>
  <c r="C34" i="70" s="1"/>
  <c r="D34" i="70" s="1"/>
  <c r="B34" i="70" a="1"/>
  <c r="B34" i="70" s="1"/>
  <c r="A34" i="70" a="1"/>
  <c r="A34" i="70" s="1"/>
  <c r="J33" i="70" a="1"/>
  <c r="J33" i="70" s="1"/>
  <c r="K33" i="70" s="1"/>
  <c r="I33" i="70" a="1"/>
  <c r="I33" i="70" s="1"/>
  <c r="F33" i="70"/>
  <c r="E33" i="70" a="1"/>
  <c r="E33" i="70" s="1"/>
  <c r="C33" i="70" a="1"/>
  <c r="C33" i="70" s="1"/>
  <c r="D33" i="70" s="1"/>
  <c r="B33" i="70" a="1"/>
  <c r="B33" i="70" s="1"/>
  <c r="A33" i="70" a="1"/>
  <c r="A33" i="70" s="1"/>
  <c r="J32" i="70" a="1"/>
  <c r="J32" i="70" s="1"/>
  <c r="K32" i="70" s="1"/>
  <c r="I32" i="70" a="1"/>
  <c r="I32" i="70" s="1"/>
  <c r="F32" i="70"/>
  <c r="E32" i="70" a="1"/>
  <c r="E32" i="70" s="1"/>
  <c r="C32" i="70" a="1"/>
  <c r="C32" i="70" s="1"/>
  <c r="D32" i="70" s="1"/>
  <c r="B32" i="70" a="1"/>
  <c r="B32" i="70" s="1"/>
  <c r="A32" i="70" a="1"/>
  <c r="A32" i="70" s="1"/>
  <c r="J31" i="70" a="1"/>
  <c r="J31" i="70" s="1"/>
  <c r="K31" i="70" s="1"/>
  <c r="I31" i="70" a="1"/>
  <c r="I31" i="70" s="1"/>
  <c r="F31" i="70"/>
  <c r="E31" i="70" a="1"/>
  <c r="E31" i="70" s="1"/>
  <c r="C31" i="70" a="1"/>
  <c r="C31" i="70" s="1"/>
  <c r="D31" i="70" s="1"/>
  <c r="B31" i="70" a="1"/>
  <c r="B31" i="70" s="1"/>
  <c r="A31" i="70" a="1"/>
  <c r="A31" i="70" s="1"/>
  <c r="J30" i="70" a="1"/>
  <c r="J30" i="70" s="1"/>
  <c r="K30" i="70" s="1"/>
  <c r="I30" i="70" a="1"/>
  <c r="I30" i="70" s="1"/>
  <c r="F30" i="70"/>
  <c r="E30" i="70" a="1"/>
  <c r="E30" i="70" s="1"/>
  <c r="C30" i="70" a="1"/>
  <c r="C30" i="70" s="1"/>
  <c r="D30" i="70" s="1"/>
  <c r="B30" i="70" a="1"/>
  <c r="B30" i="70" s="1"/>
  <c r="A30" i="70" a="1"/>
  <c r="A30" i="70" s="1"/>
  <c r="J29" i="70" a="1"/>
  <c r="J29" i="70" s="1"/>
  <c r="K29" i="70" s="1"/>
  <c r="I29" i="70" a="1"/>
  <c r="I29" i="70" s="1"/>
  <c r="F29" i="70"/>
  <c r="E29" i="70" a="1"/>
  <c r="E29" i="70" s="1"/>
  <c r="C29" i="70" a="1"/>
  <c r="C29" i="70" s="1"/>
  <c r="D29" i="70" s="1"/>
  <c r="B29" i="70" a="1"/>
  <c r="B29" i="70" s="1"/>
  <c r="A29" i="70" a="1"/>
  <c r="A29" i="70" s="1"/>
  <c r="J28" i="70" a="1"/>
  <c r="J28" i="70" s="1"/>
  <c r="K28" i="70" s="1"/>
  <c r="I28" i="70" a="1"/>
  <c r="I28" i="70" s="1"/>
  <c r="F28" i="70"/>
  <c r="E28" i="70" a="1"/>
  <c r="E28" i="70" s="1"/>
  <c r="C28" i="70" a="1"/>
  <c r="C28" i="70" s="1"/>
  <c r="D28" i="70" s="1"/>
  <c r="B28" i="70" a="1"/>
  <c r="B28" i="70" s="1"/>
  <c r="A28" i="70" a="1"/>
  <c r="A28" i="70" s="1"/>
  <c r="J27" i="70" a="1"/>
  <c r="J27" i="70" s="1"/>
  <c r="K27" i="70" s="1"/>
  <c r="I27" i="70" a="1"/>
  <c r="I27" i="70" s="1"/>
  <c r="F27" i="70"/>
  <c r="E27" i="70" a="1"/>
  <c r="E27" i="70" s="1"/>
  <c r="C27" i="70" a="1"/>
  <c r="C27" i="70" s="1"/>
  <c r="D27" i="70" s="1"/>
  <c r="B27" i="70" a="1"/>
  <c r="B27" i="70" s="1"/>
  <c r="A27" i="70" a="1"/>
  <c r="A27" i="70" s="1"/>
  <c r="J26" i="70" a="1"/>
  <c r="J26" i="70" s="1"/>
  <c r="K26" i="70" s="1"/>
  <c r="I26" i="70" a="1"/>
  <c r="I26" i="70" s="1"/>
  <c r="F26" i="70"/>
  <c r="E26" i="70" a="1"/>
  <c r="E26" i="70" s="1"/>
  <c r="C26" i="70" a="1"/>
  <c r="C26" i="70" s="1"/>
  <c r="D26" i="70" s="1"/>
  <c r="B26" i="70" a="1"/>
  <c r="B26" i="70" s="1"/>
  <c r="A26" i="70" a="1"/>
  <c r="A26" i="70" s="1"/>
  <c r="J25" i="70" a="1"/>
  <c r="J25" i="70" s="1"/>
  <c r="K25" i="70" s="1"/>
  <c r="I25" i="70"/>
  <c r="I25" i="70" a="1"/>
  <c r="F25" i="70"/>
  <c r="E25" i="70" a="1"/>
  <c r="E25" i="70" s="1"/>
  <c r="C25" i="70" a="1"/>
  <c r="C25" i="70" s="1"/>
  <c r="D25" i="70" s="1"/>
  <c r="B25" i="70" a="1"/>
  <c r="B25" i="70" s="1"/>
  <c r="A25" i="70" a="1"/>
  <c r="A25" i="70" s="1"/>
  <c r="J24" i="70" a="1"/>
  <c r="J24" i="70" s="1"/>
  <c r="K24" i="70" s="1"/>
  <c r="I24" i="70" a="1"/>
  <c r="I24" i="70" s="1"/>
  <c r="F24" i="70"/>
  <c r="E24" i="70" a="1"/>
  <c r="E24" i="70" s="1"/>
  <c r="C24" i="70" a="1"/>
  <c r="C24" i="70" s="1"/>
  <c r="D24" i="70" s="1"/>
  <c r="B24" i="70" a="1"/>
  <c r="B24" i="70" s="1"/>
  <c r="A24" i="70" a="1"/>
  <c r="A24" i="70" s="1"/>
  <c r="J23" i="70" a="1"/>
  <c r="J23" i="70" s="1"/>
  <c r="K23" i="70" s="1"/>
  <c r="I23" i="70" a="1"/>
  <c r="I23" i="70" s="1"/>
  <c r="F23" i="70"/>
  <c r="E23" i="70" a="1"/>
  <c r="E23" i="70" s="1"/>
  <c r="C23" i="70" a="1"/>
  <c r="C23" i="70" s="1"/>
  <c r="D23" i="70" s="1"/>
  <c r="B23" i="70" a="1"/>
  <c r="B23" i="70" s="1"/>
  <c r="A23" i="70" a="1"/>
  <c r="A23" i="70" s="1"/>
  <c r="J22" i="70" a="1"/>
  <c r="J22" i="70" s="1"/>
  <c r="K22" i="70" s="1"/>
  <c r="I22" i="70" a="1"/>
  <c r="I22" i="70" s="1"/>
  <c r="F22" i="70"/>
  <c r="E22" i="70" a="1"/>
  <c r="E22" i="70" s="1"/>
  <c r="C22" i="70" a="1"/>
  <c r="C22" i="70" s="1"/>
  <c r="D22" i="70" s="1"/>
  <c r="B22" i="70" a="1"/>
  <c r="B22" i="70" s="1"/>
  <c r="A22" i="70" a="1"/>
  <c r="A22" i="70" s="1"/>
  <c r="J21" i="70" a="1"/>
  <c r="J21" i="70" s="1"/>
  <c r="K21" i="70" s="1"/>
  <c r="I21" i="70" a="1"/>
  <c r="I21" i="70" s="1"/>
  <c r="F21" i="70"/>
  <c r="E21" i="70" a="1"/>
  <c r="E21" i="70" s="1"/>
  <c r="C21" i="70" a="1"/>
  <c r="C21" i="70" s="1"/>
  <c r="D21" i="70" s="1"/>
  <c r="B21" i="70" a="1"/>
  <c r="B21" i="70" s="1"/>
  <c r="A21" i="70" a="1"/>
  <c r="A21" i="70" s="1"/>
  <c r="J20" i="70" a="1"/>
  <c r="J20" i="70" s="1"/>
  <c r="K20" i="70" s="1"/>
  <c r="I20" i="70" a="1"/>
  <c r="I20" i="70" s="1"/>
  <c r="F20" i="70"/>
  <c r="E20" i="70" a="1"/>
  <c r="E20" i="70" s="1"/>
  <c r="C20" i="70" a="1"/>
  <c r="C20" i="70" s="1"/>
  <c r="D20" i="70" s="1"/>
  <c r="B20" i="70" a="1"/>
  <c r="B20" i="70" s="1"/>
  <c r="A20" i="70" a="1"/>
  <c r="A20" i="70" s="1"/>
  <c r="J19" i="70" a="1"/>
  <c r="J19" i="70" s="1"/>
  <c r="K19" i="70" s="1"/>
  <c r="I19" i="70" a="1"/>
  <c r="I19" i="70" s="1"/>
  <c r="F19" i="70"/>
  <c r="E19" i="70" a="1"/>
  <c r="E19" i="70" s="1"/>
  <c r="C19" i="70" a="1"/>
  <c r="C19" i="70" s="1"/>
  <c r="D19" i="70" s="1"/>
  <c r="B19" i="70" a="1"/>
  <c r="B19" i="70" s="1"/>
  <c r="A19" i="70" a="1"/>
  <c r="A19" i="70" s="1"/>
  <c r="J18" i="70" a="1"/>
  <c r="J18" i="70" s="1"/>
  <c r="K18" i="70" s="1"/>
  <c r="I18" i="70" a="1"/>
  <c r="I18" i="70" s="1"/>
  <c r="F18" i="70"/>
  <c r="E18" i="70" a="1"/>
  <c r="E18" i="70" s="1"/>
  <c r="C18" i="70" a="1"/>
  <c r="C18" i="70" s="1"/>
  <c r="D18" i="70" s="1"/>
  <c r="B18" i="70" a="1"/>
  <c r="B18" i="70" s="1"/>
  <c r="A18" i="70" a="1"/>
  <c r="A18" i="70" s="1"/>
  <c r="J17" i="70" a="1"/>
  <c r="J17" i="70" s="1"/>
  <c r="K17" i="70" s="1"/>
  <c r="I17" i="70" a="1"/>
  <c r="I17" i="70" s="1"/>
  <c r="F17" i="70"/>
  <c r="E17" i="70" a="1"/>
  <c r="E17" i="70" s="1"/>
  <c r="C17" i="70" a="1"/>
  <c r="C17" i="70" s="1"/>
  <c r="D17" i="70" s="1"/>
  <c r="B17" i="70" a="1"/>
  <c r="B17" i="70" s="1"/>
  <c r="A17" i="70" a="1"/>
  <c r="A17" i="70" s="1"/>
  <c r="J16" i="70" a="1"/>
  <c r="J16" i="70" s="1"/>
  <c r="K16" i="70" s="1"/>
  <c r="I16" i="70" a="1"/>
  <c r="I16" i="70" s="1"/>
  <c r="F16" i="70"/>
  <c r="E16" i="70" a="1"/>
  <c r="E16" i="70" s="1"/>
  <c r="C16" i="70" a="1"/>
  <c r="C16" i="70" s="1"/>
  <c r="D16" i="70" s="1"/>
  <c r="B16" i="70" a="1"/>
  <c r="B16" i="70" s="1"/>
  <c r="A16" i="70" a="1"/>
  <c r="A16" i="70" s="1"/>
  <c r="J15" i="70" a="1"/>
  <c r="J15" i="70" s="1"/>
  <c r="K15" i="70" s="1"/>
  <c r="I15" i="70" a="1"/>
  <c r="I15" i="70" s="1"/>
  <c r="F15" i="70"/>
  <c r="E15" i="70" a="1"/>
  <c r="E15" i="70" s="1"/>
  <c r="C15" i="70" a="1"/>
  <c r="C15" i="70" s="1"/>
  <c r="D15" i="70" s="1"/>
  <c r="B15" i="70" a="1"/>
  <c r="B15" i="70" s="1"/>
  <c r="A15" i="70" a="1"/>
  <c r="A15" i="70" s="1"/>
  <c r="J14" i="70" a="1"/>
  <c r="J14" i="70" s="1"/>
  <c r="K14" i="70" s="1"/>
  <c r="I14" i="70" a="1"/>
  <c r="I14" i="70" s="1"/>
  <c r="F14" i="70"/>
  <c r="E14" i="70" a="1"/>
  <c r="E14" i="70" s="1"/>
  <c r="C14" i="70" a="1"/>
  <c r="C14" i="70" s="1"/>
  <c r="D14" i="70" s="1"/>
  <c r="B14" i="70" a="1"/>
  <c r="B14" i="70" s="1"/>
  <c r="A14" i="70" a="1"/>
  <c r="A14" i="70" s="1"/>
  <c r="J13" i="70" a="1"/>
  <c r="J13" i="70" s="1"/>
  <c r="K13" i="70" s="1"/>
  <c r="I13" i="70" a="1"/>
  <c r="I13" i="70" s="1"/>
  <c r="F13" i="70"/>
  <c r="E13" i="70" a="1"/>
  <c r="E13" i="70" s="1"/>
  <c r="C13" i="70" a="1"/>
  <c r="C13" i="70" s="1"/>
  <c r="D13" i="70" s="1"/>
  <c r="B13" i="70" a="1"/>
  <c r="B13" i="70" s="1"/>
  <c r="A13" i="70" a="1"/>
  <c r="A13" i="70" s="1"/>
  <c r="J12" i="70" a="1"/>
  <c r="J12" i="70" s="1"/>
  <c r="K12" i="70" s="1"/>
  <c r="I12" i="70" a="1"/>
  <c r="I12" i="70" s="1"/>
  <c r="F12" i="70"/>
  <c r="E12" i="70" a="1"/>
  <c r="E12" i="70" s="1"/>
  <c r="C12" i="70" a="1"/>
  <c r="C12" i="70" s="1"/>
  <c r="D12" i="70" s="1"/>
  <c r="B12" i="70" a="1"/>
  <c r="B12" i="70" s="1"/>
  <c r="A12" i="70" a="1"/>
  <c r="A12" i="70" s="1"/>
  <c r="J11" i="70" a="1"/>
  <c r="J11" i="70" s="1"/>
  <c r="K11" i="70" s="1"/>
  <c r="I11" i="70" a="1"/>
  <c r="I11" i="70" s="1"/>
  <c r="F11" i="70"/>
  <c r="E11" i="70" a="1"/>
  <c r="E11" i="70" s="1"/>
  <c r="C11" i="70" a="1"/>
  <c r="C11" i="70" s="1"/>
  <c r="D11" i="70" s="1"/>
  <c r="B11" i="70" a="1"/>
  <c r="B11" i="70" s="1"/>
  <c r="A11" i="70" a="1"/>
  <c r="A11" i="70" s="1"/>
  <c r="J10" i="70" a="1"/>
  <c r="J10" i="70" s="1"/>
  <c r="K10" i="70" s="1"/>
  <c r="I10" i="70" a="1"/>
  <c r="I10" i="70" s="1"/>
  <c r="F10" i="70"/>
  <c r="E10" i="70" a="1"/>
  <c r="E10" i="70" s="1"/>
  <c r="C10" i="70" a="1"/>
  <c r="C10" i="70" s="1"/>
  <c r="D10" i="70" s="1"/>
  <c r="B10" i="70" a="1"/>
  <c r="B10" i="70" s="1"/>
  <c r="A10" i="70" a="1"/>
  <c r="A10" i="70" s="1"/>
  <c r="J9" i="70" a="1"/>
  <c r="J9" i="70" s="1"/>
  <c r="K9" i="70" s="1"/>
  <c r="I9" i="70" a="1"/>
  <c r="I9" i="70" s="1"/>
  <c r="F9" i="70"/>
  <c r="E9" i="70" a="1"/>
  <c r="E9" i="70" s="1"/>
  <c r="C9" i="70" a="1"/>
  <c r="C9" i="70" s="1"/>
  <c r="D9" i="70" s="1"/>
  <c r="B9" i="70" a="1"/>
  <c r="B9" i="70" s="1"/>
  <c r="A9" i="70" a="1"/>
  <c r="A9" i="70" s="1"/>
  <c r="J8" i="70" a="1"/>
  <c r="J8" i="70" s="1"/>
  <c r="K8" i="70" s="1"/>
  <c r="I8" i="70" a="1"/>
  <c r="I8" i="70" s="1"/>
  <c r="F8" i="70"/>
  <c r="E8" i="70" a="1"/>
  <c r="E8" i="70" s="1"/>
  <c r="C8" i="70" a="1"/>
  <c r="C8" i="70" s="1"/>
  <c r="D8" i="70" s="1"/>
  <c r="B8" i="70" a="1"/>
  <c r="B8" i="70" s="1"/>
  <c r="A8" i="70" a="1"/>
  <c r="A8" i="70" s="1"/>
  <c r="J7" i="70" a="1"/>
  <c r="J7" i="70" s="1"/>
  <c r="J101" i="70" s="1"/>
  <c r="I7" i="70" a="1"/>
  <c r="I7" i="70" s="1"/>
  <c r="F7" i="70"/>
  <c r="E7" i="70" a="1"/>
  <c r="E7" i="70" s="1"/>
  <c r="C7" i="70" a="1"/>
  <c r="C7" i="70" s="1"/>
  <c r="D7" i="70" s="1"/>
  <c r="B7" i="70" a="1"/>
  <c r="B7" i="70" s="1"/>
  <c r="B101" i="70" s="1"/>
  <c r="A7" i="70" a="1"/>
  <c r="A7" i="70" s="1"/>
  <c r="J100" i="69" a="1"/>
  <c r="J100" i="69" s="1"/>
  <c r="K100" i="69" s="1"/>
  <c r="I100" i="69" a="1"/>
  <c r="I100" i="69" s="1"/>
  <c r="F100" i="69"/>
  <c r="E100" i="69" a="1"/>
  <c r="E100" i="69" s="1"/>
  <c r="C100" i="69" a="1"/>
  <c r="C100" i="69" s="1"/>
  <c r="D100" i="69" s="1"/>
  <c r="B100" i="69" a="1"/>
  <c r="B100" i="69" s="1"/>
  <c r="A100" i="69" a="1"/>
  <c r="A100" i="69" s="1"/>
  <c r="J99" i="69" a="1"/>
  <c r="J99" i="69" s="1"/>
  <c r="K99" i="69" s="1"/>
  <c r="I99" i="69" a="1"/>
  <c r="I99" i="69" s="1"/>
  <c r="F99" i="69"/>
  <c r="E99" i="69" a="1"/>
  <c r="E99" i="69" s="1"/>
  <c r="C99" i="69" a="1"/>
  <c r="C99" i="69" s="1"/>
  <c r="D99" i="69" s="1"/>
  <c r="B99" i="69" a="1"/>
  <c r="B99" i="69" s="1"/>
  <c r="A99" i="69" a="1"/>
  <c r="A99" i="69" s="1"/>
  <c r="J98" i="69" a="1"/>
  <c r="J98" i="69" s="1"/>
  <c r="K98" i="69" s="1"/>
  <c r="I98" i="69" a="1"/>
  <c r="I98" i="69" s="1"/>
  <c r="F98" i="69"/>
  <c r="E98" i="69" a="1"/>
  <c r="E98" i="69" s="1"/>
  <c r="C98" i="69" a="1"/>
  <c r="C98" i="69" s="1"/>
  <c r="D98" i="69" s="1"/>
  <c r="B98" i="69" a="1"/>
  <c r="B98" i="69" s="1"/>
  <c r="A98" i="69" a="1"/>
  <c r="A98" i="69" s="1"/>
  <c r="J97" i="69" a="1"/>
  <c r="J97" i="69" s="1"/>
  <c r="K97" i="69" s="1"/>
  <c r="I97" i="69" a="1"/>
  <c r="I97" i="69" s="1"/>
  <c r="F97" i="69"/>
  <c r="E97" i="69" a="1"/>
  <c r="E97" i="69" s="1"/>
  <c r="C97" i="69" a="1"/>
  <c r="C97" i="69" s="1"/>
  <c r="D97" i="69" s="1"/>
  <c r="B97" i="69" a="1"/>
  <c r="B97" i="69" s="1"/>
  <c r="A97" i="69" a="1"/>
  <c r="A97" i="69" s="1"/>
  <c r="J96" i="69" a="1"/>
  <c r="J96" i="69" s="1"/>
  <c r="K96" i="69" s="1"/>
  <c r="I96" i="69" a="1"/>
  <c r="I96" i="69" s="1"/>
  <c r="F96" i="69"/>
  <c r="E96" i="69" a="1"/>
  <c r="E96" i="69" s="1"/>
  <c r="C96" i="69" a="1"/>
  <c r="C96" i="69" s="1"/>
  <c r="D96" i="69" s="1"/>
  <c r="B96" i="69" a="1"/>
  <c r="B96" i="69" s="1"/>
  <c r="A96" i="69" a="1"/>
  <c r="A96" i="69" s="1"/>
  <c r="J95" i="69" a="1"/>
  <c r="J95" i="69" s="1"/>
  <c r="K95" i="69" s="1"/>
  <c r="I95" i="69" a="1"/>
  <c r="I95" i="69" s="1"/>
  <c r="F95" i="69"/>
  <c r="E95" i="69" a="1"/>
  <c r="E95" i="69" s="1"/>
  <c r="C95" i="69" a="1"/>
  <c r="C95" i="69" s="1"/>
  <c r="D95" i="69" s="1"/>
  <c r="B95" i="69" a="1"/>
  <c r="B95" i="69" s="1"/>
  <c r="A95" i="69" a="1"/>
  <c r="A95" i="69" s="1"/>
  <c r="J94" i="69" a="1"/>
  <c r="J94" i="69" s="1"/>
  <c r="K94" i="69" s="1"/>
  <c r="I94" i="69" a="1"/>
  <c r="I94" i="69" s="1"/>
  <c r="F94" i="69"/>
  <c r="E94" i="69" a="1"/>
  <c r="E94" i="69" s="1"/>
  <c r="C94" i="69" a="1"/>
  <c r="C94" i="69" s="1"/>
  <c r="D94" i="69" s="1"/>
  <c r="B94" i="69" a="1"/>
  <c r="B94" i="69" s="1"/>
  <c r="A94" i="69" a="1"/>
  <c r="A94" i="69" s="1"/>
  <c r="J93" i="69" a="1"/>
  <c r="J93" i="69" s="1"/>
  <c r="K93" i="69" s="1"/>
  <c r="I93" i="69" a="1"/>
  <c r="I93" i="69" s="1"/>
  <c r="F93" i="69"/>
  <c r="E93" i="69" a="1"/>
  <c r="E93" i="69" s="1"/>
  <c r="C93" i="69" a="1"/>
  <c r="C93" i="69" s="1"/>
  <c r="D93" i="69" s="1"/>
  <c r="B93" i="69" a="1"/>
  <c r="B93" i="69" s="1"/>
  <c r="A93" i="69" a="1"/>
  <c r="A93" i="69" s="1"/>
  <c r="J92" i="69" a="1"/>
  <c r="J92" i="69" s="1"/>
  <c r="K92" i="69" s="1"/>
  <c r="I92" i="69" a="1"/>
  <c r="I92" i="69" s="1"/>
  <c r="F92" i="69"/>
  <c r="E92" i="69" a="1"/>
  <c r="E92" i="69" s="1"/>
  <c r="C92" i="69" a="1"/>
  <c r="C92" i="69" s="1"/>
  <c r="D92" i="69" s="1"/>
  <c r="B92" i="69" a="1"/>
  <c r="B92" i="69" s="1"/>
  <c r="A92" i="69" a="1"/>
  <c r="A92" i="69" s="1"/>
  <c r="J91" i="69" a="1"/>
  <c r="J91" i="69" s="1"/>
  <c r="K91" i="69" s="1"/>
  <c r="I91" i="69" a="1"/>
  <c r="I91" i="69" s="1"/>
  <c r="F91" i="69"/>
  <c r="E91" i="69" a="1"/>
  <c r="E91" i="69" s="1"/>
  <c r="C91" i="69" a="1"/>
  <c r="C91" i="69" s="1"/>
  <c r="D91" i="69" s="1"/>
  <c r="B91" i="69" a="1"/>
  <c r="B91" i="69" s="1"/>
  <c r="A91" i="69" a="1"/>
  <c r="A91" i="69" s="1"/>
  <c r="J90" i="69" a="1"/>
  <c r="J90" i="69" s="1"/>
  <c r="K90" i="69" s="1"/>
  <c r="I90" i="69" a="1"/>
  <c r="I90" i="69" s="1"/>
  <c r="F90" i="69"/>
  <c r="E90" i="69" a="1"/>
  <c r="E90" i="69" s="1"/>
  <c r="C90" i="69" a="1"/>
  <c r="C90" i="69" s="1"/>
  <c r="D90" i="69" s="1"/>
  <c r="B90" i="69" a="1"/>
  <c r="B90" i="69" s="1"/>
  <c r="A90" i="69" a="1"/>
  <c r="A90" i="69" s="1"/>
  <c r="J89" i="69" a="1"/>
  <c r="J89" i="69" s="1"/>
  <c r="K89" i="69" s="1"/>
  <c r="I89" i="69" a="1"/>
  <c r="I89" i="69" s="1"/>
  <c r="F89" i="69"/>
  <c r="E89" i="69" a="1"/>
  <c r="E89" i="69" s="1"/>
  <c r="C89" i="69" a="1"/>
  <c r="C89" i="69" s="1"/>
  <c r="D89" i="69" s="1"/>
  <c r="B89" i="69" a="1"/>
  <c r="B89" i="69" s="1"/>
  <c r="A89" i="69" a="1"/>
  <c r="A89" i="69" s="1"/>
  <c r="J88" i="69" a="1"/>
  <c r="J88" i="69" s="1"/>
  <c r="K88" i="69" s="1"/>
  <c r="I88" i="69" a="1"/>
  <c r="I88" i="69" s="1"/>
  <c r="F88" i="69"/>
  <c r="E88" i="69" a="1"/>
  <c r="E88" i="69" s="1"/>
  <c r="C88" i="69" a="1"/>
  <c r="C88" i="69" s="1"/>
  <c r="D88" i="69" s="1"/>
  <c r="B88" i="69" a="1"/>
  <c r="B88" i="69" s="1"/>
  <c r="A88" i="69" a="1"/>
  <c r="A88" i="69" s="1"/>
  <c r="J87" i="69" a="1"/>
  <c r="J87" i="69" s="1"/>
  <c r="K87" i="69" s="1"/>
  <c r="I87" i="69" a="1"/>
  <c r="I87" i="69" s="1"/>
  <c r="F87" i="69"/>
  <c r="E87" i="69" a="1"/>
  <c r="E87" i="69" s="1"/>
  <c r="C87" i="69" a="1"/>
  <c r="C87" i="69" s="1"/>
  <c r="D87" i="69" s="1"/>
  <c r="B87" i="69" a="1"/>
  <c r="B87" i="69" s="1"/>
  <c r="A87" i="69" a="1"/>
  <c r="A87" i="69" s="1"/>
  <c r="J86" i="69" a="1"/>
  <c r="J86" i="69" s="1"/>
  <c r="K86" i="69" s="1"/>
  <c r="I86" i="69" a="1"/>
  <c r="I86" i="69" s="1"/>
  <c r="F86" i="69"/>
  <c r="E86" i="69" a="1"/>
  <c r="E86" i="69" s="1"/>
  <c r="C86" i="69" a="1"/>
  <c r="C86" i="69" s="1"/>
  <c r="D86" i="69" s="1"/>
  <c r="B86" i="69" a="1"/>
  <c r="B86" i="69" s="1"/>
  <c r="A86" i="69" a="1"/>
  <c r="A86" i="69" s="1"/>
  <c r="J85" i="69" a="1"/>
  <c r="J85" i="69" s="1"/>
  <c r="K85" i="69" s="1"/>
  <c r="I85" i="69" a="1"/>
  <c r="I85" i="69" s="1"/>
  <c r="F85" i="69"/>
  <c r="E85" i="69" a="1"/>
  <c r="E85" i="69" s="1"/>
  <c r="C85" i="69" a="1"/>
  <c r="C85" i="69" s="1"/>
  <c r="D85" i="69" s="1"/>
  <c r="B85" i="69" a="1"/>
  <c r="B85" i="69" s="1"/>
  <c r="A85" i="69" a="1"/>
  <c r="A85" i="69" s="1"/>
  <c r="J84" i="69" a="1"/>
  <c r="J84" i="69" s="1"/>
  <c r="K84" i="69" s="1"/>
  <c r="I84" i="69" a="1"/>
  <c r="I84" i="69" s="1"/>
  <c r="F84" i="69"/>
  <c r="E84" i="69" a="1"/>
  <c r="E84" i="69" s="1"/>
  <c r="C84" i="69" a="1"/>
  <c r="C84" i="69" s="1"/>
  <c r="D84" i="69" s="1"/>
  <c r="B84" i="69" a="1"/>
  <c r="B84" i="69" s="1"/>
  <c r="A84" i="69" a="1"/>
  <c r="A84" i="69" s="1"/>
  <c r="J83" i="69" a="1"/>
  <c r="J83" i="69" s="1"/>
  <c r="I83" i="69" a="1"/>
  <c r="I83" i="69" s="1"/>
  <c r="F83" i="69"/>
  <c r="E83" i="69" a="1"/>
  <c r="E83" i="69" s="1"/>
  <c r="C83" i="69" a="1"/>
  <c r="C83" i="69" s="1"/>
  <c r="D83" i="69" s="1"/>
  <c r="B83" i="69" a="1"/>
  <c r="B83" i="69" s="1"/>
  <c r="A83" i="69" a="1"/>
  <c r="A83" i="69" s="1"/>
  <c r="J82" i="69" a="1"/>
  <c r="J82" i="69" s="1"/>
  <c r="I82" i="69" a="1"/>
  <c r="I82" i="69" s="1"/>
  <c r="F82" i="69"/>
  <c r="E82" i="69" a="1"/>
  <c r="E82" i="69" s="1"/>
  <c r="C82" i="69" a="1"/>
  <c r="C82" i="69" s="1"/>
  <c r="D82" i="69" s="1"/>
  <c r="B82" i="69" a="1"/>
  <c r="B82" i="69" s="1"/>
  <c r="A82" i="69" a="1"/>
  <c r="A82" i="69" s="1"/>
  <c r="J81" i="69" a="1"/>
  <c r="J81" i="69" s="1"/>
  <c r="I81" i="69" a="1"/>
  <c r="I81" i="69" s="1"/>
  <c r="F81" i="69"/>
  <c r="E81" i="69" a="1"/>
  <c r="E81" i="69" s="1"/>
  <c r="C81" i="69" a="1"/>
  <c r="C81" i="69" s="1"/>
  <c r="D81" i="69" s="1"/>
  <c r="B81" i="69" a="1"/>
  <c r="B81" i="69" s="1"/>
  <c r="A81" i="69" a="1"/>
  <c r="A81" i="69" s="1"/>
  <c r="J80" i="69" a="1"/>
  <c r="J80" i="69" s="1"/>
  <c r="I80" i="69" a="1"/>
  <c r="I80" i="69" s="1"/>
  <c r="F80" i="69"/>
  <c r="E80" i="69" a="1"/>
  <c r="E80" i="69" s="1"/>
  <c r="C80" i="69" a="1"/>
  <c r="C80" i="69" s="1"/>
  <c r="D80" i="69" s="1"/>
  <c r="B80" i="69" a="1"/>
  <c r="B80" i="69" s="1"/>
  <c r="A80" i="69" a="1"/>
  <c r="A80" i="69" s="1"/>
  <c r="J79" i="69" a="1"/>
  <c r="J79" i="69" s="1"/>
  <c r="I79" i="69" a="1"/>
  <c r="I79" i="69" s="1"/>
  <c r="F79" i="69"/>
  <c r="E79" i="69" a="1"/>
  <c r="E79" i="69" s="1"/>
  <c r="C79" i="69" a="1"/>
  <c r="C79" i="69" s="1"/>
  <c r="D79" i="69" s="1"/>
  <c r="B79" i="69" a="1"/>
  <c r="B79" i="69" s="1"/>
  <c r="A79" i="69" a="1"/>
  <c r="A79" i="69" s="1"/>
  <c r="J78" i="69" a="1"/>
  <c r="J78" i="69" s="1"/>
  <c r="I78" i="69" a="1"/>
  <c r="I78" i="69" s="1"/>
  <c r="F78" i="69"/>
  <c r="E78" i="69" a="1"/>
  <c r="E78" i="69" s="1"/>
  <c r="C78" i="69" a="1"/>
  <c r="C78" i="69" s="1"/>
  <c r="D78" i="69" s="1"/>
  <c r="B78" i="69" a="1"/>
  <c r="B78" i="69" s="1"/>
  <c r="A78" i="69" a="1"/>
  <c r="A78" i="69" s="1"/>
  <c r="J77" i="69" a="1"/>
  <c r="J77" i="69" s="1"/>
  <c r="I77" i="69" a="1"/>
  <c r="I77" i="69" s="1"/>
  <c r="F77" i="69"/>
  <c r="E77" i="69" a="1"/>
  <c r="E77" i="69" s="1"/>
  <c r="C77" i="69" a="1"/>
  <c r="C77" i="69" s="1"/>
  <c r="D77" i="69" s="1"/>
  <c r="B77" i="69" a="1"/>
  <c r="B77" i="69" s="1"/>
  <c r="A77" i="69" a="1"/>
  <c r="A77" i="69" s="1"/>
  <c r="J76" i="69" a="1"/>
  <c r="J76" i="69" s="1"/>
  <c r="I76" i="69" a="1"/>
  <c r="I76" i="69" s="1"/>
  <c r="F76" i="69"/>
  <c r="E76" i="69" a="1"/>
  <c r="E76" i="69" s="1"/>
  <c r="C76" i="69" a="1"/>
  <c r="C76" i="69" s="1"/>
  <c r="D76" i="69" s="1"/>
  <c r="B76" i="69" a="1"/>
  <c r="B76" i="69" s="1"/>
  <c r="A76" i="69" a="1"/>
  <c r="A76" i="69" s="1"/>
  <c r="J75" i="69" a="1"/>
  <c r="J75" i="69" s="1"/>
  <c r="I75" i="69" a="1"/>
  <c r="I75" i="69" s="1"/>
  <c r="F75" i="69"/>
  <c r="E75" i="69" a="1"/>
  <c r="E75" i="69" s="1"/>
  <c r="C75" i="69" a="1"/>
  <c r="C75" i="69" s="1"/>
  <c r="D75" i="69" s="1"/>
  <c r="B75" i="69" a="1"/>
  <c r="B75" i="69" s="1"/>
  <c r="A75" i="69" a="1"/>
  <c r="A75" i="69" s="1"/>
  <c r="J74" i="69" a="1"/>
  <c r="J74" i="69" s="1"/>
  <c r="I74" i="69" a="1"/>
  <c r="I74" i="69" s="1"/>
  <c r="F74" i="69"/>
  <c r="E74" i="69" a="1"/>
  <c r="E74" i="69" s="1"/>
  <c r="C74" i="69" a="1"/>
  <c r="C74" i="69" s="1"/>
  <c r="D74" i="69" s="1"/>
  <c r="B74" i="69" a="1"/>
  <c r="B74" i="69" s="1"/>
  <c r="A74" i="69" a="1"/>
  <c r="A74" i="69" s="1"/>
  <c r="J73" i="69" a="1"/>
  <c r="J73" i="69" s="1"/>
  <c r="I73" i="69" a="1"/>
  <c r="I73" i="69" s="1"/>
  <c r="F73" i="69"/>
  <c r="E73" i="69" a="1"/>
  <c r="E73" i="69" s="1"/>
  <c r="C73" i="69" a="1"/>
  <c r="C73" i="69" s="1"/>
  <c r="D73" i="69" s="1"/>
  <c r="B73" i="69" a="1"/>
  <c r="B73" i="69" s="1"/>
  <c r="A73" i="69" a="1"/>
  <c r="A73" i="69" s="1"/>
  <c r="J72" i="69" a="1"/>
  <c r="J72" i="69" s="1"/>
  <c r="I72" i="69" a="1"/>
  <c r="I72" i="69" s="1"/>
  <c r="F72" i="69"/>
  <c r="E72" i="69" a="1"/>
  <c r="E72" i="69" s="1"/>
  <c r="C72" i="69" a="1"/>
  <c r="C72" i="69" s="1"/>
  <c r="D72" i="69" s="1"/>
  <c r="B72" i="69" a="1"/>
  <c r="B72" i="69" s="1"/>
  <c r="A72" i="69" a="1"/>
  <c r="A72" i="69" s="1"/>
  <c r="J71" i="69" a="1"/>
  <c r="J71" i="69" s="1"/>
  <c r="I71" i="69" a="1"/>
  <c r="I71" i="69" s="1"/>
  <c r="F71" i="69"/>
  <c r="E71" i="69" a="1"/>
  <c r="E71" i="69" s="1"/>
  <c r="C71" i="69" a="1"/>
  <c r="C71" i="69" s="1"/>
  <c r="D71" i="69" s="1"/>
  <c r="B71" i="69" a="1"/>
  <c r="B71" i="69" s="1"/>
  <c r="A71" i="69" a="1"/>
  <c r="A71" i="69" s="1"/>
  <c r="J70" i="69" a="1"/>
  <c r="J70" i="69" s="1"/>
  <c r="I70" i="69" a="1"/>
  <c r="I70" i="69" s="1"/>
  <c r="F70" i="69"/>
  <c r="E70" i="69" a="1"/>
  <c r="E70" i="69" s="1"/>
  <c r="C70" i="69" a="1"/>
  <c r="C70" i="69" s="1"/>
  <c r="D70" i="69" s="1"/>
  <c r="B70" i="69" a="1"/>
  <c r="B70" i="69" s="1"/>
  <c r="A70" i="69" a="1"/>
  <c r="A70" i="69" s="1"/>
  <c r="J69" i="69" a="1"/>
  <c r="J69" i="69" s="1"/>
  <c r="I69" i="69" a="1"/>
  <c r="I69" i="69" s="1"/>
  <c r="F69" i="69"/>
  <c r="E69" i="69" a="1"/>
  <c r="E69" i="69" s="1"/>
  <c r="C69" i="69" a="1"/>
  <c r="C69" i="69" s="1"/>
  <c r="D69" i="69" s="1"/>
  <c r="B69" i="69" a="1"/>
  <c r="B69" i="69" s="1"/>
  <c r="A69" i="69" a="1"/>
  <c r="A69" i="69" s="1"/>
  <c r="J68" i="69" a="1"/>
  <c r="J68" i="69" s="1"/>
  <c r="I68" i="69" a="1"/>
  <c r="I68" i="69" s="1"/>
  <c r="F68" i="69"/>
  <c r="E68" i="69" a="1"/>
  <c r="E68" i="69" s="1"/>
  <c r="C68" i="69" a="1"/>
  <c r="C68" i="69" s="1"/>
  <c r="D68" i="69" s="1"/>
  <c r="B68" i="69" a="1"/>
  <c r="B68" i="69" s="1"/>
  <c r="A68" i="69" a="1"/>
  <c r="A68" i="69" s="1"/>
  <c r="J67" i="69" a="1"/>
  <c r="J67" i="69" s="1"/>
  <c r="I67" i="69" a="1"/>
  <c r="I67" i="69" s="1"/>
  <c r="F67" i="69"/>
  <c r="E67" i="69" a="1"/>
  <c r="E67" i="69" s="1"/>
  <c r="C67" i="69" a="1"/>
  <c r="C67" i="69" s="1"/>
  <c r="D67" i="69" s="1"/>
  <c r="B67" i="69" a="1"/>
  <c r="B67" i="69" s="1"/>
  <c r="A67" i="69" a="1"/>
  <c r="A67" i="69" s="1"/>
  <c r="J66" i="69" a="1"/>
  <c r="J66" i="69" s="1"/>
  <c r="I66" i="69" a="1"/>
  <c r="I66" i="69" s="1"/>
  <c r="F66" i="69"/>
  <c r="E66" i="69" a="1"/>
  <c r="E66" i="69" s="1"/>
  <c r="C66" i="69" a="1"/>
  <c r="C66" i="69" s="1"/>
  <c r="D66" i="69" s="1"/>
  <c r="B66" i="69" a="1"/>
  <c r="B66" i="69" s="1"/>
  <c r="A66" i="69" a="1"/>
  <c r="A66" i="69" s="1"/>
  <c r="J65" i="69" a="1"/>
  <c r="J65" i="69" s="1"/>
  <c r="K65" i="69" s="1"/>
  <c r="I65" i="69" a="1"/>
  <c r="I65" i="69" s="1"/>
  <c r="F65" i="69"/>
  <c r="E65" i="69" a="1"/>
  <c r="E65" i="69" s="1"/>
  <c r="C65" i="69" a="1"/>
  <c r="C65" i="69" s="1"/>
  <c r="D65" i="69" s="1"/>
  <c r="B65" i="69" a="1"/>
  <c r="B65" i="69" s="1"/>
  <c r="A65" i="69" a="1"/>
  <c r="A65" i="69" s="1"/>
  <c r="J64" i="69" a="1"/>
  <c r="J64" i="69" s="1"/>
  <c r="I64" i="69" a="1"/>
  <c r="I64" i="69" s="1"/>
  <c r="F64" i="69"/>
  <c r="E64" i="69" a="1"/>
  <c r="E64" i="69" s="1"/>
  <c r="C64" i="69" a="1"/>
  <c r="C64" i="69" s="1"/>
  <c r="D64" i="69" s="1"/>
  <c r="B64" i="69" a="1"/>
  <c r="B64" i="69" s="1"/>
  <c r="A64" i="69" a="1"/>
  <c r="A64" i="69" s="1"/>
  <c r="J63" i="69" a="1"/>
  <c r="J63" i="69" s="1"/>
  <c r="I63" i="69" a="1"/>
  <c r="I63" i="69" s="1"/>
  <c r="F63" i="69"/>
  <c r="E63" i="69" a="1"/>
  <c r="E63" i="69" s="1"/>
  <c r="C63" i="69" a="1"/>
  <c r="C63" i="69" s="1"/>
  <c r="D63" i="69" s="1"/>
  <c r="B63" i="69" a="1"/>
  <c r="B63" i="69" s="1"/>
  <c r="A63" i="69" a="1"/>
  <c r="A63" i="69" s="1"/>
  <c r="J62" i="69" a="1"/>
  <c r="J62" i="69" s="1"/>
  <c r="I62" i="69" a="1"/>
  <c r="I62" i="69" s="1"/>
  <c r="F62" i="69"/>
  <c r="E62" i="69" a="1"/>
  <c r="E62" i="69" s="1"/>
  <c r="C62" i="69" a="1"/>
  <c r="C62" i="69" s="1"/>
  <c r="D62" i="69" s="1"/>
  <c r="B62" i="69" a="1"/>
  <c r="B62" i="69" s="1"/>
  <c r="A62" i="69" a="1"/>
  <c r="A62" i="69" s="1"/>
  <c r="J61" i="69" a="1"/>
  <c r="J61" i="69" s="1"/>
  <c r="I61" i="69" a="1"/>
  <c r="I61" i="69" s="1"/>
  <c r="F61" i="69"/>
  <c r="E61" i="69" a="1"/>
  <c r="E61" i="69" s="1"/>
  <c r="C61" i="69" a="1"/>
  <c r="C61" i="69" s="1"/>
  <c r="D61" i="69" s="1"/>
  <c r="B61" i="69" a="1"/>
  <c r="B61" i="69" s="1"/>
  <c r="A61" i="69" a="1"/>
  <c r="A61" i="69" s="1"/>
  <c r="J60" i="69" a="1"/>
  <c r="J60" i="69" s="1"/>
  <c r="I60" i="69" a="1"/>
  <c r="I60" i="69" s="1"/>
  <c r="F60" i="69"/>
  <c r="E60" i="69" a="1"/>
  <c r="E60" i="69" s="1"/>
  <c r="C60" i="69" a="1"/>
  <c r="C60" i="69" s="1"/>
  <c r="D60" i="69" s="1"/>
  <c r="B60" i="69" a="1"/>
  <c r="B60" i="69" s="1"/>
  <c r="A60" i="69" a="1"/>
  <c r="A60" i="69" s="1"/>
  <c r="J59" i="69" a="1"/>
  <c r="J59" i="69" s="1"/>
  <c r="I59" i="69" a="1"/>
  <c r="I59" i="69" s="1"/>
  <c r="F59" i="69"/>
  <c r="E59" i="69" a="1"/>
  <c r="E59" i="69" s="1"/>
  <c r="C59" i="69" a="1"/>
  <c r="C59" i="69" s="1"/>
  <c r="D59" i="69" s="1"/>
  <c r="B59" i="69" a="1"/>
  <c r="B59" i="69" s="1"/>
  <c r="A59" i="69" a="1"/>
  <c r="A59" i="69" s="1"/>
  <c r="J58" i="69" a="1"/>
  <c r="J58" i="69" s="1"/>
  <c r="K58" i="69" s="1"/>
  <c r="I58" i="69" a="1"/>
  <c r="I58" i="69" s="1"/>
  <c r="F58" i="69"/>
  <c r="E58" i="69" a="1"/>
  <c r="E58" i="69" s="1"/>
  <c r="C58" i="69" a="1"/>
  <c r="C58" i="69" s="1"/>
  <c r="D58" i="69" s="1"/>
  <c r="B58" i="69" a="1"/>
  <c r="B58" i="69" s="1"/>
  <c r="A58" i="69" a="1"/>
  <c r="A58" i="69" s="1"/>
  <c r="J57" i="69" a="1"/>
  <c r="J57" i="69" s="1"/>
  <c r="K57" i="69" s="1"/>
  <c r="I57" i="69" a="1"/>
  <c r="I57" i="69" s="1"/>
  <c r="F57" i="69"/>
  <c r="E57" i="69" a="1"/>
  <c r="E57" i="69" s="1"/>
  <c r="C57" i="69" a="1"/>
  <c r="C57" i="69" s="1"/>
  <c r="D57" i="69" s="1"/>
  <c r="B57" i="69" a="1"/>
  <c r="B57" i="69" s="1"/>
  <c r="A57" i="69" a="1"/>
  <c r="A57" i="69" s="1"/>
  <c r="J56" i="69" a="1"/>
  <c r="J56" i="69" s="1"/>
  <c r="K56" i="69" s="1"/>
  <c r="I56" i="69" a="1"/>
  <c r="I56" i="69" s="1"/>
  <c r="F56" i="69"/>
  <c r="E56" i="69" a="1"/>
  <c r="E56" i="69" s="1"/>
  <c r="C56" i="69" a="1"/>
  <c r="C56" i="69" s="1"/>
  <c r="D56" i="69" s="1"/>
  <c r="B56" i="69" a="1"/>
  <c r="B56" i="69" s="1"/>
  <c r="A56" i="69" a="1"/>
  <c r="A56" i="69" s="1"/>
  <c r="J55" i="69" a="1"/>
  <c r="J55" i="69" s="1"/>
  <c r="K55" i="69" s="1"/>
  <c r="I55" i="69" a="1"/>
  <c r="I55" i="69" s="1"/>
  <c r="F55" i="69"/>
  <c r="E55" i="69" a="1"/>
  <c r="E55" i="69" s="1"/>
  <c r="C55" i="69" a="1"/>
  <c r="C55" i="69" s="1"/>
  <c r="D55" i="69" s="1"/>
  <c r="B55" i="69" a="1"/>
  <c r="B55" i="69" s="1"/>
  <c r="A55" i="69" a="1"/>
  <c r="A55" i="69" s="1"/>
  <c r="J54" i="69" a="1"/>
  <c r="J54" i="69" s="1"/>
  <c r="K54" i="69" s="1"/>
  <c r="I54" i="69" a="1"/>
  <c r="I54" i="69" s="1"/>
  <c r="F54" i="69"/>
  <c r="E54" i="69" a="1"/>
  <c r="E54" i="69" s="1"/>
  <c r="C54" i="69" a="1"/>
  <c r="C54" i="69" s="1"/>
  <c r="D54" i="69" s="1"/>
  <c r="B54" i="69" a="1"/>
  <c r="B54" i="69" s="1"/>
  <c r="A54" i="69" a="1"/>
  <c r="A54" i="69" s="1"/>
  <c r="J53" i="69" a="1"/>
  <c r="J53" i="69" s="1"/>
  <c r="K53" i="69" s="1"/>
  <c r="I53" i="69" a="1"/>
  <c r="I53" i="69" s="1"/>
  <c r="F53" i="69"/>
  <c r="E53" i="69" a="1"/>
  <c r="E53" i="69" s="1"/>
  <c r="C53" i="69" a="1"/>
  <c r="C53" i="69" s="1"/>
  <c r="D53" i="69" s="1"/>
  <c r="B53" i="69" a="1"/>
  <c r="B53" i="69" s="1"/>
  <c r="A53" i="69" a="1"/>
  <c r="A53" i="69" s="1"/>
  <c r="J52" i="69" a="1"/>
  <c r="J52" i="69" s="1"/>
  <c r="K52" i="69" s="1"/>
  <c r="I52" i="69" a="1"/>
  <c r="I52" i="69" s="1"/>
  <c r="F52" i="69"/>
  <c r="E52" i="69" a="1"/>
  <c r="E52" i="69" s="1"/>
  <c r="C52" i="69" a="1"/>
  <c r="C52" i="69" s="1"/>
  <c r="D52" i="69" s="1"/>
  <c r="B52" i="69" a="1"/>
  <c r="B52" i="69" s="1"/>
  <c r="A52" i="69" a="1"/>
  <c r="A52" i="69" s="1"/>
  <c r="J51" i="69" a="1"/>
  <c r="J51" i="69" s="1"/>
  <c r="K51" i="69" s="1"/>
  <c r="I51" i="69" a="1"/>
  <c r="I51" i="69" s="1"/>
  <c r="F51" i="69"/>
  <c r="E51" i="69" a="1"/>
  <c r="E51" i="69" s="1"/>
  <c r="C51" i="69" a="1"/>
  <c r="C51" i="69" s="1"/>
  <c r="D51" i="69" s="1"/>
  <c r="B51" i="69" a="1"/>
  <c r="B51" i="69" s="1"/>
  <c r="A51" i="69" a="1"/>
  <c r="A51" i="69" s="1"/>
  <c r="J50" i="69" a="1"/>
  <c r="J50" i="69" s="1"/>
  <c r="K50" i="69" s="1"/>
  <c r="I50" i="69" a="1"/>
  <c r="I50" i="69" s="1"/>
  <c r="F50" i="69"/>
  <c r="E50" i="69" a="1"/>
  <c r="E50" i="69" s="1"/>
  <c r="C50" i="69" a="1"/>
  <c r="C50" i="69" s="1"/>
  <c r="D50" i="69" s="1"/>
  <c r="B50" i="69" a="1"/>
  <c r="B50" i="69" s="1"/>
  <c r="A50" i="69" a="1"/>
  <c r="A50" i="69" s="1"/>
  <c r="J49" i="69" a="1"/>
  <c r="J49" i="69" s="1"/>
  <c r="K49" i="69" s="1"/>
  <c r="I49" i="69" a="1"/>
  <c r="I49" i="69" s="1"/>
  <c r="F49" i="69"/>
  <c r="E49" i="69" a="1"/>
  <c r="E49" i="69" s="1"/>
  <c r="C49" i="69" a="1"/>
  <c r="C49" i="69" s="1"/>
  <c r="D49" i="69" s="1"/>
  <c r="B49" i="69" a="1"/>
  <c r="B49" i="69" s="1"/>
  <c r="A49" i="69" a="1"/>
  <c r="A49" i="69" s="1"/>
  <c r="J48" i="69" a="1"/>
  <c r="J48" i="69" s="1"/>
  <c r="K48" i="69" s="1"/>
  <c r="I48" i="69" a="1"/>
  <c r="I48" i="69" s="1"/>
  <c r="F48" i="69"/>
  <c r="E48" i="69" a="1"/>
  <c r="E48" i="69" s="1"/>
  <c r="C48" i="69" a="1"/>
  <c r="C48" i="69" s="1"/>
  <c r="D48" i="69" s="1"/>
  <c r="B48" i="69" a="1"/>
  <c r="B48" i="69" s="1"/>
  <c r="A48" i="69" a="1"/>
  <c r="A48" i="69" s="1"/>
  <c r="J47" i="69" a="1"/>
  <c r="J47" i="69" s="1"/>
  <c r="K47" i="69" s="1"/>
  <c r="I47" i="69" a="1"/>
  <c r="I47" i="69" s="1"/>
  <c r="F47" i="69"/>
  <c r="E47" i="69" a="1"/>
  <c r="E47" i="69" s="1"/>
  <c r="C47" i="69" a="1"/>
  <c r="C47" i="69" s="1"/>
  <c r="D47" i="69" s="1"/>
  <c r="B47" i="69" a="1"/>
  <c r="B47" i="69" s="1"/>
  <c r="A47" i="69" a="1"/>
  <c r="A47" i="69" s="1"/>
  <c r="J46" i="69" a="1"/>
  <c r="J46" i="69" s="1"/>
  <c r="K46" i="69" s="1"/>
  <c r="I46" i="69" a="1"/>
  <c r="I46" i="69" s="1"/>
  <c r="F46" i="69"/>
  <c r="E46" i="69" a="1"/>
  <c r="E46" i="69" s="1"/>
  <c r="C46" i="69" a="1"/>
  <c r="C46" i="69" s="1"/>
  <c r="D46" i="69" s="1"/>
  <c r="B46" i="69" a="1"/>
  <c r="B46" i="69" s="1"/>
  <c r="A46" i="69" a="1"/>
  <c r="A46" i="69" s="1"/>
  <c r="J45" i="69" a="1"/>
  <c r="J45" i="69" s="1"/>
  <c r="K45" i="69" s="1"/>
  <c r="I45" i="69" a="1"/>
  <c r="I45" i="69" s="1"/>
  <c r="F45" i="69"/>
  <c r="E45" i="69" a="1"/>
  <c r="E45" i="69" s="1"/>
  <c r="C45" i="69" a="1"/>
  <c r="C45" i="69" s="1"/>
  <c r="D45" i="69" s="1"/>
  <c r="B45" i="69" a="1"/>
  <c r="B45" i="69" s="1"/>
  <c r="A45" i="69" a="1"/>
  <c r="A45" i="69" s="1"/>
  <c r="J44" i="69" a="1"/>
  <c r="J44" i="69" s="1"/>
  <c r="K44" i="69" s="1"/>
  <c r="I44" i="69" a="1"/>
  <c r="I44" i="69" s="1"/>
  <c r="F44" i="69"/>
  <c r="E44" i="69" a="1"/>
  <c r="E44" i="69" s="1"/>
  <c r="C44" i="69" a="1"/>
  <c r="C44" i="69" s="1"/>
  <c r="D44" i="69" s="1"/>
  <c r="B44" i="69" a="1"/>
  <c r="B44" i="69" s="1"/>
  <c r="A44" i="69" a="1"/>
  <c r="A44" i="69" s="1"/>
  <c r="J43" i="69" a="1"/>
  <c r="J43" i="69" s="1"/>
  <c r="K43" i="69" s="1"/>
  <c r="I43" i="69" a="1"/>
  <c r="I43" i="69" s="1"/>
  <c r="F43" i="69"/>
  <c r="E43" i="69" a="1"/>
  <c r="E43" i="69" s="1"/>
  <c r="C43" i="69" a="1"/>
  <c r="C43" i="69" s="1"/>
  <c r="D43" i="69" s="1"/>
  <c r="B43" i="69" a="1"/>
  <c r="B43" i="69" s="1"/>
  <c r="A43" i="69" a="1"/>
  <c r="A43" i="69" s="1"/>
  <c r="J42" i="69" a="1"/>
  <c r="J42" i="69" s="1"/>
  <c r="K42" i="69" s="1"/>
  <c r="I42" i="69" a="1"/>
  <c r="I42" i="69" s="1"/>
  <c r="F42" i="69"/>
  <c r="E42" i="69" a="1"/>
  <c r="E42" i="69" s="1"/>
  <c r="C42" i="69" a="1"/>
  <c r="C42" i="69" s="1"/>
  <c r="D42" i="69" s="1"/>
  <c r="B42" i="69" a="1"/>
  <c r="B42" i="69" s="1"/>
  <c r="A42" i="69" a="1"/>
  <c r="A42" i="69" s="1"/>
  <c r="J41" i="69" a="1"/>
  <c r="J41" i="69" s="1"/>
  <c r="K41" i="69" s="1"/>
  <c r="I41" i="69" a="1"/>
  <c r="I41" i="69" s="1"/>
  <c r="F41" i="69"/>
  <c r="E41" i="69" a="1"/>
  <c r="E41" i="69" s="1"/>
  <c r="C41" i="69" a="1"/>
  <c r="C41" i="69" s="1"/>
  <c r="D41" i="69" s="1"/>
  <c r="B41" i="69" a="1"/>
  <c r="B41" i="69" s="1"/>
  <c r="A41" i="69" a="1"/>
  <c r="A41" i="69" s="1"/>
  <c r="J40" i="69" a="1"/>
  <c r="J40" i="69" s="1"/>
  <c r="K40" i="69" s="1"/>
  <c r="I40" i="69" a="1"/>
  <c r="I40" i="69" s="1"/>
  <c r="F40" i="69"/>
  <c r="E40" i="69" a="1"/>
  <c r="E40" i="69" s="1"/>
  <c r="C40" i="69" a="1"/>
  <c r="C40" i="69" s="1"/>
  <c r="D40" i="69" s="1"/>
  <c r="B40" i="69" a="1"/>
  <c r="B40" i="69" s="1"/>
  <c r="A40" i="69" a="1"/>
  <c r="A40" i="69" s="1"/>
  <c r="J39" i="69" a="1"/>
  <c r="J39" i="69" s="1"/>
  <c r="K39" i="69" s="1"/>
  <c r="I39" i="69" a="1"/>
  <c r="I39" i="69" s="1"/>
  <c r="F39" i="69"/>
  <c r="E39" i="69" a="1"/>
  <c r="E39" i="69" s="1"/>
  <c r="C39" i="69" a="1"/>
  <c r="C39" i="69" s="1"/>
  <c r="D39" i="69" s="1"/>
  <c r="B39" i="69" a="1"/>
  <c r="B39" i="69" s="1"/>
  <c r="A39" i="69" a="1"/>
  <c r="A39" i="69" s="1"/>
  <c r="J38" i="69" a="1"/>
  <c r="J38" i="69" s="1"/>
  <c r="K38" i="69" s="1"/>
  <c r="I38" i="69" a="1"/>
  <c r="I38" i="69" s="1"/>
  <c r="F38" i="69"/>
  <c r="E38" i="69" a="1"/>
  <c r="E38" i="69" s="1"/>
  <c r="C38" i="69" a="1"/>
  <c r="C38" i="69" s="1"/>
  <c r="D38" i="69" s="1"/>
  <c r="B38" i="69" a="1"/>
  <c r="B38" i="69" s="1"/>
  <c r="A38" i="69" a="1"/>
  <c r="A38" i="69" s="1"/>
  <c r="J37" i="69" a="1"/>
  <c r="J37" i="69" s="1"/>
  <c r="K37" i="69" s="1"/>
  <c r="I37" i="69" a="1"/>
  <c r="I37" i="69" s="1"/>
  <c r="F37" i="69"/>
  <c r="E37" i="69" a="1"/>
  <c r="E37" i="69" s="1"/>
  <c r="C37" i="69" a="1"/>
  <c r="C37" i="69" s="1"/>
  <c r="D37" i="69" s="1"/>
  <c r="B37" i="69" a="1"/>
  <c r="B37" i="69" s="1"/>
  <c r="A37" i="69" a="1"/>
  <c r="A37" i="69" s="1"/>
  <c r="J36" i="69" a="1"/>
  <c r="J36" i="69" s="1"/>
  <c r="K36" i="69" s="1"/>
  <c r="I36" i="69" a="1"/>
  <c r="I36" i="69" s="1"/>
  <c r="F36" i="69"/>
  <c r="E36" i="69" a="1"/>
  <c r="E36" i="69" s="1"/>
  <c r="C36" i="69" a="1"/>
  <c r="C36" i="69" s="1"/>
  <c r="D36" i="69" s="1"/>
  <c r="B36" i="69" a="1"/>
  <c r="B36" i="69" s="1"/>
  <c r="A36" i="69" a="1"/>
  <c r="A36" i="69" s="1"/>
  <c r="J35" i="69" a="1"/>
  <c r="J35" i="69" s="1"/>
  <c r="K35" i="69" s="1"/>
  <c r="I35" i="69" a="1"/>
  <c r="I35" i="69" s="1"/>
  <c r="F35" i="69"/>
  <c r="E35" i="69" a="1"/>
  <c r="E35" i="69" s="1"/>
  <c r="C35" i="69" a="1"/>
  <c r="C35" i="69" s="1"/>
  <c r="D35" i="69" s="1"/>
  <c r="B35" i="69" a="1"/>
  <c r="B35" i="69" s="1"/>
  <c r="A35" i="69" a="1"/>
  <c r="A35" i="69" s="1"/>
  <c r="J34" i="69" a="1"/>
  <c r="J34" i="69" s="1"/>
  <c r="K34" i="69" s="1"/>
  <c r="I34" i="69" a="1"/>
  <c r="I34" i="69" s="1"/>
  <c r="F34" i="69"/>
  <c r="E34" i="69" a="1"/>
  <c r="E34" i="69" s="1"/>
  <c r="C34" i="69" a="1"/>
  <c r="C34" i="69" s="1"/>
  <c r="D34" i="69" s="1"/>
  <c r="B34" i="69" a="1"/>
  <c r="B34" i="69" s="1"/>
  <c r="A34" i="69" a="1"/>
  <c r="A34" i="69" s="1"/>
  <c r="J33" i="69" a="1"/>
  <c r="J33" i="69" s="1"/>
  <c r="K33" i="69" s="1"/>
  <c r="I33" i="69" a="1"/>
  <c r="I33" i="69" s="1"/>
  <c r="F33" i="69"/>
  <c r="E33" i="69" a="1"/>
  <c r="E33" i="69" s="1"/>
  <c r="C33" i="69" a="1"/>
  <c r="C33" i="69" s="1"/>
  <c r="D33" i="69" s="1"/>
  <c r="B33" i="69" a="1"/>
  <c r="B33" i="69" s="1"/>
  <c r="A33" i="69" a="1"/>
  <c r="A33" i="69" s="1"/>
  <c r="J32" i="69" a="1"/>
  <c r="J32" i="69" s="1"/>
  <c r="K32" i="69" s="1"/>
  <c r="I32" i="69" a="1"/>
  <c r="I32" i="69" s="1"/>
  <c r="F32" i="69"/>
  <c r="E32" i="69" a="1"/>
  <c r="E32" i="69" s="1"/>
  <c r="C32" i="69" a="1"/>
  <c r="C32" i="69" s="1"/>
  <c r="D32" i="69" s="1"/>
  <c r="B32" i="69" a="1"/>
  <c r="B32" i="69" s="1"/>
  <c r="A32" i="69" a="1"/>
  <c r="A32" i="69" s="1"/>
  <c r="J31" i="69" a="1"/>
  <c r="J31" i="69" s="1"/>
  <c r="K31" i="69" s="1"/>
  <c r="I31" i="69" a="1"/>
  <c r="I31" i="69" s="1"/>
  <c r="F31" i="69"/>
  <c r="E31" i="69" a="1"/>
  <c r="E31" i="69" s="1"/>
  <c r="C31" i="69" a="1"/>
  <c r="C31" i="69" s="1"/>
  <c r="D31" i="69" s="1"/>
  <c r="B31" i="69" a="1"/>
  <c r="B31" i="69" s="1"/>
  <c r="A31" i="69" a="1"/>
  <c r="A31" i="69" s="1"/>
  <c r="J30" i="69" a="1"/>
  <c r="J30" i="69" s="1"/>
  <c r="K30" i="69" s="1"/>
  <c r="I30" i="69" a="1"/>
  <c r="I30" i="69" s="1"/>
  <c r="F30" i="69"/>
  <c r="E30" i="69" a="1"/>
  <c r="E30" i="69" s="1"/>
  <c r="C30" i="69" a="1"/>
  <c r="C30" i="69" s="1"/>
  <c r="D30" i="69" s="1"/>
  <c r="B30" i="69" a="1"/>
  <c r="B30" i="69" s="1"/>
  <c r="A30" i="69" a="1"/>
  <c r="A30" i="69" s="1"/>
  <c r="J29" i="69" a="1"/>
  <c r="J29" i="69" s="1"/>
  <c r="K29" i="69" s="1"/>
  <c r="I29" i="69" a="1"/>
  <c r="I29" i="69" s="1"/>
  <c r="F29" i="69"/>
  <c r="E29" i="69" a="1"/>
  <c r="E29" i="69" s="1"/>
  <c r="C29" i="69" a="1"/>
  <c r="C29" i="69" s="1"/>
  <c r="D29" i="69" s="1"/>
  <c r="B29" i="69" a="1"/>
  <c r="B29" i="69" s="1"/>
  <c r="A29" i="69" a="1"/>
  <c r="A29" i="69" s="1"/>
  <c r="J28" i="69" a="1"/>
  <c r="J28" i="69" s="1"/>
  <c r="K28" i="69" s="1"/>
  <c r="I28" i="69" a="1"/>
  <c r="I28" i="69" s="1"/>
  <c r="F28" i="69"/>
  <c r="E28" i="69" a="1"/>
  <c r="E28" i="69" s="1"/>
  <c r="C28" i="69" a="1"/>
  <c r="C28" i="69" s="1"/>
  <c r="D28" i="69" s="1"/>
  <c r="B28" i="69" a="1"/>
  <c r="B28" i="69" s="1"/>
  <c r="A28" i="69" a="1"/>
  <c r="A28" i="69" s="1"/>
  <c r="J27" i="69" a="1"/>
  <c r="J27" i="69" s="1"/>
  <c r="K27" i="69" s="1"/>
  <c r="I27" i="69" a="1"/>
  <c r="I27" i="69" s="1"/>
  <c r="F27" i="69"/>
  <c r="E27" i="69" a="1"/>
  <c r="E27" i="69" s="1"/>
  <c r="C27" i="69" a="1"/>
  <c r="C27" i="69" s="1"/>
  <c r="D27" i="69" s="1"/>
  <c r="B27" i="69" a="1"/>
  <c r="B27" i="69" s="1"/>
  <c r="A27" i="69" a="1"/>
  <c r="A27" i="69" s="1"/>
  <c r="J26" i="69" a="1"/>
  <c r="J26" i="69" s="1"/>
  <c r="K26" i="69" s="1"/>
  <c r="I26" i="69" a="1"/>
  <c r="I26" i="69" s="1"/>
  <c r="F26" i="69"/>
  <c r="E26" i="69" a="1"/>
  <c r="E26" i="69" s="1"/>
  <c r="C26" i="69" a="1"/>
  <c r="C26" i="69" s="1"/>
  <c r="D26" i="69" s="1"/>
  <c r="B26" i="69" a="1"/>
  <c r="B26" i="69" s="1"/>
  <c r="A26" i="69" a="1"/>
  <c r="A26" i="69" s="1"/>
  <c r="J25" i="69" a="1"/>
  <c r="J25" i="69" s="1"/>
  <c r="K25" i="69" s="1"/>
  <c r="I25" i="69" a="1"/>
  <c r="I25" i="69" s="1"/>
  <c r="F25" i="69"/>
  <c r="E25" i="69" a="1"/>
  <c r="E25" i="69" s="1"/>
  <c r="C25" i="69" a="1"/>
  <c r="C25" i="69" s="1"/>
  <c r="D25" i="69" s="1"/>
  <c r="B25" i="69" a="1"/>
  <c r="B25" i="69" s="1"/>
  <c r="A25" i="69" a="1"/>
  <c r="A25" i="69" s="1"/>
  <c r="J24" i="69" a="1"/>
  <c r="J24" i="69" s="1"/>
  <c r="K24" i="69" s="1"/>
  <c r="I24" i="69" a="1"/>
  <c r="I24" i="69" s="1"/>
  <c r="F24" i="69"/>
  <c r="E24" i="69" a="1"/>
  <c r="E24" i="69" s="1"/>
  <c r="C24" i="69" a="1"/>
  <c r="C24" i="69" s="1"/>
  <c r="D24" i="69" s="1"/>
  <c r="B24" i="69" a="1"/>
  <c r="B24" i="69" s="1"/>
  <c r="A24" i="69" a="1"/>
  <c r="A24" i="69" s="1"/>
  <c r="J23" i="69" a="1"/>
  <c r="J23" i="69" s="1"/>
  <c r="K23" i="69" s="1"/>
  <c r="I23" i="69" a="1"/>
  <c r="I23" i="69" s="1"/>
  <c r="F23" i="69"/>
  <c r="E23" i="69" a="1"/>
  <c r="E23" i="69" s="1"/>
  <c r="C23" i="69" a="1"/>
  <c r="C23" i="69" s="1"/>
  <c r="D23" i="69" s="1"/>
  <c r="B23" i="69" a="1"/>
  <c r="B23" i="69" s="1"/>
  <c r="A23" i="69" a="1"/>
  <c r="A23" i="69" s="1"/>
  <c r="J22" i="69" a="1"/>
  <c r="J22" i="69" s="1"/>
  <c r="K22" i="69" s="1"/>
  <c r="I22" i="69" a="1"/>
  <c r="I22" i="69" s="1"/>
  <c r="F22" i="69"/>
  <c r="E22" i="69" a="1"/>
  <c r="E22" i="69" s="1"/>
  <c r="C22" i="69" a="1"/>
  <c r="C22" i="69" s="1"/>
  <c r="D22" i="69" s="1"/>
  <c r="B22" i="69" a="1"/>
  <c r="B22" i="69" s="1"/>
  <c r="A22" i="69" a="1"/>
  <c r="A22" i="69" s="1"/>
  <c r="J21" i="69" a="1"/>
  <c r="J21" i="69" s="1"/>
  <c r="K21" i="69" s="1"/>
  <c r="I21" i="69" a="1"/>
  <c r="I21" i="69" s="1"/>
  <c r="F21" i="69"/>
  <c r="E21" i="69" a="1"/>
  <c r="E21" i="69" s="1"/>
  <c r="C21" i="69" a="1"/>
  <c r="C21" i="69" s="1"/>
  <c r="D21" i="69" s="1"/>
  <c r="B21" i="69" a="1"/>
  <c r="B21" i="69" s="1"/>
  <c r="A21" i="69" a="1"/>
  <c r="A21" i="69" s="1"/>
  <c r="J20" i="69" a="1"/>
  <c r="J20" i="69" s="1"/>
  <c r="K20" i="69" s="1"/>
  <c r="I20" i="69" a="1"/>
  <c r="I20" i="69" s="1"/>
  <c r="F20" i="69"/>
  <c r="E20" i="69" a="1"/>
  <c r="E20" i="69" s="1"/>
  <c r="C20" i="69" a="1"/>
  <c r="C20" i="69" s="1"/>
  <c r="D20" i="69" s="1"/>
  <c r="B20" i="69" a="1"/>
  <c r="B20" i="69" s="1"/>
  <c r="A20" i="69" a="1"/>
  <c r="A20" i="69" s="1"/>
  <c r="J19" i="69" a="1"/>
  <c r="J19" i="69" s="1"/>
  <c r="K19" i="69" s="1"/>
  <c r="I19" i="69" a="1"/>
  <c r="I19" i="69" s="1"/>
  <c r="F19" i="69"/>
  <c r="E19" i="69" a="1"/>
  <c r="E19" i="69" s="1"/>
  <c r="D19" i="69"/>
  <c r="C19" i="69" a="1"/>
  <c r="C19" i="69" s="1"/>
  <c r="B19" i="69" a="1"/>
  <c r="B19" i="69" s="1"/>
  <c r="A19" i="69" a="1"/>
  <c r="A19" i="69" s="1"/>
  <c r="J18" i="69" a="1"/>
  <c r="J18" i="69" s="1"/>
  <c r="K18" i="69" s="1"/>
  <c r="I18" i="69" a="1"/>
  <c r="I18" i="69" s="1"/>
  <c r="F18" i="69"/>
  <c r="E18" i="69" a="1"/>
  <c r="E18" i="69" s="1"/>
  <c r="C18" i="69" a="1"/>
  <c r="C18" i="69" s="1"/>
  <c r="D18" i="69" s="1"/>
  <c r="B18" i="69" a="1"/>
  <c r="B18" i="69" s="1"/>
  <c r="A18" i="69" a="1"/>
  <c r="A18" i="69" s="1"/>
  <c r="J17" i="69" a="1"/>
  <c r="J17" i="69" s="1"/>
  <c r="K17" i="69" s="1"/>
  <c r="I17" i="69" a="1"/>
  <c r="I17" i="69" s="1"/>
  <c r="F17" i="69"/>
  <c r="E17" i="69" a="1"/>
  <c r="E17" i="69" s="1"/>
  <c r="C17" i="69" a="1"/>
  <c r="C17" i="69" s="1"/>
  <c r="D17" i="69" s="1"/>
  <c r="B17" i="69" a="1"/>
  <c r="B17" i="69" s="1"/>
  <c r="A17" i="69" a="1"/>
  <c r="A17" i="69" s="1"/>
  <c r="J16" i="69" a="1"/>
  <c r="J16" i="69" s="1"/>
  <c r="K16" i="69" s="1"/>
  <c r="I16" i="69" a="1"/>
  <c r="I16" i="69" s="1"/>
  <c r="F16" i="69"/>
  <c r="E16" i="69" a="1"/>
  <c r="E16" i="69" s="1"/>
  <c r="C16" i="69" a="1"/>
  <c r="C16" i="69" s="1"/>
  <c r="D16" i="69" s="1"/>
  <c r="B16" i="69" a="1"/>
  <c r="B16" i="69" s="1"/>
  <c r="A16" i="69" a="1"/>
  <c r="A16" i="69" s="1"/>
  <c r="J15" i="69" a="1"/>
  <c r="J15" i="69" s="1"/>
  <c r="K15" i="69" s="1"/>
  <c r="I15" i="69" a="1"/>
  <c r="I15" i="69" s="1"/>
  <c r="F15" i="69"/>
  <c r="E15" i="69" a="1"/>
  <c r="E15" i="69" s="1"/>
  <c r="C15" i="69" a="1"/>
  <c r="C15" i="69" s="1"/>
  <c r="D15" i="69" s="1"/>
  <c r="B15" i="69" a="1"/>
  <c r="B15" i="69" s="1"/>
  <c r="A15" i="69" a="1"/>
  <c r="A15" i="69" s="1"/>
  <c r="J14" i="69" a="1"/>
  <c r="J14" i="69" s="1"/>
  <c r="K14" i="69" s="1"/>
  <c r="I14" i="69" a="1"/>
  <c r="I14" i="69" s="1"/>
  <c r="F14" i="69"/>
  <c r="E14" i="69" a="1"/>
  <c r="E14" i="69" s="1"/>
  <c r="C14" i="69" a="1"/>
  <c r="C14" i="69" s="1"/>
  <c r="D14" i="69" s="1"/>
  <c r="B14" i="69" a="1"/>
  <c r="B14" i="69" s="1"/>
  <c r="A14" i="69" a="1"/>
  <c r="A14" i="69" s="1"/>
  <c r="J13" i="69" a="1"/>
  <c r="J13" i="69" s="1"/>
  <c r="K13" i="69" s="1"/>
  <c r="I13" i="69" a="1"/>
  <c r="I13" i="69" s="1"/>
  <c r="F13" i="69"/>
  <c r="E13" i="69" a="1"/>
  <c r="E13" i="69" s="1"/>
  <c r="C13" i="69" a="1"/>
  <c r="C13" i="69" s="1"/>
  <c r="D13" i="69" s="1"/>
  <c r="B13" i="69" a="1"/>
  <c r="B13" i="69" s="1"/>
  <c r="A13" i="69" a="1"/>
  <c r="A13" i="69" s="1"/>
  <c r="J12" i="69" a="1"/>
  <c r="J12" i="69" s="1"/>
  <c r="K12" i="69" s="1"/>
  <c r="I12" i="69" a="1"/>
  <c r="I12" i="69" s="1"/>
  <c r="F12" i="69"/>
  <c r="E12" i="69" a="1"/>
  <c r="E12" i="69" s="1"/>
  <c r="C12" i="69" a="1"/>
  <c r="C12" i="69" s="1"/>
  <c r="D12" i="69" s="1"/>
  <c r="B12" i="69" a="1"/>
  <c r="B12" i="69" s="1"/>
  <c r="A12" i="69" a="1"/>
  <c r="A12" i="69" s="1"/>
  <c r="J11" i="69" a="1"/>
  <c r="J11" i="69" s="1"/>
  <c r="K11" i="69" s="1"/>
  <c r="I11" i="69" a="1"/>
  <c r="I11" i="69" s="1"/>
  <c r="F11" i="69"/>
  <c r="E11" i="69" a="1"/>
  <c r="E11" i="69" s="1"/>
  <c r="C11" i="69" a="1"/>
  <c r="C11" i="69" s="1"/>
  <c r="D11" i="69" s="1"/>
  <c r="B11" i="69" a="1"/>
  <c r="B11" i="69" s="1"/>
  <c r="A11" i="69" a="1"/>
  <c r="A11" i="69" s="1"/>
  <c r="J10" i="69" a="1"/>
  <c r="J10" i="69" s="1"/>
  <c r="K10" i="69" s="1"/>
  <c r="I10" i="69" a="1"/>
  <c r="I10" i="69" s="1"/>
  <c r="F10" i="69"/>
  <c r="E10" i="69" a="1"/>
  <c r="E10" i="69" s="1"/>
  <c r="C10" i="69" a="1"/>
  <c r="C10" i="69" s="1"/>
  <c r="D10" i="69" s="1"/>
  <c r="B10" i="69" a="1"/>
  <c r="B10" i="69" s="1"/>
  <c r="A10" i="69" a="1"/>
  <c r="A10" i="69" s="1"/>
  <c r="J9" i="69" a="1"/>
  <c r="J9" i="69" s="1"/>
  <c r="K9" i="69" s="1"/>
  <c r="I9" i="69" a="1"/>
  <c r="I9" i="69" s="1"/>
  <c r="F9" i="69"/>
  <c r="E9" i="69" a="1"/>
  <c r="E9" i="69" s="1"/>
  <c r="C9" i="69" a="1"/>
  <c r="C9" i="69" s="1"/>
  <c r="D9" i="69" s="1"/>
  <c r="B9" i="69" a="1"/>
  <c r="B9" i="69" s="1"/>
  <c r="A9" i="69" a="1"/>
  <c r="A9" i="69" s="1"/>
  <c r="J8" i="69" a="1"/>
  <c r="J8" i="69" s="1"/>
  <c r="K8" i="69" s="1"/>
  <c r="I8" i="69" a="1"/>
  <c r="I8" i="69" s="1"/>
  <c r="F8" i="69"/>
  <c r="E8" i="69" a="1"/>
  <c r="E8" i="69" s="1"/>
  <c r="C8" i="69" a="1"/>
  <c r="C8" i="69" s="1"/>
  <c r="D8" i="69" s="1"/>
  <c r="B8" i="69" a="1"/>
  <c r="B8" i="69" s="1"/>
  <c r="A8" i="69" a="1"/>
  <c r="A8" i="69" s="1"/>
  <c r="J7" i="69" a="1"/>
  <c r="J7" i="69" s="1"/>
  <c r="J101" i="69" s="1"/>
  <c r="I7" i="69" a="1"/>
  <c r="I7" i="69" s="1"/>
  <c r="F7" i="69"/>
  <c r="E7" i="69" a="1"/>
  <c r="E7" i="69" s="1"/>
  <c r="C7" i="69" a="1"/>
  <c r="C7" i="69" s="1"/>
  <c r="D7" i="69" s="1"/>
  <c r="B7" i="69" a="1"/>
  <c r="B7" i="69" s="1"/>
  <c r="B101" i="69" s="1"/>
  <c r="A7" i="69" a="1"/>
  <c r="A7" i="69" s="1"/>
  <c r="J100" i="68" a="1"/>
  <c r="J100" i="68" s="1"/>
  <c r="K100" i="68" s="1"/>
  <c r="I100" i="68" a="1"/>
  <c r="I100" i="68" s="1"/>
  <c r="F100" i="68"/>
  <c r="E100" i="68" a="1"/>
  <c r="E100" i="68" s="1"/>
  <c r="C100" i="68" a="1"/>
  <c r="C100" i="68" s="1"/>
  <c r="D100" i="68" s="1"/>
  <c r="B100" i="68" a="1"/>
  <c r="B100" i="68" s="1"/>
  <c r="A100" i="68" a="1"/>
  <c r="A100" i="68" s="1"/>
  <c r="J99" i="68" a="1"/>
  <c r="J99" i="68" s="1"/>
  <c r="K99" i="68" s="1"/>
  <c r="I99" i="68" a="1"/>
  <c r="I99" i="68" s="1"/>
  <c r="F99" i="68"/>
  <c r="E99" i="68" a="1"/>
  <c r="E99" i="68" s="1"/>
  <c r="C99" i="68" a="1"/>
  <c r="C99" i="68" s="1"/>
  <c r="D99" i="68" s="1"/>
  <c r="B99" i="68" a="1"/>
  <c r="B99" i="68" s="1"/>
  <c r="A99" i="68" a="1"/>
  <c r="A99" i="68" s="1"/>
  <c r="J98" i="68" a="1"/>
  <c r="J98" i="68" s="1"/>
  <c r="K98" i="68" s="1"/>
  <c r="I98" i="68" a="1"/>
  <c r="I98" i="68" s="1"/>
  <c r="F98" i="68"/>
  <c r="E98" i="68" a="1"/>
  <c r="E98" i="68" s="1"/>
  <c r="C98" i="68" a="1"/>
  <c r="C98" i="68" s="1"/>
  <c r="D98" i="68" s="1"/>
  <c r="B98" i="68" a="1"/>
  <c r="B98" i="68" s="1"/>
  <c r="A98" i="68" a="1"/>
  <c r="A98" i="68" s="1"/>
  <c r="J97" i="68" a="1"/>
  <c r="J97" i="68" s="1"/>
  <c r="K97" i="68" s="1"/>
  <c r="I97" i="68" a="1"/>
  <c r="I97" i="68" s="1"/>
  <c r="F97" i="68"/>
  <c r="E97" i="68" a="1"/>
  <c r="E97" i="68" s="1"/>
  <c r="C97" i="68" a="1"/>
  <c r="C97" i="68" s="1"/>
  <c r="D97" i="68" s="1"/>
  <c r="B97" i="68" a="1"/>
  <c r="B97" i="68" s="1"/>
  <c r="A97" i="68" a="1"/>
  <c r="A97" i="68" s="1"/>
  <c r="J96" i="68" a="1"/>
  <c r="J96" i="68" s="1"/>
  <c r="K96" i="68" s="1"/>
  <c r="I96" i="68" a="1"/>
  <c r="I96" i="68" s="1"/>
  <c r="F96" i="68"/>
  <c r="E96" i="68" a="1"/>
  <c r="E96" i="68" s="1"/>
  <c r="C96" i="68" a="1"/>
  <c r="C96" i="68" s="1"/>
  <c r="D96" i="68" s="1"/>
  <c r="B96" i="68" a="1"/>
  <c r="B96" i="68" s="1"/>
  <c r="A96" i="68" a="1"/>
  <c r="A96" i="68" s="1"/>
  <c r="J95" i="68" a="1"/>
  <c r="J95" i="68" s="1"/>
  <c r="K95" i="68" s="1"/>
  <c r="I95" i="68" a="1"/>
  <c r="I95" i="68" s="1"/>
  <c r="F95" i="68"/>
  <c r="E95" i="68" a="1"/>
  <c r="E95" i="68" s="1"/>
  <c r="C95" i="68" a="1"/>
  <c r="C95" i="68" s="1"/>
  <c r="D95" i="68" s="1"/>
  <c r="B95" i="68" a="1"/>
  <c r="B95" i="68" s="1"/>
  <c r="A95" i="68" a="1"/>
  <c r="A95" i="68" s="1"/>
  <c r="J94" i="68" a="1"/>
  <c r="J94" i="68" s="1"/>
  <c r="K94" i="68" s="1"/>
  <c r="I94" i="68" a="1"/>
  <c r="I94" i="68" s="1"/>
  <c r="F94" i="68"/>
  <c r="E94" i="68" a="1"/>
  <c r="E94" i="68" s="1"/>
  <c r="C94" i="68" a="1"/>
  <c r="C94" i="68" s="1"/>
  <c r="D94" i="68" s="1"/>
  <c r="B94" i="68" a="1"/>
  <c r="B94" i="68" s="1"/>
  <c r="A94" i="68" a="1"/>
  <c r="A94" i="68" s="1"/>
  <c r="J93" i="68" a="1"/>
  <c r="J93" i="68" s="1"/>
  <c r="K93" i="68" s="1"/>
  <c r="I93" i="68" a="1"/>
  <c r="I93" i="68" s="1"/>
  <c r="F93" i="68"/>
  <c r="E93" i="68" a="1"/>
  <c r="E93" i="68" s="1"/>
  <c r="C93" i="68" a="1"/>
  <c r="C93" i="68" s="1"/>
  <c r="D93" i="68" s="1"/>
  <c r="B93" i="68" a="1"/>
  <c r="B93" i="68" s="1"/>
  <c r="A93" i="68" a="1"/>
  <c r="A93" i="68" s="1"/>
  <c r="J92" i="68" a="1"/>
  <c r="J92" i="68" s="1"/>
  <c r="K92" i="68" s="1"/>
  <c r="I92" i="68" a="1"/>
  <c r="I92" i="68" s="1"/>
  <c r="F92" i="68"/>
  <c r="E92" i="68" a="1"/>
  <c r="E92" i="68" s="1"/>
  <c r="C92" i="68" a="1"/>
  <c r="C92" i="68" s="1"/>
  <c r="D92" i="68" s="1"/>
  <c r="B92" i="68" a="1"/>
  <c r="B92" i="68" s="1"/>
  <c r="A92" i="68" a="1"/>
  <c r="A92" i="68" s="1"/>
  <c r="J91" i="68" a="1"/>
  <c r="J91" i="68" s="1"/>
  <c r="K91" i="68" s="1"/>
  <c r="I91" i="68" a="1"/>
  <c r="I91" i="68" s="1"/>
  <c r="F91" i="68"/>
  <c r="E91" i="68" a="1"/>
  <c r="E91" i="68" s="1"/>
  <c r="C91" i="68" a="1"/>
  <c r="C91" i="68" s="1"/>
  <c r="D91" i="68" s="1"/>
  <c r="B91" i="68" a="1"/>
  <c r="B91" i="68" s="1"/>
  <c r="A91" i="68" a="1"/>
  <c r="A91" i="68" s="1"/>
  <c r="J90" i="68" a="1"/>
  <c r="J90" i="68" s="1"/>
  <c r="K90" i="68" s="1"/>
  <c r="I90" i="68" a="1"/>
  <c r="I90" i="68" s="1"/>
  <c r="F90" i="68"/>
  <c r="E90" i="68" a="1"/>
  <c r="E90" i="68" s="1"/>
  <c r="C90" i="68" a="1"/>
  <c r="C90" i="68" s="1"/>
  <c r="D90" i="68" s="1"/>
  <c r="B90" i="68" a="1"/>
  <c r="B90" i="68" s="1"/>
  <c r="A90" i="68" a="1"/>
  <c r="A90" i="68" s="1"/>
  <c r="J89" i="68" a="1"/>
  <c r="J89" i="68" s="1"/>
  <c r="K89" i="68" s="1"/>
  <c r="I89" i="68" a="1"/>
  <c r="I89" i="68" s="1"/>
  <c r="F89" i="68"/>
  <c r="E89" i="68" a="1"/>
  <c r="E89" i="68" s="1"/>
  <c r="C89" i="68" a="1"/>
  <c r="C89" i="68" s="1"/>
  <c r="D89" i="68" s="1"/>
  <c r="B89" i="68" a="1"/>
  <c r="B89" i="68" s="1"/>
  <c r="A89" i="68" a="1"/>
  <c r="A89" i="68" s="1"/>
  <c r="J88" i="68" a="1"/>
  <c r="J88" i="68" s="1"/>
  <c r="K88" i="68" s="1"/>
  <c r="I88" i="68" a="1"/>
  <c r="I88" i="68" s="1"/>
  <c r="F88" i="68"/>
  <c r="E88" i="68" a="1"/>
  <c r="E88" i="68" s="1"/>
  <c r="C88" i="68" a="1"/>
  <c r="C88" i="68" s="1"/>
  <c r="D88" i="68" s="1"/>
  <c r="B88" i="68" a="1"/>
  <c r="B88" i="68" s="1"/>
  <c r="A88" i="68" a="1"/>
  <c r="A88" i="68" s="1"/>
  <c r="J87" i="68" a="1"/>
  <c r="J87" i="68" s="1"/>
  <c r="K87" i="68" s="1"/>
  <c r="I87" i="68" a="1"/>
  <c r="I87" i="68" s="1"/>
  <c r="F87" i="68"/>
  <c r="E87" i="68" a="1"/>
  <c r="E87" i="68" s="1"/>
  <c r="C87" i="68" a="1"/>
  <c r="C87" i="68" s="1"/>
  <c r="D87" i="68" s="1"/>
  <c r="B87" i="68" a="1"/>
  <c r="B87" i="68" s="1"/>
  <c r="A87" i="68" a="1"/>
  <c r="A87" i="68" s="1"/>
  <c r="J86" i="68" a="1"/>
  <c r="J86" i="68" s="1"/>
  <c r="K86" i="68" s="1"/>
  <c r="I86" i="68" a="1"/>
  <c r="I86" i="68" s="1"/>
  <c r="F86" i="68"/>
  <c r="E86" i="68" a="1"/>
  <c r="E86" i="68" s="1"/>
  <c r="C86" i="68" a="1"/>
  <c r="C86" i="68" s="1"/>
  <c r="D86" i="68" s="1"/>
  <c r="B86" i="68" a="1"/>
  <c r="B86" i="68" s="1"/>
  <c r="A86" i="68" a="1"/>
  <c r="A86" i="68" s="1"/>
  <c r="J85" i="68" a="1"/>
  <c r="J85" i="68" s="1"/>
  <c r="K85" i="68" s="1"/>
  <c r="I85" i="68" a="1"/>
  <c r="I85" i="68" s="1"/>
  <c r="F85" i="68"/>
  <c r="E85" i="68" a="1"/>
  <c r="E85" i="68" s="1"/>
  <c r="C85" i="68" a="1"/>
  <c r="C85" i="68" s="1"/>
  <c r="D85" i="68" s="1"/>
  <c r="B85" i="68" a="1"/>
  <c r="B85" i="68" s="1"/>
  <c r="A85" i="68" a="1"/>
  <c r="A85" i="68" s="1"/>
  <c r="J84" i="68" a="1"/>
  <c r="J84" i="68" s="1"/>
  <c r="K84" i="68" s="1"/>
  <c r="I84" i="68" a="1"/>
  <c r="I84" i="68" s="1"/>
  <c r="F84" i="68"/>
  <c r="E84" i="68" a="1"/>
  <c r="E84" i="68" s="1"/>
  <c r="C84" i="68" a="1"/>
  <c r="C84" i="68" s="1"/>
  <c r="D84" i="68" s="1"/>
  <c r="B84" i="68" a="1"/>
  <c r="B84" i="68" s="1"/>
  <c r="A84" i="68" a="1"/>
  <c r="A84" i="68" s="1"/>
  <c r="J83" i="68" a="1"/>
  <c r="J83" i="68" s="1"/>
  <c r="K83" i="68" s="1"/>
  <c r="I83" i="68" a="1"/>
  <c r="I83" i="68" s="1"/>
  <c r="F83" i="68"/>
  <c r="E83" i="68" a="1"/>
  <c r="E83" i="68" s="1"/>
  <c r="C83" i="68" a="1"/>
  <c r="C83" i="68" s="1"/>
  <c r="D83" i="68" s="1"/>
  <c r="B83" i="68" a="1"/>
  <c r="B83" i="68" s="1"/>
  <c r="A83" i="68" a="1"/>
  <c r="A83" i="68" s="1"/>
  <c r="J82" i="68" a="1"/>
  <c r="J82" i="68" s="1"/>
  <c r="K82" i="68" s="1"/>
  <c r="I82" i="68" a="1"/>
  <c r="I82" i="68" s="1"/>
  <c r="F82" i="68"/>
  <c r="E82" i="68" a="1"/>
  <c r="E82" i="68" s="1"/>
  <c r="C82" i="68" a="1"/>
  <c r="C82" i="68" s="1"/>
  <c r="D82" i="68" s="1"/>
  <c r="B82" i="68" a="1"/>
  <c r="B82" i="68" s="1"/>
  <c r="A82" i="68" a="1"/>
  <c r="A82" i="68" s="1"/>
  <c r="J81" i="68" a="1"/>
  <c r="J81" i="68" s="1"/>
  <c r="K81" i="68" s="1"/>
  <c r="I81" i="68" a="1"/>
  <c r="I81" i="68" s="1"/>
  <c r="F81" i="68"/>
  <c r="E81" i="68" a="1"/>
  <c r="E81" i="68" s="1"/>
  <c r="C81" i="68" a="1"/>
  <c r="C81" i="68" s="1"/>
  <c r="D81" i="68" s="1"/>
  <c r="B81" i="68" a="1"/>
  <c r="B81" i="68" s="1"/>
  <c r="A81" i="68" a="1"/>
  <c r="A81" i="68" s="1"/>
  <c r="J80" i="68" a="1"/>
  <c r="J80" i="68" s="1"/>
  <c r="K80" i="68" s="1"/>
  <c r="I80" i="68" a="1"/>
  <c r="I80" i="68" s="1"/>
  <c r="F80" i="68"/>
  <c r="E80" i="68" a="1"/>
  <c r="E80" i="68" s="1"/>
  <c r="C80" i="68" a="1"/>
  <c r="C80" i="68" s="1"/>
  <c r="D80" i="68" s="1"/>
  <c r="B80" i="68" a="1"/>
  <c r="B80" i="68" s="1"/>
  <c r="A80" i="68" a="1"/>
  <c r="A80" i="68" s="1"/>
  <c r="J79" i="68" a="1"/>
  <c r="J79" i="68" s="1"/>
  <c r="K79" i="68" s="1"/>
  <c r="I79" i="68" a="1"/>
  <c r="I79" i="68" s="1"/>
  <c r="F79" i="68"/>
  <c r="E79" i="68" a="1"/>
  <c r="E79" i="68" s="1"/>
  <c r="C79" i="68" a="1"/>
  <c r="C79" i="68" s="1"/>
  <c r="D79" i="68" s="1"/>
  <c r="B79" i="68" a="1"/>
  <c r="B79" i="68" s="1"/>
  <c r="A79" i="68" a="1"/>
  <c r="A79" i="68" s="1"/>
  <c r="J78" i="68" a="1"/>
  <c r="J78" i="68" s="1"/>
  <c r="K78" i="68" s="1"/>
  <c r="I78" i="68" a="1"/>
  <c r="I78" i="68" s="1"/>
  <c r="F78" i="68"/>
  <c r="E78" i="68" a="1"/>
  <c r="E78" i="68" s="1"/>
  <c r="C78" i="68" a="1"/>
  <c r="C78" i="68" s="1"/>
  <c r="D78" i="68" s="1"/>
  <c r="B78" i="68" a="1"/>
  <c r="B78" i="68" s="1"/>
  <c r="A78" i="68" a="1"/>
  <c r="A78" i="68" s="1"/>
  <c r="J77" i="68" a="1"/>
  <c r="J77" i="68" s="1"/>
  <c r="K77" i="68" s="1"/>
  <c r="I77" i="68" a="1"/>
  <c r="I77" i="68" s="1"/>
  <c r="F77" i="68"/>
  <c r="E77" i="68" a="1"/>
  <c r="E77" i="68" s="1"/>
  <c r="C77" i="68" a="1"/>
  <c r="C77" i="68" s="1"/>
  <c r="D77" i="68" s="1"/>
  <c r="B77" i="68" a="1"/>
  <c r="B77" i="68" s="1"/>
  <c r="A77" i="68" a="1"/>
  <c r="A77" i="68" s="1"/>
  <c r="J76" i="68" a="1"/>
  <c r="J76" i="68" s="1"/>
  <c r="K76" i="68" s="1"/>
  <c r="I76" i="68" a="1"/>
  <c r="I76" i="68" s="1"/>
  <c r="F76" i="68"/>
  <c r="E76" i="68" a="1"/>
  <c r="E76" i="68" s="1"/>
  <c r="C76" i="68" a="1"/>
  <c r="C76" i="68" s="1"/>
  <c r="D76" i="68" s="1"/>
  <c r="B76" i="68" a="1"/>
  <c r="B76" i="68" s="1"/>
  <c r="A76" i="68" a="1"/>
  <c r="A76" i="68" s="1"/>
  <c r="J75" i="68" a="1"/>
  <c r="J75" i="68" s="1"/>
  <c r="K75" i="68" s="1"/>
  <c r="I75" i="68" a="1"/>
  <c r="I75" i="68" s="1"/>
  <c r="F75" i="68"/>
  <c r="E75" i="68" a="1"/>
  <c r="E75" i="68" s="1"/>
  <c r="C75" i="68" a="1"/>
  <c r="C75" i="68" s="1"/>
  <c r="D75" i="68" s="1"/>
  <c r="B75" i="68" a="1"/>
  <c r="B75" i="68" s="1"/>
  <c r="A75" i="68" a="1"/>
  <c r="A75" i="68" s="1"/>
  <c r="J74" i="68" a="1"/>
  <c r="J74" i="68" s="1"/>
  <c r="K74" i="68" s="1"/>
  <c r="I74" i="68" a="1"/>
  <c r="I74" i="68" s="1"/>
  <c r="F74" i="68"/>
  <c r="E74" i="68" a="1"/>
  <c r="E74" i="68" s="1"/>
  <c r="C74" i="68" a="1"/>
  <c r="C74" i="68" s="1"/>
  <c r="D74" i="68" s="1"/>
  <c r="B74" i="68" a="1"/>
  <c r="B74" i="68" s="1"/>
  <c r="A74" i="68" a="1"/>
  <c r="A74" i="68" s="1"/>
  <c r="J73" i="68" a="1"/>
  <c r="J73" i="68" s="1"/>
  <c r="K73" i="68" s="1"/>
  <c r="I73" i="68" a="1"/>
  <c r="I73" i="68" s="1"/>
  <c r="F73" i="68"/>
  <c r="E73" i="68" a="1"/>
  <c r="E73" i="68" s="1"/>
  <c r="C73" i="68" a="1"/>
  <c r="C73" i="68" s="1"/>
  <c r="D73" i="68" s="1"/>
  <c r="B73" i="68" a="1"/>
  <c r="B73" i="68" s="1"/>
  <c r="A73" i="68" a="1"/>
  <c r="A73" i="68" s="1"/>
  <c r="J72" i="68" a="1"/>
  <c r="J72" i="68" s="1"/>
  <c r="K72" i="68" s="1"/>
  <c r="I72" i="68" a="1"/>
  <c r="I72" i="68" s="1"/>
  <c r="F72" i="68"/>
  <c r="E72" i="68" a="1"/>
  <c r="E72" i="68" s="1"/>
  <c r="C72" i="68" a="1"/>
  <c r="C72" i="68" s="1"/>
  <c r="D72" i="68" s="1"/>
  <c r="B72" i="68" a="1"/>
  <c r="B72" i="68" s="1"/>
  <c r="A72" i="68" a="1"/>
  <c r="A72" i="68" s="1"/>
  <c r="J71" i="68" a="1"/>
  <c r="J71" i="68" s="1"/>
  <c r="K71" i="68" s="1"/>
  <c r="I71" i="68" a="1"/>
  <c r="I71" i="68" s="1"/>
  <c r="F71" i="68"/>
  <c r="E71" i="68" a="1"/>
  <c r="E71" i="68" s="1"/>
  <c r="C71" i="68" a="1"/>
  <c r="C71" i="68" s="1"/>
  <c r="D71" i="68" s="1"/>
  <c r="B71" i="68" a="1"/>
  <c r="B71" i="68" s="1"/>
  <c r="A71" i="68" a="1"/>
  <c r="A71" i="68" s="1"/>
  <c r="J70" i="68" a="1"/>
  <c r="J70" i="68" s="1"/>
  <c r="K70" i="68" s="1"/>
  <c r="I70" i="68" a="1"/>
  <c r="I70" i="68" s="1"/>
  <c r="F70" i="68"/>
  <c r="E70" i="68" a="1"/>
  <c r="E70" i="68" s="1"/>
  <c r="C70" i="68" a="1"/>
  <c r="C70" i="68" s="1"/>
  <c r="D70" i="68" s="1"/>
  <c r="B70" i="68" a="1"/>
  <c r="B70" i="68" s="1"/>
  <c r="A70" i="68" a="1"/>
  <c r="A70" i="68" s="1"/>
  <c r="J69" i="68" a="1"/>
  <c r="J69" i="68" s="1"/>
  <c r="K69" i="68" s="1"/>
  <c r="I69" i="68" a="1"/>
  <c r="I69" i="68" s="1"/>
  <c r="F69" i="68"/>
  <c r="E69" i="68" a="1"/>
  <c r="E69" i="68" s="1"/>
  <c r="C69" i="68" a="1"/>
  <c r="C69" i="68" s="1"/>
  <c r="D69" i="68" s="1"/>
  <c r="B69" i="68" a="1"/>
  <c r="B69" i="68" s="1"/>
  <c r="A69" i="68" a="1"/>
  <c r="A69" i="68" s="1"/>
  <c r="J68" i="68" a="1"/>
  <c r="J68" i="68" s="1"/>
  <c r="K68" i="68" s="1"/>
  <c r="I68" i="68" a="1"/>
  <c r="I68" i="68" s="1"/>
  <c r="F68" i="68"/>
  <c r="E68" i="68" a="1"/>
  <c r="E68" i="68" s="1"/>
  <c r="C68" i="68" a="1"/>
  <c r="C68" i="68" s="1"/>
  <c r="D68" i="68" s="1"/>
  <c r="B68" i="68" a="1"/>
  <c r="B68" i="68" s="1"/>
  <c r="A68" i="68" a="1"/>
  <c r="A68" i="68" s="1"/>
  <c r="J67" i="68" a="1"/>
  <c r="J67" i="68" s="1"/>
  <c r="K67" i="68" s="1"/>
  <c r="I67" i="68" a="1"/>
  <c r="I67" i="68" s="1"/>
  <c r="F67" i="68"/>
  <c r="E67" i="68" a="1"/>
  <c r="E67" i="68" s="1"/>
  <c r="C67" i="68" a="1"/>
  <c r="C67" i="68" s="1"/>
  <c r="D67" i="68" s="1"/>
  <c r="B67" i="68" a="1"/>
  <c r="B67" i="68" s="1"/>
  <c r="A67" i="68" a="1"/>
  <c r="A67" i="68" s="1"/>
  <c r="J66" i="68" a="1"/>
  <c r="J66" i="68" s="1"/>
  <c r="K66" i="68" s="1"/>
  <c r="I66" i="68" a="1"/>
  <c r="I66" i="68" s="1"/>
  <c r="F66" i="68"/>
  <c r="E66" i="68" a="1"/>
  <c r="E66" i="68" s="1"/>
  <c r="C66" i="68" a="1"/>
  <c r="C66" i="68" s="1"/>
  <c r="D66" i="68" s="1"/>
  <c r="B66" i="68" a="1"/>
  <c r="B66" i="68" s="1"/>
  <c r="A66" i="68" a="1"/>
  <c r="A66" i="68" s="1"/>
  <c r="J65" i="68" a="1"/>
  <c r="J65" i="68" s="1"/>
  <c r="K65" i="68" s="1"/>
  <c r="I65" i="68" a="1"/>
  <c r="I65" i="68" s="1"/>
  <c r="F65" i="68"/>
  <c r="E65" i="68" a="1"/>
  <c r="E65" i="68" s="1"/>
  <c r="C65" i="68" a="1"/>
  <c r="C65" i="68" s="1"/>
  <c r="D65" i="68" s="1"/>
  <c r="B65" i="68" a="1"/>
  <c r="B65" i="68" s="1"/>
  <c r="A65" i="68" a="1"/>
  <c r="A65" i="68" s="1"/>
  <c r="J64" i="68" a="1"/>
  <c r="J64" i="68" s="1"/>
  <c r="K64" i="68" s="1"/>
  <c r="I64" i="68" a="1"/>
  <c r="I64" i="68" s="1"/>
  <c r="F64" i="68"/>
  <c r="E64" i="68" a="1"/>
  <c r="E64" i="68" s="1"/>
  <c r="C64" i="68" a="1"/>
  <c r="C64" i="68" s="1"/>
  <c r="D64" i="68" s="1"/>
  <c r="B64" i="68" a="1"/>
  <c r="B64" i="68" s="1"/>
  <c r="A64" i="68" a="1"/>
  <c r="A64" i="68" s="1"/>
  <c r="J63" i="68" a="1"/>
  <c r="J63" i="68" s="1"/>
  <c r="K63" i="68" s="1"/>
  <c r="I63" i="68" a="1"/>
  <c r="I63" i="68" s="1"/>
  <c r="F63" i="68"/>
  <c r="E63" i="68" a="1"/>
  <c r="E63" i="68" s="1"/>
  <c r="C63" i="68" a="1"/>
  <c r="C63" i="68" s="1"/>
  <c r="D63" i="68" s="1"/>
  <c r="B63" i="68" a="1"/>
  <c r="B63" i="68" s="1"/>
  <c r="A63" i="68" a="1"/>
  <c r="A63" i="68" s="1"/>
  <c r="J62" i="68" a="1"/>
  <c r="J62" i="68" s="1"/>
  <c r="K62" i="68" s="1"/>
  <c r="I62" i="68" a="1"/>
  <c r="I62" i="68" s="1"/>
  <c r="F62" i="68"/>
  <c r="E62" i="68" a="1"/>
  <c r="E62" i="68" s="1"/>
  <c r="C62" i="68" a="1"/>
  <c r="C62" i="68" s="1"/>
  <c r="D62" i="68" s="1"/>
  <c r="B62" i="68" a="1"/>
  <c r="B62" i="68" s="1"/>
  <c r="A62" i="68" a="1"/>
  <c r="A62" i="68" s="1"/>
  <c r="J61" i="68" a="1"/>
  <c r="J61" i="68" s="1"/>
  <c r="K61" i="68" s="1"/>
  <c r="I61" i="68" a="1"/>
  <c r="I61" i="68" s="1"/>
  <c r="F61" i="68"/>
  <c r="E61" i="68" a="1"/>
  <c r="E61" i="68" s="1"/>
  <c r="C61" i="68" a="1"/>
  <c r="C61" i="68" s="1"/>
  <c r="D61" i="68" s="1"/>
  <c r="B61" i="68" a="1"/>
  <c r="B61" i="68" s="1"/>
  <c r="A61" i="68" a="1"/>
  <c r="A61" i="68" s="1"/>
  <c r="J60" i="68" a="1"/>
  <c r="J60" i="68" s="1"/>
  <c r="K60" i="68" s="1"/>
  <c r="I60" i="68" a="1"/>
  <c r="I60" i="68" s="1"/>
  <c r="F60" i="68"/>
  <c r="E60" i="68" a="1"/>
  <c r="E60" i="68" s="1"/>
  <c r="C60" i="68" a="1"/>
  <c r="C60" i="68" s="1"/>
  <c r="D60" i="68" s="1"/>
  <c r="B60" i="68" a="1"/>
  <c r="B60" i="68" s="1"/>
  <c r="A60" i="68" a="1"/>
  <c r="A60" i="68" s="1"/>
  <c r="J59" i="68" a="1"/>
  <c r="J59" i="68" s="1"/>
  <c r="K59" i="68" s="1"/>
  <c r="I59" i="68" a="1"/>
  <c r="I59" i="68" s="1"/>
  <c r="F59" i="68"/>
  <c r="E59" i="68" a="1"/>
  <c r="E59" i="68" s="1"/>
  <c r="C59" i="68" a="1"/>
  <c r="C59" i="68" s="1"/>
  <c r="D59" i="68" s="1"/>
  <c r="B59" i="68" a="1"/>
  <c r="B59" i="68" s="1"/>
  <c r="A59" i="68" a="1"/>
  <c r="A59" i="68" s="1"/>
  <c r="J58" i="68" a="1"/>
  <c r="J58" i="68" s="1"/>
  <c r="K58" i="68" s="1"/>
  <c r="I58" i="68" a="1"/>
  <c r="I58" i="68" s="1"/>
  <c r="F58" i="68"/>
  <c r="E58" i="68" a="1"/>
  <c r="E58" i="68" s="1"/>
  <c r="C58" i="68" a="1"/>
  <c r="C58" i="68" s="1"/>
  <c r="D58" i="68" s="1"/>
  <c r="B58" i="68" a="1"/>
  <c r="B58" i="68" s="1"/>
  <c r="A58" i="68" a="1"/>
  <c r="A58" i="68" s="1"/>
  <c r="J57" i="68" a="1"/>
  <c r="J57" i="68" s="1"/>
  <c r="K57" i="68" s="1"/>
  <c r="I57" i="68" a="1"/>
  <c r="I57" i="68" s="1"/>
  <c r="F57" i="68"/>
  <c r="E57" i="68" a="1"/>
  <c r="E57" i="68" s="1"/>
  <c r="C57" i="68" a="1"/>
  <c r="C57" i="68" s="1"/>
  <c r="D57" i="68" s="1"/>
  <c r="B57" i="68" a="1"/>
  <c r="B57" i="68" s="1"/>
  <c r="A57" i="68" a="1"/>
  <c r="A57" i="68" s="1"/>
  <c r="J56" i="68" a="1"/>
  <c r="J56" i="68" s="1"/>
  <c r="K56" i="68" s="1"/>
  <c r="I56" i="68" a="1"/>
  <c r="I56" i="68" s="1"/>
  <c r="F56" i="68"/>
  <c r="E56" i="68" a="1"/>
  <c r="E56" i="68" s="1"/>
  <c r="C56" i="68" a="1"/>
  <c r="C56" i="68" s="1"/>
  <c r="D56" i="68" s="1"/>
  <c r="B56" i="68" a="1"/>
  <c r="B56" i="68" s="1"/>
  <c r="A56" i="68" a="1"/>
  <c r="A56" i="68" s="1"/>
  <c r="J55" i="68" a="1"/>
  <c r="J55" i="68" s="1"/>
  <c r="K55" i="68" s="1"/>
  <c r="I55" i="68" a="1"/>
  <c r="I55" i="68" s="1"/>
  <c r="F55" i="68"/>
  <c r="E55" i="68" a="1"/>
  <c r="E55" i="68" s="1"/>
  <c r="C55" i="68" a="1"/>
  <c r="C55" i="68" s="1"/>
  <c r="D55" i="68" s="1"/>
  <c r="B55" i="68" a="1"/>
  <c r="B55" i="68" s="1"/>
  <c r="A55" i="68" a="1"/>
  <c r="A55" i="68" s="1"/>
  <c r="J54" i="68" a="1"/>
  <c r="J54" i="68" s="1"/>
  <c r="K54" i="68" s="1"/>
  <c r="I54" i="68" a="1"/>
  <c r="I54" i="68" s="1"/>
  <c r="F54" i="68"/>
  <c r="E54" i="68" a="1"/>
  <c r="E54" i="68" s="1"/>
  <c r="C54" i="68" a="1"/>
  <c r="C54" i="68" s="1"/>
  <c r="D54" i="68" s="1"/>
  <c r="B54" i="68" a="1"/>
  <c r="B54" i="68" s="1"/>
  <c r="A54" i="68" a="1"/>
  <c r="A54" i="68" s="1"/>
  <c r="J53" i="68" a="1"/>
  <c r="J53" i="68" s="1"/>
  <c r="K53" i="68" s="1"/>
  <c r="I53" i="68" a="1"/>
  <c r="I53" i="68" s="1"/>
  <c r="F53" i="68"/>
  <c r="E53" i="68" a="1"/>
  <c r="E53" i="68" s="1"/>
  <c r="C53" i="68" a="1"/>
  <c r="C53" i="68" s="1"/>
  <c r="D53" i="68" s="1"/>
  <c r="B53" i="68" a="1"/>
  <c r="B53" i="68" s="1"/>
  <c r="A53" i="68" a="1"/>
  <c r="A53" i="68" s="1"/>
  <c r="J52" i="68" a="1"/>
  <c r="J52" i="68" s="1"/>
  <c r="K52" i="68" s="1"/>
  <c r="I52" i="68" a="1"/>
  <c r="I52" i="68" s="1"/>
  <c r="F52" i="68"/>
  <c r="E52" i="68" a="1"/>
  <c r="E52" i="68" s="1"/>
  <c r="C52" i="68" a="1"/>
  <c r="C52" i="68" s="1"/>
  <c r="D52" i="68" s="1"/>
  <c r="B52" i="68" a="1"/>
  <c r="B52" i="68" s="1"/>
  <c r="A52" i="68" a="1"/>
  <c r="A52" i="68" s="1"/>
  <c r="J51" i="68" a="1"/>
  <c r="J51" i="68" s="1"/>
  <c r="K51" i="68" s="1"/>
  <c r="I51" i="68" a="1"/>
  <c r="I51" i="68" s="1"/>
  <c r="F51" i="68"/>
  <c r="E51" i="68" a="1"/>
  <c r="E51" i="68" s="1"/>
  <c r="C51" i="68" a="1"/>
  <c r="C51" i="68" s="1"/>
  <c r="D51" i="68" s="1"/>
  <c r="B51" i="68" a="1"/>
  <c r="B51" i="68" s="1"/>
  <c r="A51" i="68" a="1"/>
  <c r="A51" i="68" s="1"/>
  <c r="J50" i="68" a="1"/>
  <c r="J50" i="68" s="1"/>
  <c r="K50" i="68" s="1"/>
  <c r="I50" i="68"/>
  <c r="I50" i="68" a="1"/>
  <c r="F50" i="68"/>
  <c r="E50" i="68" a="1"/>
  <c r="E50" i="68" s="1"/>
  <c r="C50" i="68" a="1"/>
  <c r="C50" i="68" s="1"/>
  <c r="D50" i="68" s="1"/>
  <c r="B50" i="68" a="1"/>
  <c r="B50" i="68" s="1"/>
  <c r="A50" i="68" a="1"/>
  <c r="A50" i="68" s="1"/>
  <c r="J49" i="68" a="1"/>
  <c r="J49" i="68" s="1"/>
  <c r="K49" i="68" s="1"/>
  <c r="I49" i="68" a="1"/>
  <c r="I49" i="68" s="1"/>
  <c r="F49" i="68"/>
  <c r="E49" i="68" a="1"/>
  <c r="E49" i="68" s="1"/>
  <c r="C49" i="68" a="1"/>
  <c r="C49" i="68" s="1"/>
  <c r="D49" i="68" s="1"/>
  <c r="B49" i="68" a="1"/>
  <c r="B49" i="68" s="1"/>
  <c r="A49" i="68" a="1"/>
  <c r="A49" i="68" s="1"/>
  <c r="J48" i="68" a="1"/>
  <c r="J48" i="68" s="1"/>
  <c r="K48" i="68" s="1"/>
  <c r="I48" i="68" a="1"/>
  <c r="I48" i="68" s="1"/>
  <c r="F48" i="68"/>
  <c r="E48" i="68" a="1"/>
  <c r="E48" i="68" s="1"/>
  <c r="C48" i="68" a="1"/>
  <c r="C48" i="68" s="1"/>
  <c r="D48" i="68" s="1"/>
  <c r="B48" i="68" a="1"/>
  <c r="B48" i="68" s="1"/>
  <c r="A48" i="68" a="1"/>
  <c r="A48" i="68" s="1"/>
  <c r="J47" i="68" a="1"/>
  <c r="J47" i="68" s="1"/>
  <c r="K47" i="68" s="1"/>
  <c r="I47" i="68" a="1"/>
  <c r="I47" i="68" s="1"/>
  <c r="F47" i="68"/>
  <c r="E47" i="68" a="1"/>
  <c r="E47" i="68" s="1"/>
  <c r="C47" i="68" a="1"/>
  <c r="C47" i="68" s="1"/>
  <c r="D47" i="68" s="1"/>
  <c r="B47" i="68" a="1"/>
  <c r="B47" i="68" s="1"/>
  <c r="A47" i="68" a="1"/>
  <c r="A47" i="68" s="1"/>
  <c r="J46" i="68" a="1"/>
  <c r="J46" i="68" s="1"/>
  <c r="K46" i="68" s="1"/>
  <c r="I46" i="68" a="1"/>
  <c r="I46" i="68" s="1"/>
  <c r="F46" i="68"/>
  <c r="E46" i="68" a="1"/>
  <c r="E46" i="68" s="1"/>
  <c r="C46" i="68" a="1"/>
  <c r="C46" i="68" s="1"/>
  <c r="D46" i="68" s="1"/>
  <c r="B46" i="68" a="1"/>
  <c r="B46" i="68" s="1"/>
  <c r="A46" i="68" a="1"/>
  <c r="A46" i="68" s="1"/>
  <c r="J45" i="68" a="1"/>
  <c r="J45" i="68" s="1"/>
  <c r="K45" i="68" s="1"/>
  <c r="I45" i="68" a="1"/>
  <c r="I45" i="68" s="1"/>
  <c r="F45" i="68"/>
  <c r="E45" i="68" a="1"/>
  <c r="E45" i="68" s="1"/>
  <c r="C45" i="68" a="1"/>
  <c r="C45" i="68" s="1"/>
  <c r="D45" i="68" s="1"/>
  <c r="B45" i="68" a="1"/>
  <c r="B45" i="68" s="1"/>
  <c r="A45" i="68" a="1"/>
  <c r="A45" i="68" s="1"/>
  <c r="J44" i="68" a="1"/>
  <c r="J44" i="68" s="1"/>
  <c r="K44" i="68" s="1"/>
  <c r="I44" i="68" a="1"/>
  <c r="I44" i="68" s="1"/>
  <c r="F44" i="68"/>
  <c r="E44" i="68" a="1"/>
  <c r="E44" i="68" s="1"/>
  <c r="C44" i="68" a="1"/>
  <c r="C44" i="68" s="1"/>
  <c r="D44" i="68" s="1"/>
  <c r="B44" i="68" a="1"/>
  <c r="B44" i="68" s="1"/>
  <c r="A44" i="68" a="1"/>
  <c r="A44" i="68" s="1"/>
  <c r="J43" i="68" a="1"/>
  <c r="J43" i="68" s="1"/>
  <c r="K43" i="68" s="1"/>
  <c r="I43" i="68" a="1"/>
  <c r="I43" i="68" s="1"/>
  <c r="F43" i="68"/>
  <c r="E43" i="68" a="1"/>
  <c r="E43" i="68" s="1"/>
  <c r="C43" i="68" a="1"/>
  <c r="C43" i="68" s="1"/>
  <c r="D43" i="68" s="1"/>
  <c r="B43" i="68" a="1"/>
  <c r="B43" i="68" s="1"/>
  <c r="A43" i="68" a="1"/>
  <c r="A43" i="68" s="1"/>
  <c r="J42" i="68" a="1"/>
  <c r="J42" i="68" s="1"/>
  <c r="K42" i="68" s="1"/>
  <c r="I42" i="68" a="1"/>
  <c r="I42" i="68" s="1"/>
  <c r="F42" i="68"/>
  <c r="E42" i="68" a="1"/>
  <c r="E42" i="68" s="1"/>
  <c r="C42" i="68" a="1"/>
  <c r="C42" i="68" s="1"/>
  <c r="D42" i="68" s="1"/>
  <c r="B42" i="68" a="1"/>
  <c r="B42" i="68" s="1"/>
  <c r="A42" i="68" a="1"/>
  <c r="A42" i="68" s="1"/>
  <c r="J41" i="68" a="1"/>
  <c r="J41" i="68" s="1"/>
  <c r="K41" i="68" s="1"/>
  <c r="I41" i="68" a="1"/>
  <c r="I41" i="68" s="1"/>
  <c r="F41" i="68"/>
  <c r="E41" i="68" a="1"/>
  <c r="E41" i="68" s="1"/>
  <c r="C41" i="68" a="1"/>
  <c r="C41" i="68" s="1"/>
  <c r="D41" i="68" s="1"/>
  <c r="B41" i="68" a="1"/>
  <c r="B41" i="68" s="1"/>
  <c r="A41" i="68" a="1"/>
  <c r="A41" i="68" s="1"/>
  <c r="J40" i="68" a="1"/>
  <c r="J40" i="68" s="1"/>
  <c r="K40" i="68" s="1"/>
  <c r="I40" i="68" a="1"/>
  <c r="I40" i="68" s="1"/>
  <c r="F40" i="68"/>
  <c r="E40" i="68" a="1"/>
  <c r="E40" i="68" s="1"/>
  <c r="C40" i="68" a="1"/>
  <c r="C40" i="68" s="1"/>
  <c r="D40" i="68" s="1"/>
  <c r="B40" i="68" a="1"/>
  <c r="B40" i="68" s="1"/>
  <c r="A40" i="68" a="1"/>
  <c r="A40" i="68" s="1"/>
  <c r="J39" i="68" a="1"/>
  <c r="J39" i="68" s="1"/>
  <c r="K39" i="68" s="1"/>
  <c r="I39" i="68" a="1"/>
  <c r="I39" i="68" s="1"/>
  <c r="F39" i="68"/>
  <c r="E39" i="68" a="1"/>
  <c r="E39" i="68" s="1"/>
  <c r="C39" i="68" a="1"/>
  <c r="C39" i="68" s="1"/>
  <c r="D39" i="68" s="1"/>
  <c r="B39" i="68" a="1"/>
  <c r="B39" i="68" s="1"/>
  <c r="A39" i="68" a="1"/>
  <c r="A39" i="68" s="1"/>
  <c r="J38" i="68" a="1"/>
  <c r="J38" i="68" s="1"/>
  <c r="K38" i="68" s="1"/>
  <c r="I38" i="68" a="1"/>
  <c r="I38" i="68" s="1"/>
  <c r="F38" i="68"/>
  <c r="E38" i="68" a="1"/>
  <c r="E38" i="68" s="1"/>
  <c r="C38" i="68" a="1"/>
  <c r="C38" i="68" s="1"/>
  <c r="D38" i="68" s="1"/>
  <c r="B38" i="68" a="1"/>
  <c r="B38" i="68" s="1"/>
  <c r="A38" i="68" a="1"/>
  <c r="A38" i="68" s="1"/>
  <c r="J37" i="68" a="1"/>
  <c r="J37" i="68" s="1"/>
  <c r="K37" i="68" s="1"/>
  <c r="I37" i="68"/>
  <c r="I37" i="68" a="1"/>
  <c r="F37" i="68"/>
  <c r="E37" i="68" a="1"/>
  <c r="E37" i="68" s="1"/>
  <c r="C37" i="68" a="1"/>
  <c r="C37" i="68" s="1"/>
  <c r="D37" i="68" s="1"/>
  <c r="B37" i="68" a="1"/>
  <c r="B37" i="68" s="1"/>
  <c r="A37" i="68" a="1"/>
  <c r="A37" i="68" s="1"/>
  <c r="J36" i="68" a="1"/>
  <c r="J36" i="68" s="1"/>
  <c r="K36" i="68" s="1"/>
  <c r="I36" i="68"/>
  <c r="I36" i="68" a="1"/>
  <c r="F36" i="68"/>
  <c r="E36" i="68" a="1"/>
  <c r="E36" i="68" s="1"/>
  <c r="C36" i="68" a="1"/>
  <c r="C36" i="68" s="1"/>
  <c r="D36" i="68" s="1"/>
  <c r="B36" i="68" a="1"/>
  <c r="B36" i="68" s="1"/>
  <c r="A36" i="68" a="1"/>
  <c r="A36" i="68" s="1"/>
  <c r="J35" i="68" a="1"/>
  <c r="J35" i="68" s="1"/>
  <c r="K35" i="68" s="1"/>
  <c r="I35" i="68" a="1"/>
  <c r="I35" i="68" s="1"/>
  <c r="F35" i="68"/>
  <c r="E35" i="68" a="1"/>
  <c r="E35" i="68" s="1"/>
  <c r="C35" i="68" a="1"/>
  <c r="C35" i="68" s="1"/>
  <c r="D35" i="68" s="1"/>
  <c r="B35" i="68" a="1"/>
  <c r="B35" i="68" s="1"/>
  <c r="A35" i="68" a="1"/>
  <c r="A35" i="68" s="1"/>
  <c r="J34" i="68" a="1"/>
  <c r="J34" i="68" s="1"/>
  <c r="K34" i="68" s="1"/>
  <c r="I34" i="68" a="1"/>
  <c r="I34" i="68" s="1"/>
  <c r="F34" i="68"/>
  <c r="E34" i="68" a="1"/>
  <c r="E34" i="68" s="1"/>
  <c r="C34" i="68" a="1"/>
  <c r="C34" i="68" s="1"/>
  <c r="D34" i="68" s="1"/>
  <c r="B34" i="68" a="1"/>
  <c r="B34" i="68" s="1"/>
  <c r="A34" i="68" a="1"/>
  <c r="A34" i="68" s="1"/>
  <c r="J33" i="68" a="1"/>
  <c r="J33" i="68" s="1"/>
  <c r="K33" i="68" s="1"/>
  <c r="I33" i="68" a="1"/>
  <c r="I33" i="68" s="1"/>
  <c r="F33" i="68"/>
  <c r="E33" i="68" a="1"/>
  <c r="E33" i="68" s="1"/>
  <c r="C33" i="68" a="1"/>
  <c r="C33" i="68" s="1"/>
  <c r="D33" i="68" s="1"/>
  <c r="B33" i="68" a="1"/>
  <c r="B33" i="68" s="1"/>
  <c r="A33" i="68" a="1"/>
  <c r="A33" i="68" s="1"/>
  <c r="J32" i="68" a="1"/>
  <c r="J32" i="68" s="1"/>
  <c r="K32" i="68" s="1"/>
  <c r="I32" i="68" a="1"/>
  <c r="I32" i="68" s="1"/>
  <c r="F32" i="68"/>
  <c r="E32" i="68" a="1"/>
  <c r="E32" i="68" s="1"/>
  <c r="C32" i="68" a="1"/>
  <c r="C32" i="68" s="1"/>
  <c r="D32" i="68" s="1"/>
  <c r="B32" i="68" a="1"/>
  <c r="B32" i="68" s="1"/>
  <c r="A32" i="68" a="1"/>
  <c r="A32" i="68" s="1"/>
  <c r="J31" i="68" a="1"/>
  <c r="J31" i="68" s="1"/>
  <c r="K31" i="68" s="1"/>
  <c r="I31" i="68" a="1"/>
  <c r="I31" i="68" s="1"/>
  <c r="F31" i="68"/>
  <c r="E31" i="68" a="1"/>
  <c r="E31" i="68" s="1"/>
  <c r="C31" i="68" a="1"/>
  <c r="C31" i="68" s="1"/>
  <c r="D31" i="68" s="1"/>
  <c r="B31" i="68" a="1"/>
  <c r="B31" i="68" s="1"/>
  <c r="A31" i="68" a="1"/>
  <c r="A31" i="68" s="1"/>
  <c r="J30" i="68" a="1"/>
  <c r="J30" i="68" s="1"/>
  <c r="K30" i="68" s="1"/>
  <c r="I30" i="68" a="1"/>
  <c r="I30" i="68" s="1"/>
  <c r="F30" i="68"/>
  <c r="E30" i="68" a="1"/>
  <c r="E30" i="68" s="1"/>
  <c r="C30" i="68" a="1"/>
  <c r="C30" i="68" s="1"/>
  <c r="D30" i="68" s="1"/>
  <c r="B30" i="68" a="1"/>
  <c r="B30" i="68" s="1"/>
  <c r="A30" i="68" a="1"/>
  <c r="A30" i="68" s="1"/>
  <c r="J29" i="68" a="1"/>
  <c r="J29" i="68" s="1"/>
  <c r="K29" i="68" s="1"/>
  <c r="I29" i="68" a="1"/>
  <c r="I29" i="68" s="1"/>
  <c r="F29" i="68"/>
  <c r="E29" i="68" a="1"/>
  <c r="E29" i="68" s="1"/>
  <c r="C29" i="68" a="1"/>
  <c r="C29" i="68" s="1"/>
  <c r="D29" i="68" s="1"/>
  <c r="B29" i="68" a="1"/>
  <c r="B29" i="68" s="1"/>
  <c r="A29" i="68" a="1"/>
  <c r="A29" i="68" s="1"/>
  <c r="J28" i="68" a="1"/>
  <c r="J28" i="68" s="1"/>
  <c r="K28" i="68" s="1"/>
  <c r="I28" i="68" a="1"/>
  <c r="I28" i="68" s="1"/>
  <c r="F28" i="68"/>
  <c r="E28" i="68" a="1"/>
  <c r="E28" i="68" s="1"/>
  <c r="C28" i="68" a="1"/>
  <c r="C28" i="68" s="1"/>
  <c r="D28" i="68" s="1"/>
  <c r="B28" i="68" a="1"/>
  <c r="B28" i="68" s="1"/>
  <c r="A28" i="68" a="1"/>
  <c r="A28" i="68" s="1"/>
  <c r="J27" i="68" a="1"/>
  <c r="J27" i="68" s="1"/>
  <c r="K27" i="68" s="1"/>
  <c r="I27" i="68" a="1"/>
  <c r="I27" i="68" s="1"/>
  <c r="F27" i="68"/>
  <c r="E27" i="68" a="1"/>
  <c r="E27" i="68" s="1"/>
  <c r="C27" i="68" a="1"/>
  <c r="C27" i="68" s="1"/>
  <c r="D27" i="68" s="1"/>
  <c r="B27" i="68" a="1"/>
  <c r="B27" i="68" s="1"/>
  <c r="A27" i="68" a="1"/>
  <c r="A27" i="68" s="1"/>
  <c r="J26" i="68" a="1"/>
  <c r="J26" i="68" s="1"/>
  <c r="K26" i="68" s="1"/>
  <c r="I26" i="68" a="1"/>
  <c r="I26" i="68" s="1"/>
  <c r="F26" i="68"/>
  <c r="E26" i="68" a="1"/>
  <c r="E26" i="68" s="1"/>
  <c r="C26" i="68" a="1"/>
  <c r="C26" i="68" s="1"/>
  <c r="D26" i="68" s="1"/>
  <c r="B26" i="68" a="1"/>
  <c r="B26" i="68" s="1"/>
  <c r="A26" i="68" a="1"/>
  <c r="A26" i="68" s="1"/>
  <c r="J25" i="68" a="1"/>
  <c r="J25" i="68" s="1"/>
  <c r="K25" i="68" s="1"/>
  <c r="I25" i="68" a="1"/>
  <c r="I25" i="68" s="1"/>
  <c r="F25" i="68"/>
  <c r="E25" i="68" a="1"/>
  <c r="E25" i="68" s="1"/>
  <c r="C25" i="68" a="1"/>
  <c r="C25" i="68" s="1"/>
  <c r="D25" i="68" s="1"/>
  <c r="B25" i="68" a="1"/>
  <c r="B25" i="68" s="1"/>
  <c r="A25" i="68" a="1"/>
  <c r="A25" i="68" s="1"/>
  <c r="J24" i="68" a="1"/>
  <c r="J24" i="68" s="1"/>
  <c r="K24" i="68" s="1"/>
  <c r="I24" i="68" a="1"/>
  <c r="I24" i="68" s="1"/>
  <c r="F24" i="68"/>
  <c r="E24" i="68" a="1"/>
  <c r="E24" i="68" s="1"/>
  <c r="C24" i="68" a="1"/>
  <c r="C24" i="68" s="1"/>
  <c r="D24" i="68" s="1"/>
  <c r="B24" i="68" a="1"/>
  <c r="B24" i="68" s="1"/>
  <c r="A24" i="68" a="1"/>
  <c r="A24" i="68" s="1"/>
  <c r="J23" i="68" a="1"/>
  <c r="J23" i="68" s="1"/>
  <c r="K23" i="68" s="1"/>
  <c r="I23" i="68" a="1"/>
  <c r="I23" i="68" s="1"/>
  <c r="F23" i="68"/>
  <c r="E23" i="68" a="1"/>
  <c r="E23" i="68" s="1"/>
  <c r="C23" i="68" a="1"/>
  <c r="C23" i="68" s="1"/>
  <c r="D23" i="68" s="1"/>
  <c r="B23" i="68" a="1"/>
  <c r="B23" i="68" s="1"/>
  <c r="A23" i="68" a="1"/>
  <c r="A23" i="68" s="1"/>
  <c r="J22" i="68" a="1"/>
  <c r="J22" i="68" s="1"/>
  <c r="K22" i="68" s="1"/>
  <c r="I22" i="68" a="1"/>
  <c r="I22" i="68" s="1"/>
  <c r="F22" i="68"/>
  <c r="E22" i="68" a="1"/>
  <c r="E22" i="68" s="1"/>
  <c r="C22" i="68" a="1"/>
  <c r="C22" i="68" s="1"/>
  <c r="D22" i="68" s="1"/>
  <c r="B22" i="68" a="1"/>
  <c r="B22" i="68" s="1"/>
  <c r="A22" i="68" a="1"/>
  <c r="A22" i="68" s="1"/>
  <c r="J21" i="68" a="1"/>
  <c r="J21" i="68" s="1"/>
  <c r="K21" i="68" s="1"/>
  <c r="I21" i="68" a="1"/>
  <c r="I21" i="68" s="1"/>
  <c r="F21" i="68"/>
  <c r="E21" i="68" a="1"/>
  <c r="E21" i="68" s="1"/>
  <c r="C21" i="68" a="1"/>
  <c r="C21" i="68" s="1"/>
  <c r="D21" i="68" s="1"/>
  <c r="B21" i="68" a="1"/>
  <c r="B21" i="68" s="1"/>
  <c r="A21" i="68" a="1"/>
  <c r="A21" i="68" s="1"/>
  <c r="J20" i="68" a="1"/>
  <c r="J20" i="68" s="1"/>
  <c r="K20" i="68" s="1"/>
  <c r="I20" i="68" a="1"/>
  <c r="I20" i="68" s="1"/>
  <c r="F20" i="68"/>
  <c r="E20" i="68" a="1"/>
  <c r="E20" i="68" s="1"/>
  <c r="C20" i="68" a="1"/>
  <c r="C20" i="68" s="1"/>
  <c r="D20" i="68" s="1"/>
  <c r="B20" i="68" a="1"/>
  <c r="B20" i="68" s="1"/>
  <c r="A20" i="68" a="1"/>
  <c r="A20" i="68" s="1"/>
  <c r="J19" i="68" a="1"/>
  <c r="J19" i="68" s="1"/>
  <c r="K19" i="68" s="1"/>
  <c r="I19" i="68" a="1"/>
  <c r="I19" i="68" s="1"/>
  <c r="F19" i="68"/>
  <c r="E19" i="68" a="1"/>
  <c r="E19" i="68" s="1"/>
  <c r="C19" i="68" a="1"/>
  <c r="C19" i="68" s="1"/>
  <c r="D19" i="68" s="1"/>
  <c r="B19" i="68" a="1"/>
  <c r="B19" i="68" s="1"/>
  <c r="A19" i="68" a="1"/>
  <c r="A19" i="68" s="1"/>
  <c r="J18" i="68" a="1"/>
  <c r="J18" i="68" s="1"/>
  <c r="K18" i="68" s="1"/>
  <c r="I18" i="68" a="1"/>
  <c r="I18" i="68" s="1"/>
  <c r="F18" i="68"/>
  <c r="E18" i="68" a="1"/>
  <c r="E18" i="68" s="1"/>
  <c r="C18" i="68" a="1"/>
  <c r="C18" i="68" s="1"/>
  <c r="D18" i="68" s="1"/>
  <c r="B18" i="68" a="1"/>
  <c r="B18" i="68" s="1"/>
  <c r="A18" i="68" a="1"/>
  <c r="A18" i="68" s="1"/>
  <c r="J17" i="68" a="1"/>
  <c r="J17" i="68" s="1"/>
  <c r="K17" i="68" s="1"/>
  <c r="I17" i="68" a="1"/>
  <c r="I17" i="68" s="1"/>
  <c r="F17" i="68"/>
  <c r="E17" i="68" a="1"/>
  <c r="E17" i="68" s="1"/>
  <c r="C17" i="68" a="1"/>
  <c r="C17" i="68" s="1"/>
  <c r="D17" i="68" s="1"/>
  <c r="B17" i="68" a="1"/>
  <c r="B17" i="68" s="1"/>
  <c r="A17" i="68" a="1"/>
  <c r="A17" i="68" s="1"/>
  <c r="J16" i="68" a="1"/>
  <c r="J16" i="68" s="1"/>
  <c r="K16" i="68" s="1"/>
  <c r="I16" i="68" a="1"/>
  <c r="I16" i="68" s="1"/>
  <c r="F16" i="68"/>
  <c r="E16" i="68" a="1"/>
  <c r="E16" i="68" s="1"/>
  <c r="C16" i="68" a="1"/>
  <c r="C16" i="68" s="1"/>
  <c r="D16" i="68" s="1"/>
  <c r="B16" i="68" a="1"/>
  <c r="B16" i="68" s="1"/>
  <c r="A16" i="68" a="1"/>
  <c r="A16" i="68" s="1"/>
  <c r="J15" i="68" a="1"/>
  <c r="J15" i="68" s="1"/>
  <c r="K15" i="68" s="1"/>
  <c r="I15" i="68" a="1"/>
  <c r="I15" i="68" s="1"/>
  <c r="F15" i="68"/>
  <c r="E15" i="68" a="1"/>
  <c r="E15" i="68" s="1"/>
  <c r="C15" i="68" a="1"/>
  <c r="C15" i="68" s="1"/>
  <c r="D15" i="68" s="1"/>
  <c r="B15" i="68" a="1"/>
  <c r="B15" i="68" s="1"/>
  <c r="A15" i="68" a="1"/>
  <c r="A15" i="68" s="1"/>
  <c r="J14" i="68" a="1"/>
  <c r="J14" i="68" s="1"/>
  <c r="K14" i="68" s="1"/>
  <c r="I14" i="68" a="1"/>
  <c r="I14" i="68" s="1"/>
  <c r="F14" i="68"/>
  <c r="E14" i="68" a="1"/>
  <c r="E14" i="68" s="1"/>
  <c r="C14" i="68" a="1"/>
  <c r="C14" i="68" s="1"/>
  <c r="D14" i="68" s="1"/>
  <c r="B14" i="68" a="1"/>
  <c r="B14" i="68" s="1"/>
  <c r="A14" i="68" a="1"/>
  <c r="A14" i="68" s="1"/>
  <c r="J13" i="68" a="1"/>
  <c r="J13" i="68" s="1"/>
  <c r="K13" i="68" s="1"/>
  <c r="I13" i="68" a="1"/>
  <c r="I13" i="68" s="1"/>
  <c r="F13" i="68"/>
  <c r="E13" i="68" a="1"/>
  <c r="E13" i="68" s="1"/>
  <c r="C13" i="68" a="1"/>
  <c r="C13" i="68" s="1"/>
  <c r="D13" i="68" s="1"/>
  <c r="B13" i="68" a="1"/>
  <c r="B13" i="68" s="1"/>
  <c r="A13" i="68" a="1"/>
  <c r="A13" i="68" s="1"/>
  <c r="J12" i="68" a="1"/>
  <c r="J12" i="68" s="1"/>
  <c r="K12" i="68" s="1"/>
  <c r="I12" i="68" a="1"/>
  <c r="I12" i="68" s="1"/>
  <c r="F12" i="68"/>
  <c r="E12" i="68" a="1"/>
  <c r="E12" i="68" s="1"/>
  <c r="C12" i="68" a="1"/>
  <c r="C12" i="68" s="1"/>
  <c r="D12" i="68" s="1"/>
  <c r="B12" i="68" a="1"/>
  <c r="B12" i="68" s="1"/>
  <c r="A12" i="68" a="1"/>
  <c r="A12" i="68" s="1"/>
  <c r="J11" i="68" a="1"/>
  <c r="J11" i="68" s="1"/>
  <c r="K11" i="68" s="1"/>
  <c r="I11" i="68" a="1"/>
  <c r="I11" i="68" s="1"/>
  <c r="F11" i="68"/>
  <c r="E11" i="68" a="1"/>
  <c r="E11" i="68" s="1"/>
  <c r="C11" i="68" a="1"/>
  <c r="C11" i="68" s="1"/>
  <c r="D11" i="68" s="1"/>
  <c r="B11" i="68" a="1"/>
  <c r="B11" i="68" s="1"/>
  <c r="A11" i="68" a="1"/>
  <c r="A11" i="68" s="1"/>
  <c r="J10" i="68" a="1"/>
  <c r="J10" i="68" s="1"/>
  <c r="K10" i="68" s="1"/>
  <c r="I10" i="68" a="1"/>
  <c r="I10" i="68" s="1"/>
  <c r="F10" i="68"/>
  <c r="E10" i="68" a="1"/>
  <c r="E10" i="68" s="1"/>
  <c r="C10" i="68" a="1"/>
  <c r="C10" i="68" s="1"/>
  <c r="D10" i="68" s="1"/>
  <c r="B10" i="68" a="1"/>
  <c r="B10" i="68" s="1"/>
  <c r="A10" i="68" a="1"/>
  <c r="A10" i="68" s="1"/>
  <c r="J9" i="68" a="1"/>
  <c r="J9" i="68" s="1"/>
  <c r="K9" i="68" s="1"/>
  <c r="I9" i="68" a="1"/>
  <c r="I9" i="68" s="1"/>
  <c r="F9" i="68"/>
  <c r="E9" i="68" a="1"/>
  <c r="E9" i="68" s="1"/>
  <c r="C9" i="68" a="1"/>
  <c r="C9" i="68" s="1"/>
  <c r="D9" i="68" s="1"/>
  <c r="B9" i="68" a="1"/>
  <c r="B9" i="68" s="1"/>
  <c r="A9" i="68" a="1"/>
  <c r="A9" i="68" s="1"/>
  <c r="J8" i="68" a="1"/>
  <c r="J8" i="68" s="1"/>
  <c r="K8" i="68" s="1"/>
  <c r="I8" i="68" a="1"/>
  <c r="I8" i="68" s="1"/>
  <c r="F8" i="68"/>
  <c r="E8" i="68" a="1"/>
  <c r="E8" i="68" s="1"/>
  <c r="C8" i="68" a="1"/>
  <c r="C8" i="68" s="1"/>
  <c r="D8" i="68" s="1"/>
  <c r="B8" i="68" a="1"/>
  <c r="B8" i="68" s="1"/>
  <c r="A8" i="68" a="1"/>
  <c r="A8" i="68" s="1"/>
  <c r="J7" i="68" a="1"/>
  <c r="J7" i="68" s="1"/>
  <c r="J101" i="68" s="1"/>
  <c r="I7" i="68" a="1"/>
  <c r="I7" i="68" s="1"/>
  <c r="F7" i="68"/>
  <c r="E7" i="68" a="1"/>
  <c r="E7" i="68" s="1"/>
  <c r="C7" i="68" a="1"/>
  <c r="C7" i="68" s="1"/>
  <c r="D7" i="68" s="1"/>
  <c r="B7" i="68" a="1"/>
  <c r="B7" i="68" s="1"/>
  <c r="B101" i="68" s="1"/>
  <c r="A7" i="68" a="1"/>
  <c r="A7" i="68" s="1"/>
  <c r="J100" i="67" a="1"/>
  <c r="J100" i="67" s="1"/>
  <c r="K100" i="67" s="1"/>
  <c r="I100" i="67" a="1"/>
  <c r="I100" i="67" s="1"/>
  <c r="F100" i="67"/>
  <c r="E100" i="67" a="1"/>
  <c r="E100" i="67" s="1"/>
  <c r="C100" i="67" a="1"/>
  <c r="C100" i="67" s="1"/>
  <c r="D100" i="67" s="1"/>
  <c r="B100" i="67" a="1"/>
  <c r="B100" i="67" s="1"/>
  <c r="A100" i="67" a="1"/>
  <c r="A100" i="67" s="1"/>
  <c r="J99" i="67" a="1"/>
  <c r="J99" i="67" s="1"/>
  <c r="K99" i="67" s="1"/>
  <c r="I99" i="67" a="1"/>
  <c r="I99" i="67" s="1"/>
  <c r="F99" i="67"/>
  <c r="E99" i="67" a="1"/>
  <c r="E99" i="67" s="1"/>
  <c r="C99" i="67" a="1"/>
  <c r="C99" i="67" s="1"/>
  <c r="D99" i="67" s="1"/>
  <c r="B99" i="67" a="1"/>
  <c r="B99" i="67" s="1"/>
  <c r="A99" i="67" a="1"/>
  <c r="A99" i="67" s="1"/>
  <c r="J98" i="67" a="1"/>
  <c r="J98" i="67" s="1"/>
  <c r="K98" i="67" s="1"/>
  <c r="I98" i="67" a="1"/>
  <c r="I98" i="67" s="1"/>
  <c r="F98" i="67"/>
  <c r="E98" i="67" a="1"/>
  <c r="E98" i="67" s="1"/>
  <c r="C98" i="67" a="1"/>
  <c r="C98" i="67" s="1"/>
  <c r="D98" i="67" s="1"/>
  <c r="B98" i="67" a="1"/>
  <c r="B98" i="67" s="1"/>
  <c r="A98" i="67" a="1"/>
  <c r="A98" i="67" s="1"/>
  <c r="J97" i="67" a="1"/>
  <c r="J97" i="67" s="1"/>
  <c r="K97" i="67" s="1"/>
  <c r="I97" i="67" a="1"/>
  <c r="I97" i="67" s="1"/>
  <c r="F97" i="67"/>
  <c r="E97" i="67" a="1"/>
  <c r="E97" i="67" s="1"/>
  <c r="C97" i="67" a="1"/>
  <c r="C97" i="67" s="1"/>
  <c r="D97" i="67" s="1"/>
  <c r="B97" i="67" a="1"/>
  <c r="B97" i="67" s="1"/>
  <c r="A97" i="67" a="1"/>
  <c r="A97" i="67" s="1"/>
  <c r="J96" i="67" a="1"/>
  <c r="J96" i="67" s="1"/>
  <c r="K96" i="67" s="1"/>
  <c r="I96" i="67" a="1"/>
  <c r="I96" i="67" s="1"/>
  <c r="F96" i="67"/>
  <c r="E96" i="67" a="1"/>
  <c r="E96" i="67" s="1"/>
  <c r="C96" i="67" a="1"/>
  <c r="C96" i="67" s="1"/>
  <c r="D96" i="67" s="1"/>
  <c r="B96" i="67" a="1"/>
  <c r="B96" i="67" s="1"/>
  <c r="A96" i="67" a="1"/>
  <c r="A96" i="67" s="1"/>
  <c r="J95" i="67" a="1"/>
  <c r="J95" i="67" s="1"/>
  <c r="K95" i="67" s="1"/>
  <c r="I95" i="67" a="1"/>
  <c r="I95" i="67" s="1"/>
  <c r="F95" i="67"/>
  <c r="E95" i="67" a="1"/>
  <c r="E95" i="67" s="1"/>
  <c r="C95" i="67" a="1"/>
  <c r="C95" i="67" s="1"/>
  <c r="D95" i="67" s="1"/>
  <c r="B95" i="67" a="1"/>
  <c r="B95" i="67" s="1"/>
  <c r="A95" i="67" a="1"/>
  <c r="A95" i="67" s="1"/>
  <c r="J94" i="67" a="1"/>
  <c r="J94" i="67" s="1"/>
  <c r="K94" i="67" s="1"/>
  <c r="I94" i="67" a="1"/>
  <c r="I94" i="67" s="1"/>
  <c r="F94" i="67"/>
  <c r="E94" i="67" a="1"/>
  <c r="E94" i="67" s="1"/>
  <c r="C94" i="67" a="1"/>
  <c r="C94" i="67" s="1"/>
  <c r="D94" i="67" s="1"/>
  <c r="B94" i="67" a="1"/>
  <c r="B94" i="67" s="1"/>
  <c r="A94" i="67" a="1"/>
  <c r="A94" i="67" s="1"/>
  <c r="J93" i="67" a="1"/>
  <c r="J93" i="67" s="1"/>
  <c r="K93" i="67" s="1"/>
  <c r="I93" i="67" a="1"/>
  <c r="I93" i="67" s="1"/>
  <c r="F93" i="67"/>
  <c r="E93" i="67" a="1"/>
  <c r="E93" i="67" s="1"/>
  <c r="C93" i="67" a="1"/>
  <c r="C93" i="67" s="1"/>
  <c r="D93" i="67" s="1"/>
  <c r="B93" i="67" a="1"/>
  <c r="B93" i="67" s="1"/>
  <c r="A93" i="67" a="1"/>
  <c r="A93" i="67" s="1"/>
  <c r="J92" i="67" a="1"/>
  <c r="J92" i="67" s="1"/>
  <c r="K92" i="67" s="1"/>
  <c r="I92" i="67" a="1"/>
  <c r="I92" i="67" s="1"/>
  <c r="F92" i="67"/>
  <c r="E92" i="67" a="1"/>
  <c r="E92" i="67" s="1"/>
  <c r="C92" i="67" a="1"/>
  <c r="C92" i="67" s="1"/>
  <c r="D92" i="67" s="1"/>
  <c r="B92" i="67" a="1"/>
  <c r="B92" i="67" s="1"/>
  <c r="A92" i="67" a="1"/>
  <c r="A92" i="67" s="1"/>
  <c r="J91" i="67" a="1"/>
  <c r="J91" i="67" s="1"/>
  <c r="K91" i="67" s="1"/>
  <c r="I91" i="67" a="1"/>
  <c r="I91" i="67" s="1"/>
  <c r="F91" i="67"/>
  <c r="E91" i="67" a="1"/>
  <c r="E91" i="67" s="1"/>
  <c r="C91" i="67" a="1"/>
  <c r="C91" i="67" s="1"/>
  <c r="D91" i="67" s="1"/>
  <c r="B91" i="67" a="1"/>
  <c r="B91" i="67" s="1"/>
  <c r="A91" i="67" a="1"/>
  <c r="A91" i="67" s="1"/>
  <c r="J90" i="67" a="1"/>
  <c r="J90" i="67" s="1"/>
  <c r="K90" i="67" s="1"/>
  <c r="I90" i="67" a="1"/>
  <c r="I90" i="67" s="1"/>
  <c r="F90" i="67"/>
  <c r="E90" i="67" a="1"/>
  <c r="E90" i="67" s="1"/>
  <c r="C90" i="67" a="1"/>
  <c r="C90" i="67" s="1"/>
  <c r="D90" i="67" s="1"/>
  <c r="B90" i="67" a="1"/>
  <c r="B90" i="67" s="1"/>
  <c r="A90" i="67" a="1"/>
  <c r="A90" i="67" s="1"/>
  <c r="J89" i="67" a="1"/>
  <c r="J89" i="67" s="1"/>
  <c r="K89" i="67" s="1"/>
  <c r="I89" i="67" a="1"/>
  <c r="I89" i="67" s="1"/>
  <c r="F89" i="67"/>
  <c r="E89" i="67" a="1"/>
  <c r="E89" i="67" s="1"/>
  <c r="C89" i="67" a="1"/>
  <c r="C89" i="67" s="1"/>
  <c r="D89" i="67" s="1"/>
  <c r="B89" i="67" a="1"/>
  <c r="B89" i="67" s="1"/>
  <c r="A89" i="67" a="1"/>
  <c r="A89" i="67" s="1"/>
  <c r="J88" i="67" a="1"/>
  <c r="J88" i="67" s="1"/>
  <c r="K88" i="67" s="1"/>
  <c r="I88" i="67" a="1"/>
  <c r="I88" i="67" s="1"/>
  <c r="F88" i="67"/>
  <c r="E88" i="67" a="1"/>
  <c r="E88" i="67" s="1"/>
  <c r="C88" i="67" a="1"/>
  <c r="C88" i="67" s="1"/>
  <c r="D88" i="67" s="1"/>
  <c r="B88" i="67" a="1"/>
  <c r="B88" i="67" s="1"/>
  <c r="A88" i="67" a="1"/>
  <c r="A88" i="67" s="1"/>
  <c r="J87" i="67" a="1"/>
  <c r="J87" i="67" s="1"/>
  <c r="K87" i="67" s="1"/>
  <c r="I87" i="67" a="1"/>
  <c r="I87" i="67" s="1"/>
  <c r="F87" i="67"/>
  <c r="E87" i="67" a="1"/>
  <c r="E87" i="67" s="1"/>
  <c r="C87" i="67" a="1"/>
  <c r="C87" i="67" s="1"/>
  <c r="D87" i="67" s="1"/>
  <c r="B87" i="67" a="1"/>
  <c r="B87" i="67" s="1"/>
  <c r="A87" i="67" a="1"/>
  <c r="A87" i="67" s="1"/>
  <c r="J86" i="67" a="1"/>
  <c r="J86" i="67" s="1"/>
  <c r="K86" i="67" s="1"/>
  <c r="I86" i="67" a="1"/>
  <c r="I86" i="67" s="1"/>
  <c r="F86" i="67"/>
  <c r="E86" i="67" a="1"/>
  <c r="E86" i="67" s="1"/>
  <c r="C86" i="67"/>
  <c r="D86" i="67" s="1"/>
  <c r="C86" i="67" a="1"/>
  <c r="B86" i="67" a="1"/>
  <c r="B86" i="67" s="1"/>
  <c r="A86" i="67" a="1"/>
  <c r="A86" i="67" s="1"/>
  <c r="J85" i="67" a="1"/>
  <c r="J85" i="67" s="1"/>
  <c r="K85" i="67" s="1"/>
  <c r="I85" i="67" a="1"/>
  <c r="I85" i="67" s="1"/>
  <c r="F85" i="67"/>
  <c r="E85" i="67" a="1"/>
  <c r="E85" i="67" s="1"/>
  <c r="C85" i="67" a="1"/>
  <c r="C85" i="67" s="1"/>
  <c r="D85" i="67" s="1"/>
  <c r="B85" i="67" a="1"/>
  <c r="B85" i="67" s="1"/>
  <c r="A85" i="67" a="1"/>
  <c r="A85" i="67" s="1"/>
  <c r="J84" i="67" a="1"/>
  <c r="J84" i="67" s="1"/>
  <c r="K84" i="67" s="1"/>
  <c r="I84" i="67" a="1"/>
  <c r="I84" i="67" s="1"/>
  <c r="F84" i="67"/>
  <c r="E84" i="67" a="1"/>
  <c r="E84" i="67" s="1"/>
  <c r="C84" i="67" a="1"/>
  <c r="C84" i="67" s="1"/>
  <c r="D84" i="67" s="1"/>
  <c r="B84" i="67" a="1"/>
  <c r="B84" i="67" s="1"/>
  <c r="A84" i="67" a="1"/>
  <c r="A84" i="67" s="1"/>
  <c r="J83" i="67" a="1"/>
  <c r="J83" i="67" s="1"/>
  <c r="K83" i="67" s="1"/>
  <c r="I83" i="67" a="1"/>
  <c r="I83" i="67" s="1"/>
  <c r="F83" i="67"/>
  <c r="E83" i="67" a="1"/>
  <c r="E83" i="67" s="1"/>
  <c r="C83" i="67" a="1"/>
  <c r="C83" i="67" s="1"/>
  <c r="D83" i="67" s="1"/>
  <c r="B83" i="67" a="1"/>
  <c r="B83" i="67" s="1"/>
  <c r="A83" i="67" a="1"/>
  <c r="A83" i="67" s="1"/>
  <c r="J82" i="67" a="1"/>
  <c r="J82" i="67" s="1"/>
  <c r="K82" i="67" s="1"/>
  <c r="I82" i="67" a="1"/>
  <c r="I82" i="67" s="1"/>
  <c r="F82" i="67"/>
  <c r="E82" i="67" a="1"/>
  <c r="E82" i="67" s="1"/>
  <c r="C82" i="67" a="1"/>
  <c r="C82" i="67" s="1"/>
  <c r="D82" i="67" s="1"/>
  <c r="B82" i="67" a="1"/>
  <c r="B82" i="67" s="1"/>
  <c r="A82" i="67" a="1"/>
  <c r="A82" i="67" s="1"/>
  <c r="J81" i="67" a="1"/>
  <c r="J81" i="67" s="1"/>
  <c r="K81" i="67" s="1"/>
  <c r="I81" i="67" a="1"/>
  <c r="I81" i="67" s="1"/>
  <c r="F81" i="67"/>
  <c r="E81" i="67" a="1"/>
  <c r="E81" i="67" s="1"/>
  <c r="C81" i="67" a="1"/>
  <c r="C81" i="67" s="1"/>
  <c r="D81" i="67" s="1"/>
  <c r="B81" i="67" a="1"/>
  <c r="B81" i="67" s="1"/>
  <c r="A81" i="67" a="1"/>
  <c r="A81" i="67" s="1"/>
  <c r="J80" i="67" a="1"/>
  <c r="J80" i="67" s="1"/>
  <c r="K80" i="67" s="1"/>
  <c r="I80" i="67" a="1"/>
  <c r="I80" i="67" s="1"/>
  <c r="F80" i="67"/>
  <c r="E80" i="67" a="1"/>
  <c r="E80" i="67" s="1"/>
  <c r="C80" i="67" a="1"/>
  <c r="C80" i="67" s="1"/>
  <c r="D80" i="67" s="1"/>
  <c r="B80" i="67" a="1"/>
  <c r="B80" i="67" s="1"/>
  <c r="A80" i="67" a="1"/>
  <c r="A80" i="67" s="1"/>
  <c r="J79" i="67" a="1"/>
  <c r="J79" i="67" s="1"/>
  <c r="K79" i="67" s="1"/>
  <c r="I79" i="67" a="1"/>
  <c r="I79" i="67" s="1"/>
  <c r="F79" i="67"/>
  <c r="E79" i="67" a="1"/>
  <c r="E79" i="67" s="1"/>
  <c r="C79" i="67" a="1"/>
  <c r="C79" i="67" s="1"/>
  <c r="D79" i="67" s="1"/>
  <c r="B79" i="67" a="1"/>
  <c r="B79" i="67" s="1"/>
  <c r="A79" i="67" a="1"/>
  <c r="A79" i="67" s="1"/>
  <c r="J78" i="67" a="1"/>
  <c r="J78" i="67" s="1"/>
  <c r="K78" i="67" s="1"/>
  <c r="I78" i="67" a="1"/>
  <c r="I78" i="67" s="1"/>
  <c r="F78" i="67"/>
  <c r="E78" i="67" a="1"/>
  <c r="E78" i="67" s="1"/>
  <c r="C78" i="67" a="1"/>
  <c r="C78" i="67" s="1"/>
  <c r="D78" i="67" s="1"/>
  <c r="B78" i="67" a="1"/>
  <c r="B78" i="67" s="1"/>
  <c r="A78" i="67" a="1"/>
  <c r="A78" i="67" s="1"/>
  <c r="J77" i="67" a="1"/>
  <c r="J77" i="67" s="1"/>
  <c r="K77" i="67" s="1"/>
  <c r="I77" i="67" a="1"/>
  <c r="I77" i="67" s="1"/>
  <c r="F77" i="67"/>
  <c r="E77" i="67" a="1"/>
  <c r="E77" i="67" s="1"/>
  <c r="C77" i="67" a="1"/>
  <c r="C77" i="67" s="1"/>
  <c r="D77" i="67" s="1"/>
  <c r="B77" i="67" a="1"/>
  <c r="B77" i="67" s="1"/>
  <c r="A77" i="67" a="1"/>
  <c r="A77" i="67" s="1"/>
  <c r="J76" i="67" a="1"/>
  <c r="J76" i="67" s="1"/>
  <c r="K76" i="67" s="1"/>
  <c r="I76" i="67" a="1"/>
  <c r="I76" i="67" s="1"/>
  <c r="F76" i="67"/>
  <c r="E76" i="67" a="1"/>
  <c r="E76" i="67" s="1"/>
  <c r="C76" i="67" a="1"/>
  <c r="C76" i="67" s="1"/>
  <c r="D76" i="67" s="1"/>
  <c r="B76" i="67" a="1"/>
  <c r="B76" i="67" s="1"/>
  <c r="A76" i="67" a="1"/>
  <c r="A76" i="67" s="1"/>
  <c r="J75" i="67" a="1"/>
  <c r="J75" i="67" s="1"/>
  <c r="K75" i="67" s="1"/>
  <c r="I75" i="67" a="1"/>
  <c r="I75" i="67" s="1"/>
  <c r="F75" i="67"/>
  <c r="E75" i="67" a="1"/>
  <c r="E75" i="67" s="1"/>
  <c r="C75" i="67" a="1"/>
  <c r="C75" i="67" s="1"/>
  <c r="D75" i="67" s="1"/>
  <c r="B75" i="67" a="1"/>
  <c r="B75" i="67" s="1"/>
  <c r="A75" i="67" a="1"/>
  <c r="A75" i="67" s="1"/>
  <c r="J74" i="67" a="1"/>
  <c r="J74" i="67" s="1"/>
  <c r="K74" i="67" s="1"/>
  <c r="I74" i="67" a="1"/>
  <c r="I74" i="67" s="1"/>
  <c r="F74" i="67"/>
  <c r="E74" i="67" a="1"/>
  <c r="E74" i="67" s="1"/>
  <c r="C74" i="67" a="1"/>
  <c r="C74" i="67" s="1"/>
  <c r="D74" i="67" s="1"/>
  <c r="B74" i="67" a="1"/>
  <c r="B74" i="67" s="1"/>
  <c r="A74" i="67" a="1"/>
  <c r="A74" i="67" s="1"/>
  <c r="J73" i="67" a="1"/>
  <c r="J73" i="67" s="1"/>
  <c r="K73" i="67" s="1"/>
  <c r="I73" i="67" a="1"/>
  <c r="I73" i="67" s="1"/>
  <c r="F73" i="67"/>
  <c r="E73" i="67" a="1"/>
  <c r="E73" i="67" s="1"/>
  <c r="C73" i="67" a="1"/>
  <c r="C73" i="67" s="1"/>
  <c r="D73" i="67" s="1"/>
  <c r="B73" i="67" a="1"/>
  <c r="B73" i="67" s="1"/>
  <c r="A73" i="67" a="1"/>
  <c r="A73" i="67" s="1"/>
  <c r="J72" i="67" a="1"/>
  <c r="J72" i="67" s="1"/>
  <c r="K72" i="67" s="1"/>
  <c r="I72" i="67" a="1"/>
  <c r="I72" i="67" s="1"/>
  <c r="F72" i="67"/>
  <c r="E72" i="67" a="1"/>
  <c r="E72" i="67" s="1"/>
  <c r="C72" i="67" a="1"/>
  <c r="C72" i="67" s="1"/>
  <c r="D72" i="67" s="1"/>
  <c r="B72" i="67" a="1"/>
  <c r="B72" i="67" s="1"/>
  <c r="A72" i="67" a="1"/>
  <c r="A72" i="67" s="1"/>
  <c r="J71" i="67" a="1"/>
  <c r="J71" i="67" s="1"/>
  <c r="K71" i="67" s="1"/>
  <c r="I71" i="67" a="1"/>
  <c r="I71" i="67" s="1"/>
  <c r="F71" i="67"/>
  <c r="E71" i="67" a="1"/>
  <c r="E71" i="67" s="1"/>
  <c r="C71" i="67" a="1"/>
  <c r="C71" i="67" s="1"/>
  <c r="D71" i="67" s="1"/>
  <c r="B71" i="67" a="1"/>
  <c r="B71" i="67" s="1"/>
  <c r="A71" i="67" a="1"/>
  <c r="A71" i="67" s="1"/>
  <c r="J70" i="67" a="1"/>
  <c r="J70" i="67" s="1"/>
  <c r="K70" i="67" s="1"/>
  <c r="I70" i="67" a="1"/>
  <c r="I70" i="67" s="1"/>
  <c r="F70" i="67"/>
  <c r="E70" i="67" a="1"/>
  <c r="E70" i="67" s="1"/>
  <c r="C70" i="67" a="1"/>
  <c r="C70" i="67" s="1"/>
  <c r="D70" i="67" s="1"/>
  <c r="B70" i="67" a="1"/>
  <c r="B70" i="67" s="1"/>
  <c r="A70" i="67" a="1"/>
  <c r="A70" i="67" s="1"/>
  <c r="J69" i="67" a="1"/>
  <c r="J69" i="67" s="1"/>
  <c r="K69" i="67" s="1"/>
  <c r="I69" i="67" a="1"/>
  <c r="I69" i="67" s="1"/>
  <c r="F69" i="67"/>
  <c r="E69" i="67" a="1"/>
  <c r="E69" i="67" s="1"/>
  <c r="C69" i="67" a="1"/>
  <c r="C69" i="67" s="1"/>
  <c r="D69" i="67" s="1"/>
  <c r="B69" i="67" a="1"/>
  <c r="B69" i="67" s="1"/>
  <c r="A69" i="67" a="1"/>
  <c r="A69" i="67" s="1"/>
  <c r="J68" i="67" a="1"/>
  <c r="J68" i="67" s="1"/>
  <c r="K68" i="67" s="1"/>
  <c r="I68" i="67" a="1"/>
  <c r="I68" i="67" s="1"/>
  <c r="F68" i="67"/>
  <c r="E68" i="67" a="1"/>
  <c r="E68" i="67" s="1"/>
  <c r="C68" i="67" a="1"/>
  <c r="C68" i="67" s="1"/>
  <c r="D68" i="67" s="1"/>
  <c r="B68" i="67" a="1"/>
  <c r="B68" i="67" s="1"/>
  <c r="A68" i="67" a="1"/>
  <c r="A68" i="67" s="1"/>
  <c r="J67" i="67" a="1"/>
  <c r="J67" i="67" s="1"/>
  <c r="K67" i="67" s="1"/>
  <c r="I67" i="67" a="1"/>
  <c r="I67" i="67" s="1"/>
  <c r="F67" i="67"/>
  <c r="E67" i="67" a="1"/>
  <c r="E67" i="67" s="1"/>
  <c r="C67" i="67" a="1"/>
  <c r="C67" i="67" s="1"/>
  <c r="D67" i="67" s="1"/>
  <c r="B67" i="67" a="1"/>
  <c r="B67" i="67" s="1"/>
  <c r="A67" i="67" a="1"/>
  <c r="A67" i="67" s="1"/>
  <c r="J66" i="67" a="1"/>
  <c r="J66" i="67" s="1"/>
  <c r="K66" i="67" s="1"/>
  <c r="I66" i="67" a="1"/>
  <c r="I66" i="67" s="1"/>
  <c r="F66" i="67"/>
  <c r="E66" i="67" a="1"/>
  <c r="E66" i="67" s="1"/>
  <c r="C66" i="67" a="1"/>
  <c r="C66" i="67" s="1"/>
  <c r="D66" i="67" s="1"/>
  <c r="B66" i="67" a="1"/>
  <c r="B66" i="67" s="1"/>
  <c r="A66" i="67" a="1"/>
  <c r="A66" i="67" s="1"/>
  <c r="J65" i="67" a="1"/>
  <c r="J65" i="67" s="1"/>
  <c r="K65" i="67" s="1"/>
  <c r="I65" i="67" a="1"/>
  <c r="I65" i="67" s="1"/>
  <c r="F65" i="67"/>
  <c r="E65" i="67" a="1"/>
  <c r="E65" i="67" s="1"/>
  <c r="C65" i="67" a="1"/>
  <c r="C65" i="67" s="1"/>
  <c r="D65" i="67" s="1"/>
  <c r="B65" i="67" a="1"/>
  <c r="B65" i="67" s="1"/>
  <c r="A65" i="67" a="1"/>
  <c r="A65" i="67" s="1"/>
  <c r="J64" i="67" a="1"/>
  <c r="J64" i="67" s="1"/>
  <c r="K64" i="67" s="1"/>
  <c r="I64" i="67" a="1"/>
  <c r="I64" i="67" s="1"/>
  <c r="F64" i="67"/>
  <c r="E64" i="67" a="1"/>
  <c r="E64" i="67" s="1"/>
  <c r="C64" i="67" a="1"/>
  <c r="C64" i="67" s="1"/>
  <c r="D64" i="67" s="1"/>
  <c r="B64" i="67" a="1"/>
  <c r="B64" i="67" s="1"/>
  <c r="A64" i="67" a="1"/>
  <c r="A64" i="67" s="1"/>
  <c r="J63" i="67" a="1"/>
  <c r="J63" i="67" s="1"/>
  <c r="K63" i="67" s="1"/>
  <c r="I63" i="67" a="1"/>
  <c r="I63" i="67" s="1"/>
  <c r="F63" i="67"/>
  <c r="E63" i="67" a="1"/>
  <c r="E63" i="67" s="1"/>
  <c r="C63" i="67" a="1"/>
  <c r="C63" i="67" s="1"/>
  <c r="D63" i="67" s="1"/>
  <c r="B63" i="67" a="1"/>
  <c r="B63" i="67" s="1"/>
  <c r="A63" i="67" a="1"/>
  <c r="A63" i="67" s="1"/>
  <c r="J62" i="67" a="1"/>
  <c r="J62" i="67" s="1"/>
  <c r="K62" i="67" s="1"/>
  <c r="I62" i="67" a="1"/>
  <c r="I62" i="67" s="1"/>
  <c r="F62" i="67"/>
  <c r="E62" i="67" a="1"/>
  <c r="E62" i="67" s="1"/>
  <c r="C62" i="67" a="1"/>
  <c r="C62" i="67" s="1"/>
  <c r="D62" i="67" s="1"/>
  <c r="B62" i="67" a="1"/>
  <c r="B62" i="67" s="1"/>
  <c r="A62" i="67" a="1"/>
  <c r="A62" i="67" s="1"/>
  <c r="J61" i="67" a="1"/>
  <c r="J61" i="67" s="1"/>
  <c r="K61" i="67" s="1"/>
  <c r="I61" i="67" a="1"/>
  <c r="I61" i="67" s="1"/>
  <c r="F61" i="67"/>
  <c r="E61" i="67" a="1"/>
  <c r="E61" i="67" s="1"/>
  <c r="C61" i="67" a="1"/>
  <c r="C61" i="67" s="1"/>
  <c r="D61" i="67" s="1"/>
  <c r="B61" i="67" a="1"/>
  <c r="B61" i="67" s="1"/>
  <c r="A61" i="67" a="1"/>
  <c r="A61" i="67" s="1"/>
  <c r="J60" i="67" a="1"/>
  <c r="J60" i="67" s="1"/>
  <c r="K60" i="67" s="1"/>
  <c r="I60" i="67" a="1"/>
  <c r="I60" i="67" s="1"/>
  <c r="F60" i="67"/>
  <c r="E60" i="67" a="1"/>
  <c r="E60" i="67" s="1"/>
  <c r="C60" i="67" a="1"/>
  <c r="C60" i="67" s="1"/>
  <c r="D60" i="67" s="1"/>
  <c r="B60" i="67" a="1"/>
  <c r="B60" i="67" s="1"/>
  <c r="A60" i="67" a="1"/>
  <c r="A60" i="67" s="1"/>
  <c r="J59" i="67" a="1"/>
  <c r="J59" i="67" s="1"/>
  <c r="K59" i="67" s="1"/>
  <c r="I59" i="67" a="1"/>
  <c r="I59" i="67" s="1"/>
  <c r="F59" i="67"/>
  <c r="E59" i="67" a="1"/>
  <c r="E59" i="67" s="1"/>
  <c r="C59" i="67" a="1"/>
  <c r="C59" i="67" s="1"/>
  <c r="D59" i="67" s="1"/>
  <c r="B59" i="67" a="1"/>
  <c r="B59" i="67" s="1"/>
  <c r="A59" i="67" a="1"/>
  <c r="A59" i="67" s="1"/>
  <c r="J58" i="67" a="1"/>
  <c r="J58" i="67" s="1"/>
  <c r="K58" i="67" s="1"/>
  <c r="I58" i="67" a="1"/>
  <c r="I58" i="67" s="1"/>
  <c r="F58" i="67"/>
  <c r="E58" i="67" a="1"/>
  <c r="E58" i="67" s="1"/>
  <c r="C58" i="67" a="1"/>
  <c r="C58" i="67" s="1"/>
  <c r="D58" i="67" s="1"/>
  <c r="B58" i="67" a="1"/>
  <c r="B58" i="67" s="1"/>
  <c r="A58" i="67" a="1"/>
  <c r="A58" i="67" s="1"/>
  <c r="J57" i="67" a="1"/>
  <c r="J57" i="67" s="1"/>
  <c r="K57" i="67" s="1"/>
  <c r="I57" i="67" a="1"/>
  <c r="I57" i="67" s="1"/>
  <c r="F57" i="67"/>
  <c r="E57" i="67" a="1"/>
  <c r="E57" i="67" s="1"/>
  <c r="C57" i="67" a="1"/>
  <c r="C57" i="67" s="1"/>
  <c r="D57" i="67" s="1"/>
  <c r="B57" i="67" a="1"/>
  <c r="B57" i="67" s="1"/>
  <c r="A57" i="67" a="1"/>
  <c r="A57" i="67" s="1"/>
  <c r="J56" i="67" a="1"/>
  <c r="J56" i="67" s="1"/>
  <c r="K56" i="67" s="1"/>
  <c r="I56" i="67" a="1"/>
  <c r="I56" i="67" s="1"/>
  <c r="F56" i="67"/>
  <c r="E56" i="67" a="1"/>
  <c r="E56" i="67" s="1"/>
  <c r="C56" i="67" a="1"/>
  <c r="C56" i="67" s="1"/>
  <c r="D56" i="67" s="1"/>
  <c r="B56" i="67" a="1"/>
  <c r="B56" i="67" s="1"/>
  <c r="A56" i="67" a="1"/>
  <c r="A56" i="67" s="1"/>
  <c r="J55" i="67" a="1"/>
  <c r="J55" i="67" s="1"/>
  <c r="K55" i="67" s="1"/>
  <c r="I55" i="67" a="1"/>
  <c r="I55" i="67" s="1"/>
  <c r="F55" i="67"/>
  <c r="E55" i="67" a="1"/>
  <c r="E55" i="67" s="1"/>
  <c r="C55" i="67" a="1"/>
  <c r="C55" i="67" s="1"/>
  <c r="D55" i="67" s="1"/>
  <c r="B55" i="67" a="1"/>
  <c r="B55" i="67" s="1"/>
  <c r="A55" i="67" a="1"/>
  <c r="A55" i="67" s="1"/>
  <c r="J54" i="67" a="1"/>
  <c r="J54" i="67" s="1"/>
  <c r="K54" i="67" s="1"/>
  <c r="I54" i="67" a="1"/>
  <c r="I54" i="67" s="1"/>
  <c r="F54" i="67"/>
  <c r="E54" i="67" a="1"/>
  <c r="E54" i="67" s="1"/>
  <c r="C54" i="67" a="1"/>
  <c r="C54" i="67" s="1"/>
  <c r="D54" i="67" s="1"/>
  <c r="B54" i="67" a="1"/>
  <c r="B54" i="67" s="1"/>
  <c r="A54" i="67" a="1"/>
  <c r="A54" i="67" s="1"/>
  <c r="J53" i="67" a="1"/>
  <c r="J53" i="67" s="1"/>
  <c r="K53" i="67" s="1"/>
  <c r="I53" i="67" a="1"/>
  <c r="I53" i="67" s="1"/>
  <c r="F53" i="67"/>
  <c r="E53" i="67" a="1"/>
  <c r="E53" i="67" s="1"/>
  <c r="C53" i="67" a="1"/>
  <c r="C53" i="67" s="1"/>
  <c r="D53" i="67" s="1"/>
  <c r="B53" i="67" a="1"/>
  <c r="B53" i="67" s="1"/>
  <c r="A53" i="67" a="1"/>
  <c r="A53" i="67" s="1"/>
  <c r="J52" i="67" a="1"/>
  <c r="J52" i="67" s="1"/>
  <c r="K52" i="67" s="1"/>
  <c r="I52" i="67" a="1"/>
  <c r="I52" i="67" s="1"/>
  <c r="F52" i="67"/>
  <c r="E52" i="67" a="1"/>
  <c r="E52" i="67" s="1"/>
  <c r="C52" i="67" a="1"/>
  <c r="C52" i="67" s="1"/>
  <c r="D52" i="67" s="1"/>
  <c r="B52" i="67" a="1"/>
  <c r="B52" i="67" s="1"/>
  <c r="A52" i="67" a="1"/>
  <c r="A52" i="67" s="1"/>
  <c r="J51" i="67" a="1"/>
  <c r="J51" i="67" s="1"/>
  <c r="K51" i="67" s="1"/>
  <c r="I51" i="67" a="1"/>
  <c r="I51" i="67" s="1"/>
  <c r="F51" i="67"/>
  <c r="E51" i="67" a="1"/>
  <c r="E51" i="67" s="1"/>
  <c r="C51" i="67" a="1"/>
  <c r="C51" i="67" s="1"/>
  <c r="D51" i="67" s="1"/>
  <c r="B51" i="67" a="1"/>
  <c r="B51" i="67" s="1"/>
  <c r="A51" i="67" a="1"/>
  <c r="A51" i="67" s="1"/>
  <c r="J50" i="67" a="1"/>
  <c r="J50" i="67" s="1"/>
  <c r="K50" i="67" s="1"/>
  <c r="I50" i="67" a="1"/>
  <c r="I50" i="67" s="1"/>
  <c r="F50" i="67"/>
  <c r="E50" i="67" a="1"/>
  <c r="E50" i="67" s="1"/>
  <c r="C50" i="67" a="1"/>
  <c r="C50" i="67" s="1"/>
  <c r="D50" i="67" s="1"/>
  <c r="B50" i="67" a="1"/>
  <c r="B50" i="67" s="1"/>
  <c r="A50" i="67" a="1"/>
  <c r="A50" i="67" s="1"/>
  <c r="J49" i="67" a="1"/>
  <c r="J49" i="67" s="1"/>
  <c r="K49" i="67" s="1"/>
  <c r="I49" i="67" a="1"/>
  <c r="I49" i="67" s="1"/>
  <c r="F49" i="67"/>
  <c r="E49" i="67" a="1"/>
  <c r="E49" i="67" s="1"/>
  <c r="C49" i="67" a="1"/>
  <c r="C49" i="67" s="1"/>
  <c r="D49" i="67" s="1"/>
  <c r="B49" i="67" a="1"/>
  <c r="B49" i="67" s="1"/>
  <c r="A49" i="67" a="1"/>
  <c r="A49" i="67" s="1"/>
  <c r="J48" i="67" a="1"/>
  <c r="J48" i="67" s="1"/>
  <c r="K48" i="67" s="1"/>
  <c r="I48" i="67" a="1"/>
  <c r="I48" i="67" s="1"/>
  <c r="F48" i="67"/>
  <c r="E48" i="67" a="1"/>
  <c r="E48" i="67" s="1"/>
  <c r="C48" i="67" a="1"/>
  <c r="C48" i="67" s="1"/>
  <c r="D48" i="67" s="1"/>
  <c r="B48" i="67" a="1"/>
  <c r="B48" i="67" s="1"/>
  <c r="A48" i="67" a="1"/>
  <c r="A48" i="67" s="1"/>
  <c r="J47" i="67" a="1"/>
  <c r="J47" i="67" s="1"/>
  <c r="K47" i="67" s="1"/>
  <c r="I47" i="67" a="1"/>
  <c r="I47" i="67" s="1"/>
  <c r="F47" i="67"/>
  <c r="E47" i="67" a="1"/>
  <c r="E47" i="67" s="1"/>
  <c r="C47" i="67" a="1"/>
  <c r="C47" i="67" s="1"/>
  <c r="D47" i="67" s="1"/>
  <c r="B47" i="67" a="1"/>
  <c r="B47" i="67" s="1"/>
  <c r="A47" i="67" a="1"/>
  <c r="A47" i="67" s="1"/>
  <c r="J46" i="67" a="1"/>
  <c r="J46" i="67" s="1"/>
  <c r="K46" i="67" s="1"/>
  <c r="I46" i="67" a="1"/>
  <c r="I46" i="67" s="1"/>
  <c r="F46" i="67"/>
  <c r="E46" i="67" a="1"/>
  <c r="E46" i="67" s="1"/>
  <c r="C46" i="67" a="1"/>
  <c r="C46" i="67" s="1"/>
  <c r="D46" i="67" s="1"/>
  <c r="B46" i="67" a="1"/>
  <c r="B46" i="67" s="1"/>
  <c r="A46" i="67" a="1"/>
  <c r="A46" i="67" s="1"/>
  <c r="J45" i="67" a="1"/>
  <c r="J45" i="67" s="1"/>
  <c r="K45" i="67" s="1"/>
  <c r="I45" i="67" a="1"/>
  <c r="I45" i="67" s="1"/>
  <c r="F45" i="67"/>
  <c r="E45" i="67" a="1"/>
  <c r="E45" i="67" s="1"/>
  <c r="C45" i="67" a="1"/>
  <c r="C45" i="67" s="1"/>
  <c r="D45" i="67" s="1"/>
  <c r="B45" i="67" a="1"/>
  <c r="B45" i="67" s="1"/>
  <c r="A45" i="67" a="1"/>
  <c r="A45" i="67" s="1"/>
  <c r="J44" i="67" a="1"/>
  <c r="J44" i="67" s="1"/>
  <c r="K44" i="67" s="1"/>
  <c r="I44" i="67" a="1"/>
  <c r="I44" i="67" s="1"/>
  <c r="F44" i="67"/>
  <c r="E44" i="67" a="1"/>
  <c r="E44" i="67" s="1"/>
  <c r="C44" i="67" a="1"/>
  <c r="C44" i="67" s="1"/>
  <c r="D44" i="67" s="1"/>
  <c r="B44" i="67" a="1"/>
  <c r="B44" i="67" s="1"/>
  <c r="A44" i="67" a="1"/>
  <c r="A44" i="67" s="1"/>
  <c r="J43" i="67" a="1"/>
  <c r="J43" i="67" s="1"/>
  <c r="K43" i="67" s="1"/>
  <c r="I43" i="67" a="1"/>
  <c r="I43" i="67" s="1"/>
  <c r="F43" i="67"/>
  <c r="E43" i="67" a="1"/>
  <c r="E43" i="67" s="1"/>
  <c r="C43" i="67" a="1"/>
  <c r="C43" i="67" s="1"/>
  <c r="D43" i="67" s="1"/>
  <c r="B43" i="67" a="1"/>
  <c r="B43" i="67" s="1"/>
  <c r="A43" i="67" a="1"/>
  <c r="A43" i="67" s="1"/>
  <c r="J42" i="67" a="1"/>
  <c r="J42" i="67" s="1"/>
  <c r="K42" i="67" s="1"/>
  <c r="I42" i="67" a="1"/>
  <c r="I42" i="67" s="1"/>
  <c r="F42" i="67"/>
  <c r="E42" i="67" a="1"/>
  <c r="E42" i="67" s="1"/>
  <c r="C42" i="67" a="1"/>
  <c r="C42" i="67" s="1"/>
  <c r="D42" i="67" s="1"/>
  <c r="B42" i="67" a="1"/>
  <c r="B42" i="67" s="1"/>
  <c r="A42" i="67" a="1"/>
  <c r="A42" i="67" s="1"/>
  <c r="J41" i="67" a="1"/>
  <c r="J41" i="67" s="1"/>
  <c r="K41" i="67" s="1"/>
  <c r="I41" i="67" a="1"/>
  <c r="I41" i="67" s="1"/>
  <c r="F41" i="67"/>
  <c r="E41" i="67" a="1"/>
  <c r="E41" i="67" s="1"/>
  <c r="C41" i="67" a="1"/>
  <c r="C41" i="67" s="1"/>
  <c r="D41" i="67" s="1"/>
  <c r="B41" i="67" a="1"/>
  <c r="B41" i="67" s="1"/>
  <c r="A41" i="67" a="1"/>
  <c r="A41" i="67" s="1"/>
  <c r="J40" i="67" a="1"/>
  <c r="J40" i="67" s="1"/>
  <c r="K40" i="67" s="1"/>
  <c r="I40" i="67" a="1"/>
  <c r="I40" i="67" s="1"/>
  <c r="F40" i="67"/>
  <c r="E40" i="67" a="1"/>
  <c r="E40" i="67" s="1"/>
  <c r="C40" i="67" a="1"/>
  <c r="C40" i="67" s="1"/>
  <c r="D40" i="67" s="1"/>
  <c r="B40" i="67" a="1"/>
  <c r="B40" i="67" s="1"/>
  <c r="A40" i="67" a="1"/>
  <c r="A40" i="67" s="1"/>
  <c r="J39" i="67" a="1"/>
  <c r="J39" i="67" s="1"/>
  <c r="K39" i="67" s="1"/>
  <c r="I39" i="67"/>
  <c r="I39" i="67" a="1"/>
  <c r="F39" i="67"/>
  <c r="E39" i="67" a="1"/>
  <c r="E39" i="67" s="1"/>
  <c r="C39" i="67" a="1"/>
  <c r="C39" i="67" s="1"/>
  <c r="D39" i="67" s="1"/>
  <c r="B39" i="67" a="1"/>
  <c r="B39" i="67" s="1"/>
  <c r="A39" i="67" a="1"/>
  <c r="A39" i="67" s="1"/>
  <c r="J38" i="67" a="1"/>
  <c r="J38" i="67" s="1"/>
  <c r="K38" i="67" s="1"/>
  <c r="I38" i="67" a="1"/>
  <c r="I38" i="67" s="1"/>
  <c r="H38" i="67" s="1"/>
  <c r="F38" i="67"/>
  <c r="E38" i="67" a="1"/>
  <c r="E38" i="67" s="1"/>
  <c r="C38" i="67" a="1"/>
  <c r="C38" i="67" s="1"/>
  <c r="D38" i="67" s="1"/>
  <c r="B38" i="67" a="1"/>
  <c r="B38" i="67" s="1"/>
  <c r="A38" i="67" a="1"/>
  <c r="A38" i="67" s="1"/>
  <c r="J37" i="67" a="1"/>
  <c r="J37" i="67" s="1"/>
  <c r="K37" i="67" s="1"/>
  <c r="I37" i="67" a="1"/>
  <c r="I37" i="67" s="1"/>
  <c r="F37" i="67"/>
  <c r="E37" i="67" a="1"/>
  <c r="E37" i="67" s="1"/>
  <c r="C37" i="67" a="1"/>
  <c r="C37" i="67" s="1"/>
  <c r="D37" i="67" s="1"/>
  <c r="B37" i="67" a="1"/>
  <c r="B37" i="67" s="1"/>
  <c r="A37" i="67" a="1"/>
  <c r="A37" i="67" s="1"/>
  <c r="J36" i="67" a="1"/>
  <c r="J36" i="67" s="1"/>
  <c r="K36" i="67" s="1"/>
  <c r="I36" i="67" a="1"/>
  <c r="I36" i="67" s="1"/>
  <c r="F36" i="67"/>
  <c r="E36" i="67" a="1"/>
  <c r="E36" i="67" s="1"/>
  <c r="C36" i="67" a="1"/>
  <c r="C36" i="67" s="1"/>
  <c r="D36" i="67" s="1"/>
  <c r="B36" i="67" a="1"/>
  <c r="B36" i="67" s="1"/>
  <c r="A36" i="67" a="1"/>
  <c r="A36" i="67" s="1"/>
  <c r="J35" i="67" a="1"/>
  <c r="J35" i="67" s="1"/>
  <c r="K35" i="67" s="1"/>
  <c r="I35" i="67" a="1"/>
  <c r="I35" i="67" s="1"/>
  <c r="F35" i="67"/>
  <c r="E35" i="67" a="1"/>
  <c r="E35" i="67" s="1"/>
  <c r="C35" i="67" a="1"/>
  <c r="C35" i="67" s="1"/>
  <c r="D35" i="67" s="1"/>
  <c r="B35" i="67" a="1"/>
  <c r="B35" i="67" s="1"/>
  <c r="A35" i="67" a="1"/>
  <c r="A35" i="67" s="1"/>
  <c r="J34" i="67" a="1"/>
  <c r="J34" i="67" s="1"/>
  <c r="K34" i="67" s="1"/>
  <c r="I34" i="67" a="1"/>
  <c r="I34" i="67" s="1"/>
  <c r="F34" i="67"/>
  <c r="E34" i="67" a="1"/>
  <c r="E34" i="67" s="1"/>
  <c r="C34" i="67" a="1"/>
  <c r="C34" i="67" s="1"/>
  <c r="D34" i="67" s="1"/>
  <c r="B34" i="67" a="1"/>
  <c r="B34" i="67" s="1"/>
  <c r="A34" i="67" a="1"/>
  <c r="A34" i="67" s="1"/>
  <c r="J33" i="67" a="1"/>
  <c r="J33" i="67" s="1"/>
  <c r="K33" i="67" s="1"/>
  <c r="I33" i="67" a="1"/>
  <c r="I33" i="67" s="1"/>
  <c r="F33" i="67"/>
  <c r="E33" i="67" a="1"/>
  <c r="E33" i="67" s="1"/>
  <c r="C33" i="67" a="1"/>
  <c r="C33" i="67" s="1"/>
  <c r="D33" i="67" s="1"/>
  <c r="B33" i="67" a="1"/>
  <c r="B33" i="67" s="1"/>
  <c r="A33" i="67" a="1"/>
  <c r="A33" i="67" s="1"/>
  <c r="J32" i="67" a="1"/>
  <c r="J32" i="67" s="1"/>
  <c r="K32" i="67" s="1"/>
  <c r="I32" i="67" a="1"/>
  <c r="I32" i="67" s="1"/>
  <c r="F32" i="67"/>
  <c r="E32" i="67" a="1"/>
  <c r="E32" i="67" s="1"/>
  <c r="C32" i="67" a="1"/>
  <c r="C32" i="67" s="1"/>
  <c r="D32" i="67" s="1"/>
  <c r="B32" i="67" a="1"/>
  <c r="B32" i="67" s="1"/>
  <c r="A32" i="67" a="1"/>
  <c r="A32" i="67" s="1"/>
  <c r="J31" i="67" a="1"/>
  <c r="J31" i="67" s="1"/>
  <c r="K31" i="67" s="1"/>
  <c r="I31" i="67" a="1"/>
  <c r="I31" i="67" s="1"/>
  <c r="F31" i="67"/>
  <c r="E31" i="67" a="1"/>
  <c r="E31" i="67" s="1"/>
  <c r="C31" i="67" a="1"/>
  <c r="C31" i="67" s="1"/>
  <c r="D31" i="67" s="1"/>
  <c r="B31" i="67" a="1"/>
  <c r="B31" i="67" s="1"/>
  <c r="A31" i="67" a="1"/>
  <c r="A31" i="67" s="1"/>
  <c r="J30" i="67" a="1"/>
  <c r="J30" i="67" s="1"/>
  <c r="K30" i="67" s="1"/>
  <c r="I30" i="67" a="1"/>
  <c r="I30" i="67" s="1"/>
  <c r="F30" i="67"/>
  <c r="E30" i="67" a="1"/>
  <c r="E30" i="67" s="1"/>
  <c r="C30" i="67" a="1"/>
  <c r="C30" i="67" s="1"/>
  <c r="D30" i="67" s="1"/>
  <c r="B30" i="67" a="1"/>
  <c r="B30" i="67" s="1"/>
  <c r="A30" i="67" a="1"/>
  <c r="A30" i="67" s="1"/>
  <c r="J29" i="67" a="1"/>
  <c r="J29" i="67" s="1"/>
  <c r="K29" i="67" s="1"/>
  <c r="I29" i="67" a="1"/>
  <c r="I29" i="67" s="1"/>
  <c r="F29" i="67"/>
  <c r="E29" i="67" a="1"/>
  <c r="E29" i="67" s="1"/>
  <c r="C29" i="67" a="1"/>
  <c r="C29" i="67" s="1"/>
  <c r="D29" i="67" s="1"/>
  <c r="B29" i="67" a="1"/>
  <c r="B29" i="67" s="1"/>
  <c r="A29" i="67" a="1"/>
  <c r="A29" i="67" s="1"/>
  <c r="J28" i="67" a="1"/>
  <c r="J28" i="67" s="1"/>
  <c r="K28" i="67" s="1"/>
  <c r="I28" i="67" a="1"/>
  <c r="I28" i="67" s="1"/>
  <c r="F28" i="67"/>
  <c r="E28" i="67" a="1"/>
  <c r="E28" i="67" s="1"/>
  <c r="C28" i="67" a="1"/>
  <c r="C28" i="67" s="1"/>
  <c r="D28" i="67" s="1"/>
  <c r="B28" i="67" a="1"/>
  <c r="B28" i="67" s="1"/>
  <c r="A28" i="67" a="1"/>
  <c r="A28" i="67" s="1"/>
  <c r="J27" i="67" a="1"/>
  <c r="J27" i="67" s="1"/>
  <c r="K27" i="67" s="1"/>
  <c r="I27" i="67" a="1"/>
  <c r="I27" i="67" s="1"/>
  <c r="F27" i="67"/>
  <c r="E27" i="67" a="1"/>
  <c r="E27" i="67" s="1"/>
  <c r="C27" i="67" a="1"/>
  <c r="C27" i="67" s="1"/>
  <c r="D27" i="67" s="1"/>
  <c r="B27" i="67" a="1"/>
  <c r="B27" i="67" s="1"/>
  <c r="A27" i="67" a="1"/>
  <c r="A27" i="67" s="1"/>
  <c r="J26" i="67" a="1"/>
  <c r="J26" i="67" s="1"/>
  <c r="K26" i="67" s="1"/>
  <c r="I26" i="67" a="1"/>
  <c r="I26" i="67" s="1"/>
  <c r="F26" i="67"/>
  <c r="E26" i="67" a="1"/>
  <c r="E26" i="67" s="1"/>
  <c r="C26" i="67" a="1"/>
  <c r="C26" i="67" s="1"/>
  <c r="D26" i="67" s="1"/>
  <c r="B26" i="67" a="1"/>
  <c r="B26" i="67" s="1"/>
  <c r="A26" i="67" a="1"/>
  <c r="A26" i="67" s="1"/>
  <c r="J25" i="67" a="1"/>
  <c r="J25" i="67" s="1"/>
  <c r="K25" i="67" s="1"/>
  <c r="I25" i="67" a="1"/>
  <c r="I25" i="67" s="1"/>
  <c r="F25" i="67"/>
  <c r="E25" i="67" a="1"/>
  <c r="E25" i="67" s="1"/>
  <c r="C25" i="67" a="1"/>
  <c r="C25" i="67" s="1"/>
  <c r="D25" i="67" s="1"/>
  <c r="B25" i="67" a="1"/>
  <c r="B25" i="67" s="1"/>
  <c r="A25" i="67" a="1"/>
  <c r="A25" i="67" s="1"/>
  <c r="J24" i="67" a="1"/>
  <c r="J24" i="67" s="1"/>
  <c r="K24" i="67" s="1"/>
  <c r="I24" i="67" a="1"/>
  <c r="I24" i="67" s="1"/>
  <c r="F24" i="67"/>
  <c r="E24" i="67" a="1"/>
  <c r="E24" i="67" s="1"/>
  <c r="C24" i="67" a="1"/>
  <c r="C24" i="67" s="1"/>
  <c r="D24" i="67" s="1"/>
  <c r="B24" i="67" a="1"/>
  <c r="B24" i="67" s="1"/>
  <c r="A24" i="67" a="1"/>
  <c r="A24" i="67" s="1"/>
  <c r="J23" i="67" a="1"/>
  <c r="J23" i="67" s="1"/>
  <c r="K23" i="67" s="1"/>
  <c r="I23" i="67"/>
  <c r="I23" i="67" a="1"/>
  <c r="F23" i="67"/>
  <c r="E23" i="67" a="1"/>
  <c r="E23" i="67" s="1"/>
  <c r="C23" i="67" a="1"/>
  <c r="C23" i="67" s="1"/>
  <c r="D23" i="67" s="1"/>
  <c r="B23" i="67" a="1"/>
  <c r="B23" i="67" s="1"/>
  <c r="A23" i="67" a="1"/>
  <c r="A23" i="67" s="1"/>
  <c r="J22" i="67" a="1"/>
  <c r="J22" i="67" s="1"/>
  <c r="K22" i="67" s="1"/>
  <c r="I22" i="67" a="1"/>
  <c r="I22" i="67" s="1"/>
  <c r="F22" i="67"/>
  <c r="E22" i="67" a="1"/>
  <c r="E22" i="67" s="1"/>
  <c r="C22" i="67" a="1"/>
  <c r="C22" i="67" s="1"/>
  <c r="D22" i="67" s="1"/>
  <c r="B22" i="67" a="1"/>
  <c r="B22" i="67" s="1"/>
  <c r="A22" i="67" a="1"/>
  <c r="A22" i="67" s="1"/>
  <c r="J21" i="67" a="1"/>
  <c r="J21" i="67" s="1"/>
  <c r="K21" i="67" s="1"/>
  <c r="I21" i="67" a="1"/>
  <c r="I21" i="67" s="1"/>
  <c r="F21" i="67"/>
  <c r="E21" i="67" a="1"/>
  <c r="E21" i="67" s="1"/>
  <c r="C21" i="67" a="1"/>
  <c r="C21" i="67" s="1"/>
  <c r="D21" i="67" s="1"/>
  <c r="B21" i="67" a="1"/>
  <c r="B21" i="67" s="1"/>
  <c r="A21" i="67" a="1"/>
  <c r="A21" i="67" s="1"/>
  <c r="J20" i="67" a="1"/>
  <c r="J20" i="67" s="1"/>
  <c r="K20" i="67" s="1"/>
  <c r="I20" i="67" a="1"/>
  <c r="I20" i="67" s="1"/>
  <c r="F20" i="67"/>
  <c r="E20" i="67" a="1"/>
  <c r="E20" i="67" s="1"/>
  <c r="C20" i="67" a="1"/>
  <c r="C20" i="67" s="1"/>
  <c r="D20" i="67" s="1"/>
  <c r="B20" i="67" a="1"/>
  <c r="B20" i="67" s="1"/>
  <c r="A20" i="67" a="1"/>
  <c r="A20" i="67" s="1"/>
  <c r="J19" i="67" a="1"/>
  <c r="J19" i="67" s="1"/>
  <c r="K19" i="67" s="1"/>
  <c r="I19" i="67" a="1"/>
  <c r="I19" i="67" s="1"/>
  <c r="F19" i="67"/>
  <c r="E19" i="67" a="1"/>
  <c r="E19" i="67" s="1"/>
  <c r="C19" i="67" a="1"/>
  <c r="C19" i="67" s="1"/>
  <c r="D19" i="67" s="1"/>
  <c r="B19" i="67" a="1"/>
  <c r="B19" i="67" s="1"/>
  <c r="A19" i="67" a="1"/>
  <c r="A19" i="67" s="1"/>
  <c r="J18" i="67" a="1"/>
  <c r="J18" i="67" s="1"/>
  <c r="K18" i="67" s="1"/>
  <c r="I18" i="67" a="1"/>
  <c r="I18" i="67" s="1"/>
  <c r="F18" i="67"/>
  <c r="E18" i="67" a="1"/>
  <c r="E18" i="67" s="1"/>
  <c r="C18" i="67" a="1"/>
  <c r="C18" i="67" s="1"/>
  <c r="D18" i="67" s="1"/>
  <c r="B18" i="67" a="1"/>
  <c r="B18" i="67" s="1"/>
  <c r="A18" i="67" a="1"/>
  <c r="A18" i="67" s="1"/>
  <c r="J17" i="67" a="1"/>
  <c r="J17" i="67" s="1"/>
  <c r="K17" i="67" s="1"/>
  <c r="I17" i="67" a="1"/>
  <c r="I17" i="67" s="1"/>
  <c r="F17" i="67"/>
  <c r="E17" i="67" a="1"/>
  <c r="E17" i="67" s="1"/>
  <c r="C17" i="67" a="1"/>
  <c r="C17" i="67" s="1"/>
  <c r="D17" i="67" s="1"/>
  <c r="B17" i="67" a="1"/>
  <c r="B17" i="67" s="1"/>
  <c r="A17" i="67" a="1"/>
  <c r="A17" i="67" s="1"/>
  <c r="J16" i="67" a="1"/>
  <c r="J16" i="67" s="1"/>
  <c r="K16" i="67" s="1"/>
  <c r="I16" i="67" a="1"/>
  <c r="I16" i="67" s="1"/>
  <c r="F16" i="67"/>
  <c r="E16" i="67" a="1"/>
  <c r="E16" i="67" s="1"/>
  <c r="C16" i="67" a="1"/>
  <c r="C16" i="67" s="1"/>
  <c r="D16" i="67" s="1"/>
  <c r="B16" i="67" a="1"/>
  <c r="B16" i="67" s="1"/>
  <c r="A16" i="67" a="1"/>
  <c r="A16" i="67" s="1"/>
  <c r="J15" i="67" a="1"/>
  <c r="J15" i="67" s="1"/>
  <c r="K15" i="67" s="1"/>
  <c r="I15" i="67" a="1"/>
  <c r="I15" i="67" s="1"/>
  <c r="F15" i="67"/>
  <c r="E15" i="67" a="1"/>
  <c r="E15" i="67" s="1"/>
  <c r="C15" i="67" a="1"/>
  <c r="C15" i="67" s="1"/>
  <c r="D15" i="67" s="1"/>
  <c r="B15" i="67" a="1"/>
  <c r="B15" i="67" s="1"/>
  <c r="A15" i="67" a="1"/>
  <c r="A15" i="67" s="1"/>
  <c r="J14" i="67" a="1"/>
  <c r="J14" i="67" s="1"/>
  <c r="K14" i="67" s="1"/>
  <c r="I14" i="67" a="1"/>
  <c r="I14" i="67" s="1"/>
  <c r="F14" i="67"/>
  <c r="E14" i="67" a="1"/>
  <c r="E14" i="67" s="1"/>
  <c r="C14" i="67" a="1"/>
  <c r="C14" i="67" s="1"/>
  <c r="D14" i="67" s="1"/>
  <c r="B14" i="67" a="1"/>
  <c r="B14" i="67" s="1"/>
  <c r="A14" i="67" a="1"/>
  <c r="A14" i="67" s="1"/>
  <c r="J13" i="67" a="1"/>
  <c r="J13" i="67" s="1"/>
  <c r="K13" i="67" s="1"/>
  <c r="I13" i="67" a="1"/>
  <c r="I13" i="67" s="1"/>
  <c r="F13" i="67"/>
  <c r="E13" i="67" a="1"/>
  <c r="E13" i="67" s="1"/>
  <c r="C13" i="67" a="1"/>
  <c r="C13" i="67" s="1"/>
  <c r="D13" i="67" s="1"/>
  <c r="B13" i="67" a="1"/>
  <c r="B13" i="67" s="1"/>
  <c r="A13" i="67" a="1"/>
  <c r="A13" i="67" s="1"/>
  <c r="J12" i="67" a="1"/>
  <c r="J12" i="67" s="1"/>
  <c r="K12" i="67" s="1"/>
  <c r="I12" i="67" a="1"/>
  <c r="I12" i="67" s="1"/>
  <c r="F12" i="67"/>
  <c r="E12" i="67" a="1"/>
  <c r="E12" i="67" s="1"/>
  <c r="C12" i="67" a="1"/>
  <c r="C12" i="67" s="1"/>
  <c r="D12" i="67" s="1"/>
  <c r="B12" i="67" a="1"/>
  <c r="B12" i="67" s="1"/>
  <c r="A12" i="67" a="1"/>
  <c r="A12" i="67" s="1"/>
  <c r="J11" i="67" a="1"/>
  <c r="J11" i="67" s="1"/>
  <c r="K11" i="67" s="1"/>
  <c r="I11" i="67" a="1"/>
  <c r="I11" i="67" s="1"/>
  <c r="F11" i="67"/>
  <c r="E11" i="67" a="1"/>
  <c r="E11" i="67" s="1"/>
  <c r="C11" i="67" a="1"/>
  <c r="C11" i="67" s="1"/>
  <c r="D11" i="67" s="1"/>
  <c r="B11" i="67" a="1"/>
  <c r="B11" i="67" s="1"/>
  <c r="A11" i="67" a="1"/>
  <c r="A11" i="67" s="1"/>
  <c r="J10" i="67" a="1"/>
  <c r="J10" i="67" s="1"/>
  <c r="K10" i="67" s="1"/>
  <c r="I10" i="67" a="1"/>
  <c r="I10" i="67" s="1"/>
  <c r="F10" i="67"/>
  <c r="E10" i="67" a="1"/>
  <c r="E10" i="67" s="1"/>
  <c r="C10" i="67" a="1"/>
  <c r="C10" i="67" s="1"/>
  <c r="D10" i="67" s="1"/>
  <c r="B10" i="67" a="1"/>
  <c r="B10" i="67" s="1"/>
  <c r="A10" i="67" a="1"/>
  <c r="A10" i="67" s="1"/>
  <c r="J9" i="67" a="1"/>
  <c r="J9" i="67" s="1"/>
  <c r="K9" i="67" s="1"/>
  <c r="I9" i="67" a="1"/>
  <c r="I9" i="67" s="1"/>
  <c r="F9" i="67"/>
  <c r="E9" i="67" a="1"/>
  <c r="E9" i="67" s="1"/>
  <c r="C9" i="67" a="1"/>
  <c r="C9" i="67" s="1"/>
  <c r="D9" i="67" s="1"/>
  <c r="B9" i="67" a="1"/>
  <c r="B9" i="67" s="1"/>
  <c r="A9" i="67" a="1"/>
  <c r="A9" i="67" s="1"/>
  <c r="J8" i="67" a="1"/>
  <c r="J8" i="67" s="1"/>
  <c r="K8" i="67" s="1"/>
  <c r="I8" i="67" a="1"/>
  <c r="I8" i="67" s="1"/>
  <c r="F8" i="67"/>
  <c r="E8" i="67" a="1"/>
  <c r="E8" i="67" s="1"/>
  <c r="C8" i="67" a="1"/>
  <c r="C8" i="67" s="1"/>
  <c r="D8" i="67" s="1"/>
  <c r="B8" i="67" a="1"/>
  <c r="B8" i="67" s="1"/>
  <c r="A8" i="67" a="1"/>
  <c r="A8" i="67" s="1"/>
  <c r="J7" i="67" a="1"/>
  <c r="J7" i="67" s="1"/>
  <c r="I7" i="67" a="1"/>
  <c r="I7" i="67" s="1"/>
  <c r="F7" i="67"/>
  <c r="E7" i="67" a="1"/>
  <c r="E7" i="67" s="1"/>
  <c r="C7" i="67" a="1"/>
  <c r="C7" i="67" s="1"/>
  <c r="D7" i="67" s="1"/>
  <c r="B7" i="67" a="1"/>
  <c r="B7" i="67" s="1"/>
  <c r="B101" i="67" s="1"/>
  <c r="A7" i="67" a="1"/>
  <c r="A7" i="67" s="1"/>
  <c r="J100" i="66" a="1"/>
  <c r="J100" i="66" s="1"/>
  <c r="K100" i="66" s="1"/>
  <c r="I100" i="66" a="1"/>
  <c r="I100" i="66" s="1"/>
  <c r="F100" i="66"/>
  <c r="E100" i="66" a="1"/>
  <c r="E100" i="66" s="1"/>
  <c r="C100" i="66" a="1"/>
  <c r="C100" i="66" s="1"/>
  <c r="D100" i="66" s="1"/>
  <c r="B100" i="66" a="1"/>
  <c r="B100" i="66" s="1"/>
  <c r="A100" i="66" a="1"/>
  <c r="A100" i="66" s="1"/>
  <c r="J99" i="66" a="1"/>
  <c r="J99" i="66" s="1"/>
  <c r="K99" i="66" s="1"/>
  <c r="I99" i="66" a="1"/>
  <c r="I99" i="66" s="1"/>
  <c r="F99" i="66"/>
  <c r="E99" i="66" a="1"/>
  <c r="E99" i="66" s="1"/>
  <c r="C99" i="66" a="1"/>
  <c r="C99" i="66" s="1"/>
  <c r="D99" i="66" s="1"/>
  <c r="B99" i="66" a="1"/>
  <c r="B99" i="66" s="1"/>
  <c r="A99" i="66" a="1"/>
  <c r="A99" i="66" s="1"/>
  <c r="J98" i="66" a="1"/>
  <c r="J98" i="66" s="1"/>
  <c r="K98" i="66" s="1"/>
  <c r="I98" i="66" a="1"/>
  <c r="I98" i="66" s="1"/>
  <c r="F98" i="66"/>
  <c r="E98" i="66" a="1"/>
  <c r="E98" i="66" s="1"/>
  <c r="C98" i="66" a="1"/>
  <c r="C98" i="66" s="1"/>
  <c r="D98" i="66" s="1"/>
  <c r="B98" i="66" a="1"/>
  <c r="B98" i="66" s="1"/>
  <c r="A98" i="66" a="1"/>
  <c r="A98" i="66" s="1"/>
  <c r="J97" i="66" a="1"/>
  <c r="J97" i="66" s="1"/>
  <c r="K97" i="66" s="1"/>
  <c r="I97" i="66" a="1"/>
  <c r="I97" i="66" s="1"/>
  <c r="F97" i="66"/>
  <c r="E97" i="66" a="1"/>
  <c r="E97" i="66" s="1"/>
  <c r="C97" i="66" a="1"/>
  <c r="C97" i="66" s="1"/>
  <c r="D97" i="66" s="1"/>
  <c r="B97" i="66" a="1"/>
  <c r="B97" i="66" s="1"/>
  <c r="A97" i="66" a="1"/>
  <c r="A97" i="66" s="1"/>
  <c r="J96" i="66" a="1"/>
  <c r="J96" i="66" s="1"/>
  <c r="K96" i="66" s="1"/>
  <c r="I96" i="66" a="1"/>
  <c r="I96" i="66" s="1"/>
  <c r="F96" i="66"/>
  <c r="E96" i="66" a="1"/>
  <c r="E96" i="66" s="1"/>
  <c r="C96" i="66" a="1"/>
  <c r="C96" i="66" s="1"/>
  <c r="D96" i="66" s="1"/>
  <c r="B96" i="66" a="1"/>
  <c r="B96" i="66" s="1"/>
  <c r="A96" i="66" a="1"/>
  <c r="A96" i="66" s="1"/>
  <c r="J95" i="66" a="1"/>
  <c r="J95" i="66" s="1"/>
  <c r="K95" i="66" s="1"/>
  <c r="I95" i="66" a="1"/>
  <c r="I95" i="66" s="1"/>
  <c r="F95" i="66"/>
  <c r="E95" i="66" a="1"/>
  <c r="E95" i="66" s="1"/>
  <c r="C95" i="66" a="1"/>
  <c r="C95" i="66" s="1"/>
  <c r="D95" i="66" s="1"/>
  <c r="B95" i="66" a="1"/>
  <c r="B95" i="66" s="1"/>
  <c r="A95" i="66" a="1"/>
  <c r="A95" i="66" s="1"/>
  <c r="J94" i="66" a="1"/>
  <c r="J94" i="66" s="1"/>
  <c r="K94" i="66" s="1"/>
  <c r="I94" i="66" a="1"/>
  <c r="I94" i="66" s="1"/>
  <c r="F94" i="66"/>
  <c r="E94" i="66" a="1"/>
  <c r="E94" i="66" s="1"/>
  <c r="C94" i="66" a="1"/>
  <c r="C94" i="66" s="1"/>
  <c r="D94" i="66" s="1"/>
  <c r="B94" i="66" a="1"/>
  <c r="B94" i="66" s="1"/>
  <c r="A94" i="66" a="1"/>
  <c r="A94" i="66" s="1"/>
  <c r="J93" i="66" a="1"/>
  <c r="J93" i="66" s="1"/>
  <c r="K93" i="66" s="1"/>
  <c r="I93" i="66" a="1"/>
  <c r="I93" i="66" s="1"/>
  <c r="F93" i="66"/>
  <c r="E93" i="66" a="1"/>
  <c r="E93" i="66" s="1"/>
  <c r="C93" i="66" a="1"/>
  <c r="C93" i="66" s="1"/>
  <c r="D93" i="66" s="1"/>
  <c r="B93" i="66" a="1"/>
  <c r="B93" i="66" s="1"/>
  <c r="A93" i="66" a="1"/>
  <c r="A93" i="66" s="1"/>
  <c r="J92" i="66" a="1"/>
  <c r="J92" i="66" s="1"/>
  <c r="K92" i="66" s="1"/>
  <c r="I92" i="66" a="1"/>
  <c r="I92" i="66" s="1"/>
  <c r="F92" i="66"/>
  <c r="E92" i="66" a="1"/>
  <c r="E92" i="66" s="1"/>
  <c r="C92" i="66" a="1"/>
  <c r="C92" i="66" s="1"/>
  <c r="D92" i="66" s="1"/>
  <c r="B92" i="66" a="1"/>
  <c r="B92" i="66" s="1"/>
  <c r="A92" i="66" a="1"/>
  <c r="A92" i="66" s="1"/>
  <c r="J91" i="66" a="1"/>
  <c r="J91" i="66" s="1"/>
  <c r="K91" i="66" s="1"/>
  <c r="I91" i="66" a="1"/>
  <c r="I91" i="66" s="1"/>
  <c r="F91" i="66"/>
  <c r="E91" i="66" a="1"/>
  <c r="E91" i="66" s="1"/>
  <c r="C91" i="66" a="1"/>
  <c r="C91" i="66" s="1"/>
  <c r="D91" i="66" s="1"/>
  <c r="B91" i="66" a="1"/>
  <c r="B91" i="66" s="1"/>
  <c r="A91" i="66" a="1"/>
  <c r="A91" i="66" s="1"/>
  <c r="J90" i="66" a="1"/>
  <c r="J90" i="66" s="1"/>
  <c r="K90" i="66" s="1"/>
  <c r="I90" i="66" a="1"/>
  <c r="I90" i="66" s="1"/>
  <c r="F90" i="66"/>
  <c r="E90" i="66" a="1"/>
  <c r="E90" i="66" s="1"/>
  <c r="C90" i="66" a="1"/>
  <c r="C90" i="66" s="1"/>
  <c r="D90" i="66" s="1"/>
  <c r="B90" i="66" a="1"/>
  <c r="B90" i="66" s="1"/>
  <c r="A90" i="66" a="1"/>
  <c r="A90" i="66" s="1"/>
  <c r="J89" i="66" a="1"/>
  <c r="J89" i="66" s="1"/>
  <c r="K89" i="66" s="1"/>
  <c r="I89" i="66" a="1"/>
  <c r="I89" i="66" s="1"/>
  <c r="F89" i="66"/>
  <c r="E89" i="66" a="1"/>
  <c r="E89" i="66" s="1"/>
  <c r="C89" i="66" a="1"/>
  <c r="C89" i="66" s="1"/>
  <c r="D89" i="66" s="1"/>
  <c r="B89" i="66" a="1"/>
  <c r="B89" i="66" s="1"/>
  <c r="A89" i="66" a="1"/>
  <c r="A89" i="66" s="1"/>
  <c r="J88" i="66" a="1"/>
  <c r="J88" i="66" s="1"/>
  <c r="K88" i="66" s="1"/>
  <c r="I88" i="66" a="1"/>
  <c r="I88" i="66" s="1"/>
  <c r="F88" i="66"/>
  <c r="E88" i="66" a="1"/>
  <c r="E88" i="66" s="1"/>
  <c r="C88" i="66" a="1"/>
  <c r="C88" i="66" s="1"/>
  <c r="D88" i="66" s="1"/>
  <c r="B88" i="66" a="1"/>
  <c r="B88" i="66" s="1"/>
  <c r="A88" i="66" a="1"/>
  <c r="A88" i="66" s="1"/>
  <c r="J87" i="66" a="1"/>
  <c r="J87" i="66" s="1"/>
  <c r="K87" i="66" s="1"/>
  <c r="I87" i="66" a="1"/>
  <c r="I87" i="66" s="1"/>
  <c r="F87" i="66"/>
  <c r="E87" i="66" a="1"/>
  <c r="E87" i="66" s="1"/>
  <c r="C87" i="66" a="1"/>
  <c r="C87" i="66" s="1"/>
  <c r="D87" i="66" s="1"/>
  <c r="B87" i="66" a="1"/>
  <c r="B87" i="66" s="1"/>
  <c r="A87" i="66" a="1"/>
  <c r="A87" i="66" s="1"/>
  <c r="J86" i="66" a="1"/>
  <c r="J86" i="66" s="1"/>
  <c r="K86" i="66" s="1"/>
  <c r="I86" i="66" a="1"/>
  <c r="I86" i="66" s="1"/>
  <c r="F86" i="66"/>
  <c r="E86" i="66" a="1"/>
  <c r="E86" i="66" s="1"/>
  <c r="C86" i="66" a="1"/>
  <c r="C86" i="66" s="1"/>
  <c r="D86" i="66" s="1"/>
  <c r="B86" i="66" a="1"/>
  <c r="B86" i="66" s="1"/>
  <c r="A86" i="66" a="1"/>
  <c r="A86" i="66" s="1"/>
  <c r="J85" i="66" a="1"/>
  <c r="J85" i="66" s="1"/>
  <c r="K85" i="66" s="1"/>
  <c r="I85" i="66" a="1"/>
  <c r="I85" i="66" s="1"/>
  <c r="F85" i="66"/>
  <c r="E85" i="66" a="1"/>
  <c r="E85" i="66" s="1"/>
  <c r="C85" i="66" a="1"/>
  <c r="C85" i="66" s="1"/>
  <c r="D85" i="66" s="1"/>
  <c r="B85" i="66" a="1"/>
  <c r="B85" i="66" s="1"/>
  <c r="A85" i="66" a="1"/>
  <c r="A85" i="66" s="1"/>
  <c r="J84" i="66" a="1"/>
  <c r="J84" i="66" s="1"/>
  <c r="K84" i="66" s="1"/>
  <c r="I84" i="66" a="1"/>
  <c r="I84" i="66" s="1"/>
  <c r="F84" i="66"/>
  <c r="E84" i="66" a="1"/>
  <c r="E84" i="66" s="1"/>
  <c r="C84" i="66" a="1"/>
  <c r="C84" i="66" s="1"/>
  <c r="D84" i="66" s="1"/>
  <c r="B84" i="66" a="1"/>
  <c r="B84" i="66" s="1"/>
  <c r="A84" i="66" a="1"/>
  <c r="A84" i="66" s="1"/>
  <c r="J83" i="66" a="1"/>
  <c r="J83" i="66" s="1"/>
  <c r="K83" i="66" s="1"/>
  <c r="I83" i="66" a="1"/>
  <c r="I83" i="66" s="1"/>
  <c r="F83" i="66"/>
  <c r="E83" i="66" a="1"/>
  <c r="E83" i="66" s="1"/>
  <c r="C83" i="66" a="1"/>
  <c r="C83" i="66" s="1"/>
  <c r="D83" i="66" s="1"/>
  <c r="B83" i="66" a="1"/>
  <c r="B83" i="66" s="1"/>
  <c r="A83" i="66" a="1"/>
  <c r="A83" i="66" s="1"/>
  <c r="J82" i="66" a="1"/>
  <c r="J82" i="66" s="1"/>
  <c r="K82" i="66" s="1"/>
  <c r="I82" i="66" a="1"/>
  <c r="I82" i="66" s="1"/>
  <c r="F82" i="66"/>
  <c r="E82" i="66" a="1"/>
  <c r="E82" i="66" s="1"/>
  <c r="C82" i="66" a="1"/>
  <c r="C82" i="66" s="1"/>
  <c r="D82" i="66" s="1"/>
  <c r="B82" i="66" a="1"/>
  <c r="B82" i="66" s="1"/>
  <c r="A82" i="66" a="1"/>
  <c r="A82" i="66" s="1"/>
  <c r="J81" i="66" a="1"/>
  <c r="J81" i="66" s="1"/>
  <c r="K81" i="66" s="1"/>
  <c r="I81" i="66" a="1"/>
  <c r="I81" i="66" s="1"/>
  <c r="F81" i="66"/>
  <c r="E81" i="66" a="1"/>
  <c r="E81" i="66" s="1"/>
  <c r="C81" i="66" a="1"/>
  <c r="C81" i="66" s="1"/>
  <c r="D81" i="66" s="1"/>
  <c r="B81" i="66" a="1"/>
  <c r="B81" i="66" s="1"/>
  <c r="A81" i="66" a="1"/>
  <c r="A81" i="66" s="1"/>
  <c r="J80" i="66" a="1"/>
  <c r="J80" i="66" s="1"/>
  <c r="K80" i="66" s="1"/>
  <c r="I80" i="66" a="1"/>
  <c r="I80" i="66" s="1"/>
  <c r="F80" i="66"/>
  <c r="E80" i="66" a="1"/>
  <c r="E80" i="66" s="1"/>
  <c r="C80" i="66" a="1"/>
  <c r="C80" i="66" s="1"/>
  <c r="D80" i="66" s="1"/>
  <c r="B80" i="66" a="1"/>
  <c r="B80" i="66" s="1"/>
  <c r="A80" i="66" a="1"/>
  <c r="A80" i="66" s="1"/>
  <c r="J79" i="66" a="1"/>
  <c r="J79" i="66" s="1"/>
  <c r="K79" i="66" s="1"/>
  <c r="I79" i="66" a="1"/>
  <c r="I79" i="66" s="1"/>
  <c r="F79" i="66"/>
  <c r="E79" i="66" a="1"/>
  <c r="E79" i="66" s="1"/>
  <c r="C79" i="66" a="1"/>
  <c r="C79" i="66" s="1"/>
  <c r="D79" i="66" s="1"/>
  <c r="B79" i="66" a="1"/>
  <c r="B79" i="66" s="1"/>
  <c r="A79" i="66" a="1"/>
  <c r="A79" i="66" s="1"/>
  <c r="J78" i="66" a="1"/>
  <c r="J78" i="66" s="1"/>
  <c r="K78" i="66" s="1"/>
  <c r="I78" i="66" a="1"/>
  <c r="I78" i="66" s="1"/>
  <c r="F78" i="66"/>
  <c r="E78" i="66" a="1"/>
  <c r="E78" i="66" s="1"/>
  <c r="C78" i="66" a="1"/>
  <c r="C78" i="66" s="1"/>
  <c r="D78" i="66" s="1"/>
  <c r="B78" i="66" a="1"/>
  <c r="B78" i="66" s="1"/>
  <c r="A78" i="66" a="1"/>
  <c r="A78" i="66" s="1"/>
  <c r="J77" i="66" a="1"/>
  <c r="J77" i="66" s="1"/>
  <c r="K77" i="66" s="1"/>
  <c r="I77" i="66" a="1"/>
  <c r="I77" i="66" s="1"/>
  <c r="F77" i="66"/>
  <c r="E77" i="66" a="1"/>
  <c r="E77" i="66" s="1"/>
  <c r="C77" i="66" a="1"/>
  <c r="C77" i="66" s="1"/>
  <c r="D77" i="66" s="1"/>
  <c r="B77" i="66" a="1"/>
  <c r="B77" i="66" s="1"/>
  <c r="A77" i="66" a="1"/>
  <c r="A77" i="66" s="1"/>
  <c r="J76" i="66" a="1"/>
  <c r="J76" i="66" s="1"/>
  <c r="K76" i="66" s="1"/>
  <c r="I76" i="66" a="1"/>
  <c r="I76" i="66" s="1"/>
  <c r="F76" i="66"/>
  <c r="E76" i="66" a="1"/>
  <c r="E76" i="66" s="1"/>
  <c r="C76" i="66" a="1"/>
  <c r="C76" i="66" s="1"/>
  <c r="D76" i="66" s="1"/>
  <c r="B76" i="66" a="1"/>
  <c r="B76" i="66" s="1"/>
  <c r="A76" i="66" a="1"/>
  <c r="A76" i="66" s="1"/>
  <c r="J75" i="66" a="1"/>
  <c r="J75" i="66" s="1"/>
  <c r="K75" i="66" s="1"/>
  <c r="I75" i="66" a="1"/>
  <c r="I75" i="66" s="1"/>
  <c r="F75" i="66"/>
  <c r="E75" i="66" a="1"/>
  <c r="E75" i="66" s="1"/>
  <c r="C75" i="66" a="1"/>
  <c r="C75" i="66" s="1"/>
  <c r="D75" i="66" s="1"/>
  <c r="B75" i="66" a="1"/>
  <c r="B75" i="66" s="1"/>
  <c r="A75" i="66" a="1"/>
  <c r="A75" i="66" s="1"/>
  <c r="J74" i="66" a="1"/>
  <c r="J74" i="66" s="1"/>
  <c r="K74" i="66" s="1"/>
  <c r="I74" i="66" a="1"/>
  <c r="I74" i="66" s="1"/>
  <c r="F74" i="66"/>
  <c r="E74" i="66" a="1"/>
  <c r="E74" i="66" s="1"/>
  <c r="C74" i="66" a="1"/>
  <c r="C74" i="66" s="1"/>
  <c r="D74" i="66" s="1"/>
  <c r="B74" i="66" a="1"/>
  <c r="B74" i="66" s="1"/>
  <c r="A74" i="66" a="1"/>
  <c r="A74" i="66" s="1"/>
  <c r="J73" i="66" a="1"/>
  <c r="J73" i="66" s="1"/>
  <c r="K73" i="66" s="1"/>
  <c r="I73" i="66" a="1"/>
  <c r="I73" i="66" s="1"/>
  <c r="F73" i="66"/>
  <c r="E73" i="66" a="1"/>
  <c r="E73" i="66" s="1"/>
  <c r="C73" i="66" a="1"/>
  <c r="C73" i="66" s="1"/>
  <c r="D73" i="66" s="1"/>
  <c r="B73" i="66" a="1"/>
  <c r="B73" i="66" s="1"/>
  <c r="A73" i="66" a="1"/>
  <c r="A73" i="66" s="1"/>
  <c r="J72" i="66" a="1"/>
  <c r="J72" i="66" s="1"/>
  <c r="K72" i="66" s="1"/>
  <c r="I72" i="66" a="1"/>
  <c r="I72" i="66" s="1"/>
  <c r="F72" i="66"/>
  <c r="E72" i="66" a="1"/>
  <c r="E72" i="66" s="1"/>
  <c r="C72" i="66" a="1"/>
  <c r="C72" i="66" s="1"/>
  <c r="D72" i="66" s="1"/>
  <c r="B72" i="66" a="1"/>
  <c r="B72" i="66" s="1"/>
  <c r="A72" i="66" a="1"/>
  <c r="A72" i="66" s="1"/>
  <c r="J71" i="66" a="1"/>
  <c r="J71" i="66" s="1"/>
  <c r="K71" i="66" s="1"/>
  <c r="I71" i="66" a="1"/>
  <c r="I71" i="66" s="1"/>
  <c r="F71" i="66"/>
  <c r="E71" i="66" a="1"/>
  <c r="E71" i="66" s="1"/>
  <c r="C71" i="66" a="1"/>
  <c r="C71" i="66" s="1"/>
  <c r="D71" i="66" s="1"/>
  <c r="B71" i="66" a="1"/>
  <c r="B71" i="66" s="1"/>
  <c r="A71" i="66" a="1"/>
  <c r="A71" i="66" s="1"/>
  <c r="J70" i="66" a="1"/>
  <c r="J70" i="66" s="1"/>
  <c r="K70" i="66" s="1"/>
  <c r="I70" i="66" a="1"/>
  <c r="I70" i="66" s="1"/>
  <c r="F70" i="66"/>
  <c r="E70" i="66" a="1"/>
  <c r="E70" i="66" s="1"/>
  <c r="C70" i="66" a="1"/>
  <c r="C70" i="66" s="1"/>
  <c r="D70" i="66" s="1"/>
  <c r="B70" i="66" a="1"/>
  <c r="B70" i="66" s="1"/>
  <c r="A70" i="66" a="1"/>
  <c r="A70" i="66" s="1"/>
  <c r="J69" i="66" a="1"/>
  <c r="J69" i="66" s="1"/>
  <c r="K69" i="66" s="1"/>
  <c r="I69" i="66" a="1"/>
  <c r="I69" i="66" s="1"/>
  <c r="F69" i="66"/>
  <c r="E69" i="66" a="1"/>
  <c r="E69" i="66" s="1"/>
  <c r="C69" i="66" a="1"/>
  <c r="C69" i="66" s="1"/>
  <c r="D69" i="66" s="1"/>
  <c r="B69" i="66" a="1"/>
  <c r="B69" i="66" s="1"/>
  <c r="A69" i="66" a="1"/>
  <c r="A69" i="66" s="1"/>
  <c r="J68" i="66" a="1"/>
  <c r="J68" i="66" s="1"/>
  <c r="K68" i="66" s="1"/>
  <c r="I68" i="66" a="1"/>
  <c r="I68" i="66" s="1"/>
  <c r="F68" i="66"/>
  <c r="E68" i="66" a="1"/>
  <c r="E68" i="66" s="1"/>
  <c r="C68" i="66" a="1"/>
  <c r="C68" i="66" s="1"/>
  <c r="D68" i="66" s="1"/>
  <c r="B68" i="66" a="1"/>
  <c r="B68" i="66" s="1"/>
  <c r="A68" i="66" a="1"/>
  <c r="A68" i="66" s="1"/>
  <c r="J67" i="66" a="1"/>
  <c r="J67" i="66" s="1"/>
  <c r="K67" i="66" s="1"/>
  <c r="I67" i="66" a="1"/>
  <c r="I67" i="66" s="1"/>
  <c r="F67" i="66"/>
  <c r="E67" i="66" a="1"/>
  <c r="E67" i="66" s="1"/>
  <c r="C67" i="66" a="1"/>
  <c r="C67" i="66" s="1"/>
  <c r="D67" i="66" s="1"/>
  <c r="B67" i="66" a="1"/>
  <c r="B67" i="66" s="1"/>
  <c r="A67" i="66" a="1"/>
  <c r="A67" i="66" s="1"/>
  <c r="J66" i="66" a="1"/>
  <c r="J66" i="66" s="1"/>
  <c r="K66" i="66" s="1"/>
  <c r="I66" i="66" a="1"/>
  <c r="I66" i="66" s="1"/>
  <c r="F66" i="66"/>
  <c r="E66" i="66" a="1"/>
  <c r="E66" i="66" s="1"/>
  <c r="C66" i="66" a="1"/>
  <c r="C66" i="66" s="1"/>
  <c r="D66" i="66" s="1"/>
  <c r="B66" i="66" a="1"/>
  <c r="B66" i="66" s="1"/>
  <c r="A66" i="66" a="1"/>
  <c r="A66" i="66" s="1"/>
  <c r="J65" i="66" a="1"/>
  <c r="J65" i="66" s="1"/>
  <c r="K65" i="66" s="1"/>
  <c r="I65" i="66" a="1"/>
  <c r="I65" i="66" s="1"/>
  <c r="F65" i="66"/>
  <c r="E65" i="66" a="1"/>
  <c r="E65" i="66" s="1"/>
  <c r="C65" i="66" a="1"/>
  <c r="C65" i="66" s="1"/>
  <c r="D65" i="66" s="1"/>
  <c r="B65" i="66" a="1"/>
  <c r="B65" i="66" s="1"/>
  <c r="A65" i="66" a="1"/>
  <c r="A65" i="66" s="1"/>
  <c r="J64" i="66" a="1"/>
  <c r="J64" i="66" s="1"/>
  <c r="K64" i="66" s="1"/>
  <c r="I64" i="66" a="1"/>
  <c r="I64" i="66" s="1"/>
  <c r="F64" i="66"/>
  <c r="E64" i="66" a="1"/>
  <c r="E64" i="66" s="1"/>
  <c r="C64" i="66" a="1"/>
  <c r="C64" i="66" s="1"/>
  <c r="D64" i="66" s="1"/>
  <c r="B64" i="66" a="1"/>
  <c r="B64" i="66" s="1"/>
  <c r="A64" i="66" a="1"/>
  <c r="A64" i="66" s="1"/>
  <c r="J63" i="66" a="1"/>
  <c r="J63" i="66" s="1"/>
  <c r="K63" i="66" s="1"/>
  <c r="I63" i="66" a="1"/>
  <c r="I63" i="66" s="1"/>
  <c r="F63" i="66"/>
  <c r="E63" i="66" a="1"/>
  <c r="E63" i="66" s="1"/>
  <c r="C63" i="66" a="1"/>
  <c r="C63" i="66" s="1"/>
  <c r="D63" i="66" s="1"/>
  <c r="B63" i="66" a="1"/>
  <c r="B63" i="66" s="1"/>
  <c r="A63" i="66" a="1"/>
  <c r="A63" i="66" s="1"/>
  <c r="J62" i="66" a="1"/>
  <c r="J62" i="66" s="1"/>
  <c r="K62" i="66" s="1"/>
  <c r="I62" i="66" a="1"/>
  <c r="I62" i="66" s="1"/>
  <c r="F62" i="66"/>
  <c r="E62" i="66" a="1"/>
  <c r="E62" i="66" s="1"/>
  <c r="C62" i="66" a="1"/>
  <c r="C62" i="66" s="1"/>
  <c r="D62" i="66" s="1"/>
  <c r="B62" i="66" a="1"/>
  <c r="B62" i="66" s="1"/>
  <c r="A62" i="66" a="1"/>
  <c r="A62" i="66" s="1"/>
  <c r="J61" i="66" a="1"/>
  <c r="J61" i="66" s="1"/>
  <c r="K61" i="66" s="1"/>
  <c r="I61" i="66" a="1"/>
  <c r="I61" i="66" s="1"/>
  <c r="F61" i="66"/>
  <c r="E61" i="66" a="1"/>
  <c r="E61" i="66" s="1"/>
  <c r="C61" i="66" a="1"/>
  <c r="C61" i="66" s="1"/>
  <c r="D61" i="66" s="1"/>
  <c r="B61" i="66" a="1"/>
  <c r="B61" i="66" s="1"/>
  <c r="A61" i="66" a="1"/>
  <c r="A61" i="66" s="1"/>
  <c r="J60" i="66" a="1"/>
  <c r="J60" i="66" s="1"/>
  <c r="K60" i="66" s="1"/>
  <c r="I60" i="66" a="1"/>
  <c r="I60" i="66" s="1"/>
  <c r="F60" i="66"/>
  <c r="E60" i="66" a="1"/>
  <c r="E60" i="66" s="1"/>
  <c r="C60" i="66" a="1"/>
  <c r="C60" i="66" s="1"/>
  <c r="D60" i="66" s="1"/>
  <c r="B60" i="66" a="1"/>
  <c r="B60" i="66" s="1"/>
  <c r="A60" i="66" a="1"/>
  <c r="A60" i="66" s="1"/>
  <c r="J59" i="66" a="1"/>
  <c r="J59" i="66" s="1"/>
  <c r="K59" i="66" s="1"/>
  <c r="I59" i="66" a="1"/>
  <c r="I59" i="66" s="1"/>
  <c r="F59" i="66"/>
  <c r="E59" i="66" a="1"/>
  <c r="E59" i="66" s="1"/>
  <c r="C59" i="66" a="1"/>
  <c r="C59" i="66" s="1"/>
  <c r="D59" i="66" s="1"/>
  <c r="B59" i="66" a="1"/>
  <c r="B59" i="66" s="1"/>
  <c r="A59" i="66" a="1"/>
  <c r="A59" i="66" s="1"/>
  <c r="J58" i="66" a="1"/>
  <c r="J58" i="66" s="1"/>
  <c r="K58" i="66" s="1"/>
  <c r="I58" i="66" a="1"/>
  <c r="I58" i="66" s="1"/>
  <c r="F58" i="66"/>
  <c r="E58" i="66" a="1"/>
  <c r="E58" i="66" s="1"/>
  <c r="C58" i="66" a="1"/>
  <c r="C58" i="66" s="1"/>
  <c r="D58" i="66" s="1"/>
  <c r="B58" i="66" a="1"/>
  <c r="B58" i="66" s="1"/>
  <c r="A58" i="66" a="1"/>
  <c r="A58" i="66" s="1"/>
  <c r="J57" i="66" a="1"/>
  <c r="J57" i="66" s="1"/>
  <c r="K57" i="66" s="1"/>
  <c r="I57" i="66" a="1"/>
  <c r="I57" i="66" s="1"/>
  <c r="F57" i="66"/>
  <c r="E57" i="66" a="1"/>
  <c r="E57" i="66" s="1"/>
  <c r="C57" i="66" a="1"/>
  <c r="C57" i="66" s="1"/>
  <c r="D57" i="66" s="1"/>
  <c r="B57" i="66" a="1"/>
  <c r="B57" i="66" s="1"/>
  <c r="A57" i="66" a="1"/>
  <c r="A57" i="66" s="1"/>
  <c r="J56" i="66" a="1"/>
  <c r="J56" i="66" s="1"/>
  <c r="K56" i="66" s="1"/>
  <c r="I56" i="66" a="1"/>
  <c r="I56" i="66" s="1"/>
  <c r="F56" i="66"/>
  <c r="E56" i="66" a="1"/>
  <c r="E56" i="66" s="1"/>
  <c r="C56" i="66" a="1"/>
  <c r="C56" i="66" s="1"/>
  <c r="D56" i="66" s="1"/>
  <c r="B56" i="66" a="1"/>
  <c r="B56" i="66" s="1"/>
  <c r="A56" i="66" a="1"/>
  <c r="A56" i="66" s="1"/>
  <c r="J55" i="66" a="1"/>
  <c r="J55" i="66" s="1"/>
  <c r="K55" i="66" s="1"/>
  <c r="I55" i="66" a="1"/>
  <c r="I55" i="66" s="1"/>
  <c r="F55" i="66"/>
  <c r="E55" i="66" a="1"/>
  <c r="E55" i="66" s="1"/>
  <c r="C55" i="66" a="1"/>
  <c r="C55" i="66" s="1"/>
  <c r="D55" i="66" s="1"/>
  <c r="B55" i="66" a="1"/>
  <c r="B55" i="66" s="1"/>
  <c r="A55" i="66" a="1"/>
  <c r="A55" i="66" s="1"/>
  <c r="J54" i="66" a="1"/>
  <c r="J54" i="66" s="1"/>
  <c r="K54" i="66" s="1"/>
  <c r="I54" i="66" a="1"/>
  <c r="I54" i="66" s="1"/>
  <c r="F54" i="66"/>
  <c r="E54" i="66" a="1"/>
  <c r="E54" i="66" s="1"/>
  <c r="C54" i="66" a="1"/>
  <c r="C54" i="66" s="1"/>
  <c r="D54" i="66" s="1"/>
  <c r="B54" i="66" a="1"/>
  <c r="B54" i="66" s="1"/>
  <c r="A54" i="66" a="1"/>
  <c r="A54" i="66" s="1"/>
  <c r="J53" i="66" a="1"/>
  <c r="J53" i="66" s="1"/>
  <c r="K53" i="66" s="1"/>
  <c r="I53" i="66" a="1"/>
  <c r="I53" i="66" s="1"/>
  <c r="F53" i="66"/>
  <c r="E53" i="66" a="1"/>
  <c r="E53" i="66" s="1"/>
  <c r="C53" i="66" a="1"/>
  <c r="C53" i="66" s="1"/>
  <c r="D53" i="66" s="1"/>
  <c r="B53" i="66" a="1"/>
  <c r="B53" i="66" s="1"/>
  <c r="A53" i="66" a="1"/>
  <c r="A53" i="66" s="1"/>
  <c r="J52" i="66" a="1"/>
  <c r="J52" i="66" s="1"/>
  <c r="K52" i="66" s="1"/>
  <c r="I52" i="66" a="1"/>
  <c r="I52" i="66" s="1"/>
  <c r="F52" i="66"/>
  <c r="E52" i="66" a="1"/>
  <c r="E52" i="66" s="1"/>
  <c r="C52" i="66" a="1"/>
  <c r="C52" i="66" s="1"/>
  <c r="D52" i="66" s="1"/>
  <c r="B52" i="66" a="1"/>
  <c r="B52" i="66" s="1"/>
  <c r="A52" i="66" a="1"/>
  <c r="A52" i="66" s="1"/>
  <c r="J51" i="66" a="1"/>
  <c r="J51" i="66" s="1"/>
  <c r="K51" i="66" s="1"/>
  <c r="I51" i="66" a="1"/>
  <c r="I51" i="66" s="1"/>
  <c r="F51" i="66"/>
  <c r="E51" i="66" a="1"/>
  <c r="E51" i="66" s="1"/>
  <c r="C51" i="66" a="1"/>
  <c r="C51" i="66" s="1"/>
  <c r="D51" i="66" s="1"/>
  <c r="B51" i="66" a="1"/>
  <c r="B51" i="66" s="1"/>
  <c r="A51" i="66" a="1"/>
  <c r="A51" i="66" s="1"/>
  <c r="J50" i="66" a="1"/>
  <c r="J50" i="66" s="1"/>
  <c r="K50" i="66" s="1"/>
  <c r="I50" i="66" a="1"/>
  <c r="I50" i="66" s="1"/>
  <c r="F50" i="66"/>
  <c r="E50" i="66" a="1"/>
  <c r="E50" i="66" s="1"/>
  <c r="C50" i="66" a="1"/>
  <c r="C50" i="66" s="1"/>
  <c r="D50" i="66" s="1"/>
  <c r="B50" i="66" a="1"/>
  <c r="B50" i="66" s="1"/>
  <c r="A50" i="66" a="1"/>
  <c r="A50" i="66" s="1"/>
  <c r="J49" i="66" a="1"/>
  <c r="J49" i="66" s="1"/>
  <c r="K49" i="66" s="1"/>
  <c r="I49" i="66" a="1"/>
  <c r="I49" i="66" s="1"/>
  <c r="F49" i="66"/>
  <c r="E49" i="66" a="1"/>
  <c r="E49" i="66" s="1"/>
  <c r="C49" i="66" a="1"/>
  <c r="C49" i="66" s="1"/>
  <c r="D49" i="66" s="1"/>
  <c r="B49" i="66" a="1"/>
  <c r="B49" i="66" s="1"/>
  <c r="A49" i="66" a="1"/>
  <c r="A49" i="66" s="1"/>
  <c r="J48" i="66" a="1"/>
  <c r="J48" i="66" s="1"/>
  <c r="K48" i="66" s="1"/>
  <c r="I48" i="66" a="1"/>
  <c r="I48" i="66" s="1"/>
  <c r="F48" i="66"/>
  <c r="E48" i="66" a="1"/>
  <c r="E48" i="66" s="1"/>
  <c r="C48" i="66" a="1"/>
  <c r="C48" i="66" s="1"/>
  <c r="D48" i="66" s="1"/>
  <c r="B48" i="66" a="1"/>
  <c r="B48" i="66" s="1"/>
  <c r="A48" i="66" a="1"/>
  <c r="A48" i="66" s="1"/>
  <c r="J47" i="66" a="1"/>
  <c r="J47" i="66" s="1"/>
  <c r="K47" i="66" s="1"/>
  <c r="I47" i="66" a="1"/>
  <c r="I47" i="66" s="1"/>
  <c r="F47" i="66"/>
  <c r="E47" i="66" a="1"/>
  <c r="E47" i="66" s="1"/>
  <c r="C47" i="66" a="1"/>
  <c r="C47" i="66" s="1"/>
  <c r="D47" i="66" s="1"/>
  <c r="B47" i="66" a="1"/>
  <c r="B47" i="66" s="1"/>
  <c r="A47" i="66" a="1"/>
  <c r="A47" i="66" s="1"/>
  <c r="J46" i="66" a="1"/>
  <c r="J46" i="66" s="1"/>
  <c r="K46" i="66" s="1"/>
  <c r="I46" i="66" a="1"/>
  <c r="I46" i="66" s="1"/>
  <c r="F46" i="66"/>
  <c r="E46" i="66" a="1"/>
  <c r="E46" i="66" s="1"/>
  <c r="C46" i="66" a="1"/>
  <c r="C46" i="66" s="1"/>
  <c r="D46" i="66" s="1"/>
  <c r="B46" i="66" a="1"/>
  <c r="B46" i="66" s="1"/>
  <c r="A46" i="66" a="1"/>
  <c r="A46" i="66" s="1"/>
  <c r="J45" i="66" a="1"/>
  <c r="J45" i="66" s="1"/>
  <c r="K45" i="66" s="1"/>
  <c r="I45" i="66" a="1"/>
  <c r="I45" i="66" s="1"/>
  <c r="F45" i="66"/>
  <c r="E45" i="66" a="1"/>
  <c r="E45" i="66" s="1"/>
  <c r="C45" i="66" a="1"/>
  <c r="C45" i="66" s="1"/>
  <c r="D45" i="66" s="1"/>
  <c r="B45" i="66" a="1"/>
  <c r="B45" i="66" s="1"/>
  <c r="A45" i="66" a="1"/>
  <c r="A45" i="66" s="1"/>
  <c r="J44" i="66" a="1"/>
  <c r="J44" i="66" s="1"/>
  <c r="K44" i="66" s="1"/>
  <c r="I44" i="66" a="1"/>
  <c r="I44" i="66" s="1"/>
  <c r="F44" i="66"/>
  <c r="E44" i="66" a="1"/>
  <c r="E44" i="66" s="1"/>
  <c r="C44" i="66" a="1"/>
  <c r="C44" i="66" s="1"/>
  <c r="D44" i="66" s="1"/>
  <c r="B44" i="66" a="1"/>
  <c r="B44" i="66" s="1"/>
  <c r="A44" i="66" a="1"/>
  <c r="A44" i="66" s="1"/>
  <c r="J43" i="66" a="1"/>
  <c r="J43" i="66" s="1"/>
  <c r="K43" i="66" s="1"/>
  <c r="I43" i="66" a="1"/>
  <c r="I43" i="66" s="1"/>
  <c r="F43" i="66"/>
  <c r="E43" i="66" a="1"/>
  <c r="E43" i="66" s="1"/>
  <c r="C43" i="66" a="1"/>
  <c r="C43" i="66" s="1"/>
  <c r="D43" i="66" s="1"/>
  <c r="B43" i="66" a="1"/>
  <c r="B43" i="66" s="1"/>
  <c r="A43" i="66" a="1"/>
  <c r="A43" i="66" s="1"/>
  <c r="J42" i="66" a="1"/>
  <c r="J42" i="66" s="1"/>
  <c r="K42" i="66" s="1"/>
  <c r="I42" i="66" a="1"/>
  <c r="I42" i="66" s="1"/>
  <c r="F42" i="66"/>
  <c r="E42" i="66" a="1"/>
  <c r="E42" i="66" s="1"/>
  <c r="C42" i="66" a="1"/>
  <c r="C42" i="66" s="1"/>
  <c r="D42" i="66" s="1"/>
  <c r="B42" i="66" a="1"/>
  <c r="B42" i="66" s="1"/>
  <c r="A42" i="66" a="1"/>
  <c r="A42" i="66" s="1"/>
  <c r="J41" i="66" a="1"/>
  <c r="J41" i="66" s="1"/>
  <c r="K41" i="66" s="1"/>
  <c r="I41" i="66" a="1"/>
  <c r="I41" i="66" s="1"/>
  <c r="F41" i="66"/>
  <c r="E41" i="66" a="1"/>
  <c r="E41" i="66" s="1"/>
  <c r="C41" i="66" a="1"/>
  <c r="C41" i="66" s="1"/>
  <c r="D41" i="66" s="1"/>
  <c r="B41" i="66" a="1"/>
  <c r="B41" i="66" s="1"/>
  <c r="A41" i="66" a="1"/>
  <c r="A41" i="66" s="1"/>
  <c r="J40" i="66" a="1"/>
  <c r="J40" i="66" s="1"/>
  <c r="K40" i="66" s="1"/>
  <c r="I40" i="66" a="1"/>
  <c r="I40" i="66" s="1"/>
  <c r="F40" i="66"/>
  <c r="E40" i="66" a="1"/>
  <c r="E40" i="66" s="1"/>
  <c r="C40" i="66" a="1"/>
  <c r="C40" i="66" s="1"/>
  <c r="D40" i="66" s="1"/>
  <c r="B40" i="66" a="1"/>
  <c r="B40" i="66" s="1"/>
  <c r="A40" i="66" a="1"/>
  <c r="A40" i="66" s="1"/>
  <c r="J39" i="66" a="1"/>
  <c r="J39" i="66" s="1"/>
  <c r="K39" i="66" s="1"/>
  <c r="I39" i="66" a="1"/>
  <c r="I39" i="66" s="1"/>
  <c r="F39" i="66"/>
  <c r="E39" i="66" a="1"/>
  <c r="E39" i="66" s="1"/>
  <c r="C39" i="66" a="1"/>
  <c r="C39" i="66" s="1"/>
  <c r="D39" i="66" s="1"/>
  <c r="B39" i="66" a="1"/>
  <c r="B39" i="66" s="1"/>
  <c r="A39" i="66" a="1"/>
  <c r="A39" i="66" s="1"/>
  <c r="J38" i="66" a="1"/>
  <c r="J38" i="66" s="1"/>
  <c r="K38" i="66" s="1"/>
  <c r="I38" i="66" a="1"/>
  <c r="I38" i="66" s="1"/>
  <c r="F38" i="66"/>
  <c r="E38" i="66" a="1"/>
  <c r="E38" i="66" s="1"/>
  <c r="C38" i="66" a="1"/>
  <c r="C38" i="66" s="1"/>
  <c r="D38" i="66" s="1"/>
  <c r="B38" i="66" a="1"/>
  <c r="B38" i="66" s="1"/>
  <c r="A38" i="66" a="1"/>
  <c r="A38" i="66" s="1"/>
  <c r="J37" i="66" a="1"/>
  <c r="J37" i="66" s="1"/>
  <c r="K37" i="66" s="1"/>
  <c r="I37" i="66" a="1"/>
  <c r="I37" i="66" s="1"/>
  <c r="F37" i="66"/>
  <c r="E37" i="66" a="1"/>
  <c r="E37" i="66" s="1"/>
  <c r="C37" i="66" a="1"/>
  <c r="C37" i="66" s="1"/>
  <c r="D37" i="66" s="1"/>
  <c r="B37" i="66" a="1"/>
  <c r="B37" i="66" s="1"/>
  <c r="A37" i="66" a="1"/>
  <c r="A37" i="66" s="1"/>
  <c r="J36" i="66" a="1"/>
  <c r="J36" i="66" s="1"/>
  <c r="K36" i="66" s="1"/>
  <c r="I36" i="66" a="1"/>
  <c r="I36" i="66" s="1"/>
  <c r="F36" i="66"/>
  <c r="E36" i="66" a="1"/>
  <c r="E36" i="66" s="1"/>
  <c r="C36" i="66" a="1"/>
  <c r="C36" i="66" s="1"/>
  <c r="D36" i="66" s="1"/>
  <c r="B36" i="66" a="1"/>
  <c r="B36" i="66" s="1"/>
  <c r="A36" i="66" a="1"/>
  <c r="A36" i="66" s="1"/>
  <c r="J35" i="66" a="1"/>
  <c r="J35" i="66" s="1"/>
  <c r="K35" i="66" s="1"/>
  <c r="I35" i="66" a="1"/>
  <c r="I35" i="66" s="1"/>
  <c r="F35" i="66"/>
  <c r="E35" i="66" a="1"/>
  <c r="E35" i="66" s="1"/>
  <c r="C35" i="66" a="1"/>
  <c r="C35" i="66" s="1"/>
  <c r="D35" i="66" s="1"/>
  <c r="B35" i="66" a="1"/>
  <c r="B35" i="66" s="1"/>
  <c r="A35" i="66" a="1"/>
  <c r="A35" i="66" s="1"/>
  <c r="J34" i="66" a="1"/>
  <c r="J34" i="66" s="1"/>
  <c r="K34" i="66" s="1"/>
  <c r="I34" i="66" a="1"/>
  <c r="I34" i="66" s="1"/>
  <c r="F34" i="66"/>
  <c r="E34" i="66" a="1"/>
  <c r="E34" i="66" s="1"/>
  <c r="C34" i="66" a="1"/>
  <c r="C34" i="66" s="1"/>
  <c r="D34" i="66" s="1"/>
  <c r="B34" i="66" a="1"/>
  <c r="B34" i="66" s="1"/>
  <c r="A34" i="66" a="1"/>
  <c r="A34" i="66" s="1"/>
  <c r="J33" i="66" a="1"/>
  <c r="J33" i="66" s="1"/>
  <c r="K33" i="66" s="1"/>
  <c r="I33" i="66" a="1"/>
  <c r="I33" i="66" s="1"/>
  <c r="F33" i="66"/>
  <c r="E33" i="66" a="1"/>
  <c r="E33" i="66" s="1"/>
  <c r="C33" i="66" a="1"/>
  <c r="C33" i="66" s="1"/>
  <c r="D33" i="66" s="1"/>
  <c r="B33" i="66" a="1"/>
  <c r="B33" i="66" s="1"/>
  <c r="A33" i="66" a="1"/>
  <c r="A33" i="66" s="1"/>
  <c r="J32" i="66" a="1"/>
  <c r="J32" i="66" s="1"/>
  <c r="K32" i="66" s="1"/>
  <c r="I32" i="66" a="1"/>
  <c r="I32" i="66" s="1"/>
  <c r="F32" i="66"/>
  <c r="E32" i="66" a="1"/>
  <c r="E32" i="66" s="1"/>
  <c r="C32" i="66" a="1"/>
  <c r="C32" i="66" s="1"/>
  <c r="D32" i="66" s="1"/>
  <c r="B32" i="66" a="1"/>
  <c r="B32" i="66" s="1"/>
  <c r="A32" i="66" a="1"/>
  <c r="A32" i="66" s="1"/>
  <c r="J31" i="66" a="1"/>
  <c r="J31" i="66" s="1"/>
  <c r="K31" i="66" s="1"/>
  <c r="I31" i="66" a="1"/>
  <c r="I31" i="66" s="1"/>
  <c r="F31" i="66"/>
  <c r="E31" i="66" a="1"/>
  <c r="E31" i="66" s="1"/>
  <c r="C31" i="66" a="1"/>
  <c r="C31" i="66" s="1"/>
  <c r="D31" i="66" s="1"/>
  <c r="B31" i="66" a="1"/>
  <c r="B31" i="66" s="1"/>
  <c r="A31" i="66" a="1"/>
  <c r="A31" i="66" s="1"/>
  <c r="J30" i="66" a="1"/>
  <c r="J30" i="66" s="1"/>
  <c r="K30" i="66" s="1"/>
  <c r="I30" i="66" a="1"/>
  <c r="I30" i="66" s="1"/>
  <c r="F30" i="66"/>
  <c r="E30" i="66" a="1"/>
  <c r="E30" i="66" s="1"/>
  <c r="C30" i="66" a="1"/>
  <c r="C30" i="66" s="1"/>
  <c r="D30" i="66" s="1"/>
  <c r="B30" i="66" a="1"/>
  <c r="B30" i="66" s="1"/>
  <c r="A30" i="66" a="1"/>
  <c r="A30" i="66" s="1"/>
  <c r="J29" i="66" a="1"/>
  <c r="J29" i="66" s="1"/>
  <c r="K29" i="66" s="1"/>
  <c r="I29" i="66" a="1"/>
  <c r="I29" i="66" s="1"/>
  <c r="F29" i="66"/>
  <c r="E29" i="66" a="1"/>
  <c r="E29" i="66" s="1"/>
  <c r="C29" i="66" a="1"/>
  <c r="C29" i="66" s="1"/>
  <c r="D29" i="66" s="1"/>
  <c r="B29" i="66" a="1"/>
  <c r="B29" i="66" s="1"/>
  <c r="A29" i="66" a="1"/>
  <c r="A29" i="66" s="1"/>
  <c r="J28" i="66" a="1"/>
  <c r="J28" i="66" s="1"/>
  <c r="K28" i="66" s="1"/>
  <c r="I28" i="66" a="1"/>
  <c r="I28" i="66" s="1"/>
  <c r="F28" i="66"/>
  <c r="E28" i="66" a="1"/>
  <c r="E28" i="66" s="1"/>
  <c r="C28" i="66" a="1"/>
  <c r="C28" i="66" s="1"/>
  <c r="D28" i="66" s="1"/>
  <c r="B28" i="66" a="1"/>
  <c r="B28" i="66" s="1"/>
  <c r="A28" i="66" a="1"/>
  <c r="A28" i="66" s="1"/>
  <c r="J27" i="66" a="1"/>
  <c r="J27" i="66" s="1"/>
  <c r="K27" i="66" s="1"/>
  <c r="I27" i="66" a="1"/>
  <c r="I27" i="66" s="1"/>
  <c r="F27" i="66"/>
  <c r="E27" i="66"/>
  <c r="E27" i="66" a="1"/>
  <c r="C27" i="66" a="1"/>
  <c r="C27" i="66" s="1"/>
  <c r="D27" i="66" s="1"/>
  <c r="B27" i="66" a="1"/>
  <c r="B27" i="66" s="1"/>
  <c r="A27" i="66" a="1"/>
  <c r="A27" i="66" s="1"/>
  <c r="J26" i="66" a="1"/>
  <c r="J26" i="66" s="1"/>
  <c r="K26" i="66" s="1"/>
  <c r="I26" i="66" a="1"/>
  <c r="I26" i="66" s="1"/>
  <c r="F26" i="66"/>
  <c r="E26" i="66" a="1"/>
  <c r="E26" i="66" s="1"/>
  <c r="C26" i="66" a="1"/>
  <c r="C26" i="66" s="1"/>
  <c r="D26" i="66" s="1"/>
  <c r="B26" i="66" a="1"/>
  <c r="B26" i="66" s="1"/>
  <c r="A26" i="66" a="1"/>
  <c r="A26" i="66" s="1"/>
  <c r="J25" i="66" a="1"/>
  <c r="J25" i="66" s="1"/>
  <c r="K25" i="66" s="1"/>
  <c r="I25" i="66" a="1"/>
  <c r="I25" i="66" s="1"/>
  <c r="F25" i="66"/>
  <c r="E25" i="66" a="1"/>
  <c r="E25" i="66" s="1"/>
  <c r="C25" i="66" a="1"/>
  <c r="C25" i="66" s="1"/>
  <c r="D25" i="66" s="1"/>
  <c r="B25" i="66" a="1"/>
  <c r="B25" i="66" s="1"/>
  <c r="A25" i="66" a="1"/>
  <c r="A25" i="66" s="1"/>
  <c r="J24" i="66" a="1"/>
  <c r="J24" i="66" s="1"/>
  <c r="K24" i="66" s="1"/>
  <c r="I24" i="66" a="1"/>
  <c r="I24" i="66" s="1"/>
  <c r="F24" i="66"/>
  <c r="E24" i="66" a="1"/>
  <c r="E24" i="66" s="1"/>
  <c r="C24" i="66" a="1"/>
  <c r="C24" i="66" s="1"/>
  <c r="D24" i="66" s="1"/>
  <c r="B24" i="66" a="1"/>
  <c r="B24" i="66" s="1"/>
  <c r="A24" i="66" a="1"/>
  <c r="A24" i="66" s="1"/>
  <c r="J23" i="66" a="1"/>
  <c r="J23" i="66" s="1"/>
  <c r="K23" i="66" s="1"/>
  <c r="I23" i="66" a="1"/>
  <c r="I23" i="66" s="1"/>
  <c r="F23" i="66"/>
  <c r="E23" i="66" a="1"/>
  <c r="E23" i="66" s="1"/>
  <c r="C23" i="66" a="1"/>
  <c r="C23" i="66" s="1"/>
  <c r="D23" i="66" s="1"/>
  <c r="B23" i="66" a="1"/>
  <c r="B23" i="66" s="1"/>
  <c r="A23" i="66" a="1"/>
  <c r="A23" i="66" s="1"/>
  <c r="J22" i="66" a="1"/>
  <c r="J22" i="66" s="1"/>
  <c r="K22" i="66" s="1"/>
  <c r="I22" i="66" a="1"/>
  <c r="I22" i="66" s="1"/>
  <c r="F22" i="66"/>
  <c r="E22" i="66" a="1"/>
  <c r="E22" i="66" s="1"/>
  <c r="C22" i="66" a="1"/>
  <c r="C22" i="66" s="1"/>
  <c r="D22" i="66" s="1"/>
  <c r="B22" i="66" a="1"/>
  <c r="B22" i="66" s="1"/>
  <c r="A22" i="66" a="1"/>
  <c r="A22" i="66" s="1"/>
  <c r="J21" i="66" a="1"/>
  <c r="J21" i="66" s="1"/>
  <c r="K21" i="66" s="1"/>
  <c r="I21" i="66" a="1"/>
  <c r="I21" i="66" s="1"/>
  <c r="F21" i="66"/>
  <c r="E21" i="66" a="1"/>
  <c r="E21" i="66" s="1"/>
  <c r="C21" i="66" a="1"/>
  <c r="C21" i="66" s="1"/>
  <c r="D21" i="66" s="1"/>
  <c r="B21" i="66" a="1"/>
  <c r="B21" i="66" s="1"/>
  <c r="A21" i="66" a="1"/>
  <c r="A21" i="66" s="1"/>
  <c r="J20" i="66" a="1"/>
  <c r="J20" i="66" s="1"/>
  <c r="K20" i="66" s="1"/>
  <c r="I20" i="66" a="1"/>
  <c r="I20" i="66" s="1"/>
  <c r="F20" i="66"/>
  <c r="E20" i="66" a="1"/>
  <c r="E20" i="66" s="1"/>
  <c r="C20" i="66" a="1"/>
  <c r="C20" i="66" s="1"/>
  <c r="D20" i="66" s="1"/>
  <c r="B20" i="66" a="1"/>
  <c r="B20" i="66" s="1"/>
  <c r="A20" i="66" a="1"/>
  <c r="A20" i="66" s="1"/>
  <c r="J19" i="66" a="1"/>
  <c r="J19" i="66" s="1"/>
  <c r="K19" i="66" s="1"/>
  <c r="I19" i="66" a="1"/>
  <c r="I19" i="66" s="1"/>
  <c r="F19" i="66"/>
  <c r="E19" i="66" a="1"/>
  <c r="E19" i="66" s="1"/>
  <c r="C19" i="66" a="1"/>
  <c r="C19" i="66" s="1"/>
  <c r="D19" i="66" s="1"/>
  <c r="B19" i="66" a="1"/>
  <c r="B19" i="66" s="1"/>
  <c r="A19" i="66" a="1"/>
  <c r="A19" i="66" s="1"/>
  <c r="J18" i="66" a="1"/>
  <c r="J18" i="66" s="1"/>
  <c r="K18" i="66" s="1"/>
  <c r="I18" i="66" a="1"/>
  <c r="I18" i="66" s="1"/>
  <c r="F18" i="66"/>
  <c r="E18" i="66" a="1"/>
  <c r="E18" i="66" s="1"/>
  <c r="C18" i="66" a="1"/>
  <c r="C18" i="66" s="1"/>
  <c r="D18" i="66" s="1"/>
  <c r="B18" i="66" a="1"/>
  <c r="B18" i="66" s="1"/>
  <c r="A18" i="66" a="1"/>
  <c r="A18" i="66" s="1"/>
  <c r="J17" i="66" a="1"/>
  <c r="J17" i="66" s="1"/>
  <c r="K17" i="66" s="1"/>
  <c r="I17" i="66" a="1"/>
  <c r="I17" i="66" s="1"/>
  <c r="F17" i="66"/>
  <c r="E17" i="66" a="1"/>
  <c r="E17" i="66" s="1"/>
  <c r="C17" i="66" a="1"/>
  <c r="C17" i="66" s="1"/>
  <c r="D17" i="66" s="1"/>
  <c r="B17" i="66" a="1"/>
  <c r="B17" i="66" s="1"/>
  <c r="A17" i="66" a="1"/>
  <c r="A17" i="66" s="1"/>
  <c r="J16" i="66" a="1"/>
  <c r="J16" i="66" s="1"/>
  <c r="K16" i="66" s="1"/>
  <c r="I16" i="66" a="1"/>
  <c r="I16" i="66" s="1"/>
  <c r="F16" i="66"/>
  <c r="E16" i="66" a="1"/>
  <c r="E16" i="66" s="1"/>
  <c r="C16" i="66" a="1"/>
  <c r="C16" i="66" s="1"/>
  <c r="D16" i="66" s="1"/>
  <c r="B16" i="66" a="1"/>
  <c r="B16" i="66" s="1"/>
  <c r="A16" i="66" a="1"/>
  <c r="A16" i="66" s="1"/>
  <c r="J15" i="66" a="1"/>
  <c r="J15" i="66" s="1"/>
  <c r="K15" i="66" s="1"/>
  <c r="I15" i="66" a="1"/>
  <c r="I15" i="66" s="1"/>
  <c r="F15" i="66"/>
  <c r="E15" i="66" a="1"/>
  <c r="E15" i="66" s="1"/>
  <c r="C15" i="66" a="1"/>
  <c r="C15" i="66" s="1"/>
  <c r="D15" i="66" s="1"/>
  <c r="B15" i="66" a="1"/>
  <c r="B15" i="66" s="1"/>
  <c r="A15" i="66" a="1"/>
  <c r="A15" i="66" s="1"/>
  <c r="J14" i="66" a="1"/>
  <c r="J14" i="66" s="1"/>
  <c r="K14" i="66" s="1"/>
  <c r="I14" i="66" a="1"/>
  <c r="I14" i="66" s="1"/>
  <c r="F14" i="66"/>
  <c r="E14" i="66" a="1"/>
  <c r="E14" i="66" s="1"/>
  <c r="C14" i="66" a="1"/>
  <c r="C14" i="66" s="1"/>
  <c r="D14" i="66" s="1"/>
  <c r="B14" i="66" a="1"/>
  <c r="B14" i="66" s="1"/>
  <c r="A14" i="66" a="1"/>
  <c r="A14" i="66" s="1"/>
  <c r="J13" i="66" a="1"/>
  <c r="J13" i="66" s="1"/>
  <c r="K13" i="66" s="1"/>
  <c r="I13" i="66" a="1"/>
  <c r="I13" i="66" s="1"/>
  <c r="F13" i="66"/>
  <c r="E13" i="66" a="1"/>
  <c r="E13" i="66" s="1"/>
  <c r="C13" i="66" a="1"/>
  <c r="C13" i="66" s="1"/>
  <c r="D13" i="66" s="1"/>
  <c r="B13" i="66" a="1"/>
  <c r="B13" i="66" s="1"/>
  <c r="A13" i="66" a="1"/>
  <c r="A13" i="66" s="1"/>
  <c r="J12" i="66" a="1"/>
  <c r="J12" i="66" s="1"/>
  <c r="K12" i="66" s="1"/>
  <c r="I12" i="66" a="1"/>
  <c r="I12" i="66" s="1"/>
  <c r="F12" i="66"/>
  <c r="E12" i="66" a="1"/>
  <c r="E12" i="66" s="1"/>
  <c r="C12" i="66" a="1"/>
  <c r="C12" i="66" s="1"/>
  <c r="D12" i="66" s="1"/>
  <c r="B12" i="66" a="1"/>
  <c r="B12" i="66" s="1"/>
  <c r="A12" i="66" a="1"/>
  <c r="A12" i="66" s="1"/>
  <c r="J11" i="66" a="1"/>
  <c r="J11" i="66" s="1"/>
  <c r="K11" i="66" s="1"/>
  <c r="I11" i="66" a="1"/>
  <c r="I11" i="66" s="1"/>
  <c r="F11" i="66"/>
  <c r="E11" i="66" a="1"/>
  <c r="E11" i="66" s="1"/>
  <c r="C11" i="66" a="1"/>
  <c r="C11" i="66" s="1"/>
  <c r="D11" i="66" s="1"/>
  <c r="B11" i="66" a="1"/>
  <c r="B11" i="66" s="1"/>
  <c r="A11" i="66" a="1"/>
  <c r="A11" i="66" s="1"/>
  <c r="J10" i="66" a="1"/>
  <c r="J10" i="66" s="1"/>
  <c r="K10" i="66" s="1"/>
  <c r="I10" i="66" a="1"/>
  <c r="I10" i="66" s="1"/>
  <c r="F10" i="66"/>
  <c r="E10" i="66" a="1"/>
  <c r="E10" i="66" s="1"/>
  <c r="C10" i="66" a="1"/>
  <c r="C10" i="66" s="1"/>
  <c r="D10" i="66" s="1"/>
  <c r="B10" i="66" a="1"/>
  <c r="B10" i="66" s="1"/>
  <c r="A10" i="66" a="1"/>
  <c r="A10" i="66" s="1"/>
  <c r="J9" i="66" a="1"/>
  <c r="J9" i="66" s="1"/>
  <c r="K9" i="66" s="1"/>
  <c r="I9" i="66" a="1"/>
  <c r="I9" i="66" s="1"/>
  <c r="F9" i="66"/>
  <c r="E9" i="66" a="1"/>
  <c r="E9" i="66" s="1"/>
  <c r="C9" i="66" a="1"/>
  <c r="C9" i="66" s="1"/>
  <c r="D9" i="66" s="1"/>
  <c r="B9" i="66" a="1"/>
  <c r="B9" i="66" s="1"/>
  <c r="A9" i="66" a="1"/>
  <c r="A9" i="66" s="1"/>
  <c r="J8" i="66" a="1"/>
  <c r="J8" i="66" s="1"/>
  <c r="K8" i="66" s="1"/>
  <c r="I8" i="66" a="1"/>
  <c r="I8" i="66" s="1"/>
  <c r="F8" i="66"/>
  <c r="E8" i="66" a="1"/>
  <c r="E8" i="66" s="1"/>
  <c r="C8" i="66" a="1"/>
  <c r="C8" i="66" s="1"/>
  <c r="D8" i="66" s="1"/>
  <c r="B8" i="66" a="1"/>
  <c r="B8" i="66" s="1"/>
  <c r="A8" i="66" a="1"/>
  <c r="A8" i="66" s="1"/>
  <c r="J7" i="66" a="1"/>
  <c r="J7" i="66" s="1"/>
  <c r="I7" i="66" a="1"/>
  <c r="I7" i="66" s="1"/>
  <c r="I101" i="66" s="1"/>
  <c r="F7" i="66"/>
  <c r="E7" i="66" a="1"/>
  <c r="E7" i="66" s="1"/>
  <c r="C7" i="66" a="1"/>
  <c r="C7" i="66" s="1"/>
  <c r="D7" i="66" s="1"/>
  <c r="B7" i="66" a="1"/>
  <c r="B7" i="66" s="1"/>
  <c r="B101" i="66" s="1"/>
  <c r="A7" i="66" a="1"/>
  <c r="A7" i="66" s="1"/>
  <c r="J100" i="65" a="1"/>
  <c r="J100" i="65" s="1"/>
  <c r="K100" i="65" s="1"/>
  <c r="I100" i="65" a="1"/>
  <c r="I100" i="65" s="1"/>
  <c r="F100" i="65"/>
  <c r="E100" i="65" a="1"/>
  <c r="E100" i="65" s="1"/>
  <c r="C100" i="65" a="1"/>
  <c r="C100" i="65" s="1"/>
  <c r="D100" i="65" s="1"/>
  <c r="B100" i="65" a="1"/>
  <c r="B100" i="65" s="1"/>
  <c r="A100" i="65" a="1"/>
  <c r="A100" i="65" s="1"/>
  <c r="J99" i="65" a="1"/>
  <c r="J99" i="65" s="1"/>
  <c r="K99" i="65" s="1"/>
  <c r="I99" i="65" a="1"/>
  <c r="I99" i="65" s="1"/>
  <c r="F99" i="65"/>
  <c r="E99" i="65" a="1"/>
  <c r="E99" i="65" s="1"/>
  <c r="C99" i="65" a="1"/>
  <c r="C99" i="65" s="1"/>
  <c r="D99" i="65" s="1"/>
  <c r="B99" i="65" a="1"/>
  <c r="B99" i="65" s="1"/>
  <c r="A99" i="65" a="1"/>
  <c r="A99" i="65" s="1"/>
  <c r="J98" i="65" a="1"/>
  <c r="J98" i="65" s="1"/>
  <c r="K98" i="65" s="1"/>
  <c r="I98" i="65" a="1"/>
  <c r="I98" i="65" s="1"/>
  <c r="F98" i="65"/>
  <c r="E98" i="65" a="1"/>
  <c r="E98" i="65" s="1"/>
  <c r="C98" i="65" a="1"/>
  <c r="C98" i="65" s="1"/>
  <c r="D98" i="65" s="1"/>
  <c r="B98" i="65" a="1"/>
  <c r="B98" i="65" s="1"/>
  <c r="A98" i="65" a="1"/>
  <c r="A98" i="65" s="1"/>
  <c r="J97" i="65" a="1"/>
  <c r="J97" i="65" s="1"/>
  <c r="K97" i="65" s="1"/>
  <c r="I97" i="65" a="1"/>
  <c r="I97" i="65" s="1"/>
  <c r="F97" i="65"/>
  <c r="E97" i="65" a="1"/>
  <c r="E97" i="65" s="1"/>
  <c r="C97" i="65" a="1"/>
  <c r="C97" i="65" s="1"/>
  <c r="D97" i="65" s="1"/>
  <c r="B97" i="65" a="1"/>
  <c r="B97" i="65" s="1"/>
  <c r="A97" i="65" a="1"/>
  <c r="A97" i="65" s="1"/>
  <c r="J96" i="65" a="1"/>
  <c r="J96" i="65" s="1"/>
  <c r="K96" i="65" s="1"/>
  <c r="I96" i="65" a="1"/>
  <c r="I96" i="65" s="1"/>
  <c r="F96" i="65"/>
  <c r="E96" i="65" a="1"/>
  <c r="E96" i="65" s="1"/>
  <c r="C96" i="65" a="1"/>
  <c r="C96" i="65" s="1"/>
  <c r="D96" i="65" s="1"/>
  <c r="B96" i="65" a="1"/>
  <c r="B96" i="65" s="1"/>
  <c r="A96" i="65" a="1"/>
  <c r="A96" i="65" s="1"/>
  <c r="J95" i="65" a="1"/>
  <c r="J95" i="65" s="1"/>
  <c r="K95" i="65" s="1"/>
  <c r="I95" i="65" a="1"/>
  <c r="I95" i="65" s="1"/>
  <c r="F95" i="65"/>
  <c r="E95" i="65" a="1"/>
  <c r="E95" i="65" s="1"/>
  <c r="C95" i="65" a="1"/>
  <c r="C95" i="65" s="1"/>
  <c r="D95" i="65" s="1"/>
  <c r="B95" i="65" a="1"/>
  <c r="B95" i="65" s="1"/>
  <c r="A95" i="65" a="1"/>
  <c r="A95" i="65" s="1"/>
  <c r="J94" i="65" a="1"/>
  <c r="J94" i="65" s="1"/>
  <c r="K94" i="65" s="1"/>
  <c r="I94" i="65" a="1"/>
  <c r="I94" i="65" s="1"/>
  <c r="F94" i="65"/>
  <c r="E94" i="65" a="1"/>
  <c r="E94" i="65" s="1"/>
  <c r="C94" i="65" a="1"/>
  <c r="C94" i="65" s="1"/>
  <c r="D94" i="65" s="1"/>
  <c r="B94" i="65" a="1"/>
  <c r="B94" i="65" s="1"/>
  <c r="A94" i="65" a="1"/>
  <c r="A94" i="65" s="1"/>
  <c r="J93" i="65" a="1"/>
  <c r="J93" i="65" s="1"/>
  <c r="K93" i="65" s="1"/>
  <c r="I93" i="65" a="1"/>
  <c r="I93" i="65" s="1"/>
  <c r="F93" i="65"/>
  <c r="E93" i="65" a="1"/>
  <c r="E93" i="65" s="1"/>
  <c r="C93" i="65" a="1"/>
  <c r="C93" i="65" s="1"/>
  <c r="D93" i="65" s="1"/>
  <c r="B93" i="65" a="1"/>
  <c r="B93" i="65" s="1"/>
  <c r="A93" i="65" a="1"/>
  <c r="A93" i="65" s="1"/>
  <c r="J92" i="65" a="1"/>
  <c r="J92" i="65" s="1"/>
  <c r="K92" i="65" s="1"/>
  <c r="I92" i="65" a="1"/>
  <c r="I92" i="65" s="1"/>
  <c r="F92" i="65"/>
  <c r="E92" i="65" a="1"/>
  <c r="E92" i="65" s="1"/>
  <c r="C92" i="65" a="1"/>
  <c r="C92" i="65" s="1"/>
  <c r="D92" i="65" s="1"/>
  <c r="B92" i="65" a="1"/>
  <c r="B92" i="65" s="1"/>
  <c r="A92" i="65" a="1"/>
  <c r="A92" i="65" s="1"/>
  <c r="J91" i="65" a="1"/>
  <c r="J91" i="65" s="1"/>
  <c r="K91" i="65" s="1"/>
  <c r="I91" i="65" a="1"/>
  <c r="I91" i="65" s="1"/>
  <c r="F91" i="65"/>
  <c r="E91" i="65" a="1"/>
  <c r="E91" i="65" s="1"/>
  <c r="C91" i="65" a="1"/>
  <c r="C91" i="65" s="1"/>
  <c r="D91" i="65" s="1"/>
  <c r="B91" i="65" a="1"/>
  <c r="B91" i="65" s="1"/>
  <c r="A91" i="65" a="1"/>
  <c r="A91" i="65" s="1"/>
  <c r="J90" i="65" a="1"/>
  <c r="J90" i="65" s="1"/>
  <c r="K90" i="65" s="1"/>
  <c r="I90" i="65" a="1"/>
  <c r="I90" i="65" s="1"/>
  <c r="F90" i="65"/>
  <c r="E90" i="65" a="1"/>
  <c r="E90" i="65" s="1"/>
  <c r="C90" i="65" a="1"/>
  <c r="C90" i="65" s="1"/>
  <c r="D90" i="65" s="1"/>
  <c r="B90" i="65" a="1"/>
  <c r="B90" i="65" s="1"/>
  <c r="A90" i="65" a="1"/>
  <c r="A90" i="65" s="1"/>
  <c r="J89" i="65" a="1"/>
  <c r="J89" i="65" s="1"/>
  <c r="K89" i="65" s="1"/>
  <c r="I89" i="65" a="1"/>
  <c r="I89" i="65" s="1"/>
  <c r="F89" i="65"/>
  <c r="E89" i="65" a="1"/>
  <c r="E89" i="65" s="1"/>
  <c r="C89" i="65" a="1"/>
  <c r="C89" i="65" s="1"/>
  <c r="D89" i="65" s="1"/>
  <c r="B89" i="65" a="1"/>
  <c r="B89" i="65" s="1"/>
  <c r="A89" i="65" a="1"/>
  <c r="A89" i="65" s="1"/>
  <c r="J88" i="65" a="1"/>
  <c r="J88" i="65" s="1"/>
  <c r="K88" i="65" s="1"/>
  <c r="I88" i="65" a="1"/>
  <c r="I88" i="65" s="1"/>
  <c r="F88" i="65"/>
  <c r="E88" i="65" a="1"/>
  <c r="E88" i="65" s="1"/>
  <c r="C88" i="65" a="1"/>
  <c r="C88" i="65" s="1"/>
  <c r="D88" i="65" s="1"/>
  <c r="B88" i="65" a="1"/>
  <c r="B88" i="65" s="1"/>
  <c r="A88" i="65" a="1"/>
  <c r="A88" i="65" s="1"/>
  <c r="J87" i="65" a="1"/>
  <c r="J87" i="65" s="1"/>
  <c r="K87" i="65" s="1"/>
  <c r="I87" i="65" a="1"/>
  <c r="I87" i="65" s="1"/>
  <c r="F87" i="65"/>
  <c r="E87" i="65" a="1"/>
  <c r="E87" i="65" s="1"/>
  <c r="C87" i="65" a="1"/>
  <c r="C87" i="65" s="1"/>
  <c r="D87" i="65" s="1"/>
  <c r="B87" i="65" a="1"/>
  <c r="B87" i="65" s="1"/>
  <c r="A87" i="65" a="1"/>
  <c r="A87" i="65" s="1"/>
  <c r="J86" i="65" a="1"/>
  <c r="J86" i="65" s="1"/>
  <c r="K86" i="65" s="1"/>
  <c r="I86" i="65" a="1"/>
  <c r="I86" i="65" s="1"/>
  <c r="F86" i="65"/>
  <c r="E86" i="65" a="1"/>
  <c r="E86" i="65" s="1"/>
  <c r="C86" i="65" a="1"/>
  <c r="C86" i="65" s="1"/>
  <c r="D86" i="65" s="1"/>
  <c r="B86" i="65" a="1"/>
  <c r="B86" i="65" s="1"/>
  <c r="A86" i="65" a="1"/>
  <c r="A86" i="65" s="1"/>
  <c r="J85" i="65" a="1"/>
  <c r="J85" i="65" s="1"/>
  <c r="K85" i="65" s="1"/>
  <c r="I85" i="65" a="1"/>
  <c r="I85" i="65" s="1"/>
  <c r="F85" i="65"/>
  <c r="E85" i="65" a="1"/>
  <c r="E85" i="65" s="1"/>
  <c r="C85" i="65" a="1"/>
  <c r="C85" i="65" s="1"/>
  <c r="D85" i="65" s="1"/>
  <c r="B85" i="65" a="1"/>
  <c r="B85" i="65" s="1"/>
  <c r="A85" i="65" a="1"/>
  <c r="A85" i="65" s="1"/>
  <c r="J84" i="65" a="1"/>
  <c r="J84" i="65" s="1"/>
  <c r="K84" i="65" s="1"/>
  <c r="I84" i="65" a="1"/>
  <c r="I84" i="65" s="1"/>
  <c r="F84" i="65"/>
  <c r="E84" i="65" a="1"/>
  <c r="E84" i="65" s="1"/>
  <c r="C84" i="65" a="1"/>
  <c r="C84" i="65" s="1"/>
  <c r="D84" i="65" s="1"/>
  <c r="B84" i="65" a="1"/>
  <c r="B84" i="65" s="1"/>
  <c r="A84" i="65" a="1"/>
  <c r="A84" i="65" s="1"/>
  <c r="J83" i="65" a="1"/>
  <c r="J83" i="65" s="1"/>
  <c r="K83" i="65" s="1"/>
  <c r="I83" i="65" a="1"/>
  <c r="I83" i="65" s="1"/>
  <c r="F83" i="65"/>
  <c r="E83" i="65" a="1"/>
  <c r="E83" i="65" s="1"/>
  <c r="C83" i="65" a="1"/>
  <c r="C83" i="65" s="1"/>
  <c r="D83" i="65" s="1"/>
  <c r="B83" i="65" a="1"/>
  <c r="B83" i="65" s="1"/>
  <c r="A83" i="65" a="1"/>
  <c r="A83" i="65" s="1"/>
  <c r="J82" i="65" a="1"/>
  <c r="J82" i="65" s="1"/>
  <c r="K82" i="65" s="1"/>
  <c r="I82" i="65" a="1"/>
  <c r="I82" i="65" s="1"/>
  <c r="F82" i="65"/>
  <c r="E82" i="65" a="1"/>
  <c r="E82" i="65" s="1"/>
  <c r="C82" i="65" a="1"/>
  <c r="C82" i="65" s="1"/>
  <c r="D82" i="65" s="1"/>
  <c r="B82" i="65" a="1"/>
  <c r="B82" i="65" s="1"/>
  <c r="A82" i="65" a="1"/>
  <c r="A82" i="65" s="1"/>
  <c r="J81" i="65" a="1"/>
  <c r="J81" i="65" s="1"/>
  <c r="K81" i="65" s="1"/>
  <c r="I81" i="65" a="1"/>
  <c r="I81" i="65" s="1"/>
  <c r="F81" i="65"/>
  <c r="E81" i="65" a="1"/>
  <c r="E81" i="65" s="1"/>
  <c r="C81" i="65" a="1"/>
  <c r="C81" i="65" s="1"/>
  <c r="D81" i="65" s="1"/>
  <c r="B81" i="65" a="1"/>
  <c r="B81" i="65" s="1"/>
  <c r="A81" i="65" a="1"/>
  <c r="A81" i="65" s="1"/>
  <c r="J80" i="65" a="1"/>
  <c r="J80" i="65" s="1"/>
  <c r="K80" i="65" s="1"/>
  <c r="I80" i="65" a="1"/>
  <c r="I80" i="65" s="1"/>
  <c r="F80" i="65"/>
  <c r="E80" i="65" a="1"/>
  <c r="E80" i="65" s="1"/>
  <c r="C80" i="65" a="1"/>
  <c r="C80" i="65" s="1"/>
  <c r="D80" i="65" s="1"/>
  <c r="B80" i="65" a="1"/>
  <c r="B80" i="65" s="1"/>
  <c r="A80" i="65" a="1"/>
  <c r="A80" i="65" s="1"/>
  <c r="J79" i="65" a="1"/>
  <c r="J79" i="65" s="1"/>
  <c r="K79" i="65" s="1"/>
  <c r="I79" i="65" a="1"/>
  <c r="I79" i="65" s="1"/>
  <c r="F79" i="65"/>
  <c r="E79" i="65" a="1"/>
  <c r="E79" i="65" s="1"/>
  <c r="C79" i="65" a="1"/>
  <c r="C79" i="65" s="1"/>
  <c r="D79" i="65" s="1"/>
  <c r="B79" i="65" a="1"/>
  <c r="B79" i="65" s="1"/>
  <c r="A79" i="65" a="1"/>
  <c r="A79" i="65" s="1"/>
  <c r="J78" i="65" a="1"/>
  <c r="J78" i="65" s="1"/>
  <c r="K78" i="65" s="1"/>
  <c r="I78" i="65" a="1"/>
  <c r="I78" i="65" s="1"/>
  <c r="F78" i="65"/>
  <c r="E78" i="65" a="1"/>
  <c r="E78" i="65" s="1"/>
  <c r="C78" i="65" a="1"/>
  <c r="C78" i="65" s="1"/>
  <c r="D78" i="65" s="1"/>
  <c r="B78" i="65" a="1"/>
  <c r="B78" i="65" s="1"/>
  <c r="A78" i="65" a="1"/>
  <c r="A78" i="65" s="1"/>
  <c r="J77" i="65" a="1"/>
  <c r="J77" i="65" s="1"/>
  <c r="K77" i="65" s="1"/>
  <c r="I77" i="65" a="1"/>
  <c r="I77" i="65" s="1"/>
  <c r="F77" i="65"/>
  <c r="E77" i="65" a="1"/>
  <c r="E77" i="65" s="1"/>
  <c r="C77" i="65" a="1"/>
  <c r="C77" i="65" s="1"/>
  <c r="D77" i="65" s="1"/>
  <c r="B77" i="65" a="1"/>
  <c r="B77" i="65" s="1"/>
  <c r="A77" i="65" a="1"/>
  <c r="A77" i="65" s="1"/>
  <c r="J76" i="65" a="1"/>
  <c r="J76" i="65" s="1"/>
  <c r="K76" i="65" s="1"/>
  <c r="I76" i="65" a="1"/>
  <c r="I76" i="65" s="1"/>
  <c r="F76" i="65"/>
  <c r="E76" i="65" a="1"/>
  <c r="E76" i="65" s="1"/>
  <c r="C76" i="65" a="1"/>
  <c r="C76" i="65" s="1"/>
  <c r="D76" i="65" s="1"/>
  <c r="B76" i="65" a="1"/>
  <c r="B76" i="65" s="1"/>
  <c r="A76" i="65" a="1"/>
  <c r="A76" i="65" s="1"/>
  <c r="J75" i="65" a="1"/>
  <c r="J75" i="65" s="1"/>
  <c r="K75" i="65" s="1"/>
  <c r="I75" i="65" a="1"/>
  <c r="I75" i="65" s="1"/>
  <c r="F75" i="65"/>
  <c r="E75" i="65" a="1"/>
  <c r="E75" i="65" s="1"/>
  <c r="C75" i="65" a="1"/>
  <c r="C75" i="65" s="1"/>
  <c r="D75" i="65" s="1"/>
  <c r="B75" i="65" a="1"/>
  <c r="B75" i="65" s="1"/>
  <c r="A75" i="65" a="1"/>
  <c r="A75" i="65" s="1"/>
  <c r="J74" i="65" a="1"/>
  <c r="J74" i="65" s="1"/>
  <c r="K74" i="65" s="1"/>
  <c r="I74" i="65" a="1"/>
  <c r="I74" i="65" s="1"/>
  <c r="F74" i="65"/>
  <c r="E74" i="65" a="1"/>
  <c r="E74" i="65" s="1"/>
  <c r="C74" i="65" a="1"/>
  <c r="C74" i="65" s="1"/>
  <c r="D74" i="65" s="1"/>
  <c r="B74" i="65" a="1"/>
  <c r="B74" i="65" s="1"/>
  <c r="A74" i="65" a="1"/>
  <c r="A74" i="65" s="1"/>
  <c r="J73" i="65" a="1"/>
  <c r="J73" i="65" s="1"/>
  <c r="K73" i="65" s="1"/>
  <c r="I73" i="65" a="1"/>
  <c r="I73" i="65" s="1"/>
  <c r="F73" i="65"/>
  <c r="E73" i="65" a="1"/>
  <c r="E73" i="65" s="1"/>
  <c r="C73" i="65" a="1"/>
  <c r="C73" i="65" s="1"/>
  <c r="D73" i="65" s="1"/>
  <c r="B73" i="65" a="1"/>
  <c r="B73" i="65" s="1"/>
  <c r="A73" i="65" a="1"/>
  <c r="A73" i="65" s="1"/>
  <c r="J72" i="65" a="1"/>
  <c r="J72" i="65" s="1"/>
  <c r="K72" i="65" s="1"/>
  <c r="I72" i="65" a="1"/>
  <c r="I72" i="65" s="1"/>
  <c r="F72" i="65"/>
  <c r="E72" i="65" a="1"/>
  <c r="E72" i="65" s="1"/>
  <c r="C72" i="65" a="1"/>
  <c r="C72" i="65" s="1"/>
  <c r="D72" i="65" s="1"/>
  <c r="B72" i="65" a="1"/>
  <c r="B72" i="65" s="1"/>
  <c r="A72" i="65" a="1"/>
  <c r="A72" i="65" s="1"/>
  <c r="J71" i="65" a="1"/>
  <c r="J71" i="65" s="1"/>
  <c r="K71" i="65" s="1"/>
  <c r="I71" i="65" a="1"/>
  <c r="I71" i="65" s="1"/>
  <c r="F71" i="65"/>
  <c r="E71" i="65" a="1"/>
  <c r="E71" i="65" s="1"/>
  <c r="C71" i="65" a="1"/>
  <c r="C71" i="65" s="1"/>
  <c r="D71" i="65" s="1"/>
  <c r="B71" i="65" a="1"/>
  <c r="B71" i="65" s="1"/>
  <c r="A71" i="65" a="1"/>
  <c r="A71" i="65" s="1"/>
  <c r="J70" i="65" a="1"/>
  <c r="J70" i="65" s="1"/>
  <c r="K70" i="65" s="1"/>
  <c r="I70" i="65" a="1"/>
  <c r="I70" i="65" s="1"/>
  <c r="F70" i="65"/>
  <c r="E70" i="65" a="1"/>
  <c r="E70" i="65" s="1"/>
  <c r="C70" i="65" a="1"/>
  <c r="C70" i="65" s="1"/>
  <c r="D70" i="65" s="1"/>
  <c r="B70" i="65" a="1"/>
  <c r="B70" i="65" s="1"/>
  <c r="A70" i="65" a="1"/>
  <c r="A70" i="65" s="1"/>
  <c r="J69" i="65" a="1"/>
  <c r="J69" i="65" s="1"/>
  <c r="K69" i="65" s="1"/>
  <c r="I69" i="65" a="1"/>
  <c r="I69" i="65" s="1"/>
  <c r="F69" i="65"/>
  <c r="E69" i="65" a="1"/>
  <c r="E69" i="65" s="1"/>
  <c r="C69" i="65" a="1"/>
  <c r="C69" i="65" s="1"/>
  <c r="D69" i="65" s="1"/>
  <c r="B69" i="65" a="1"/>
  <c r="B69" i="65" s="1"/>
  <c r="A69" i="65" a="1"/>
  <c r="A69" i="65" s="1"/>
  <c r="J68" i="65" a="1"/>
  <c r="J68" i="65" s="1"/>
  <c r="K68" i="65" s="1"/>
  <c r="I68" i="65" a="1"/>
  <c r="I68" i="65" s="1"/>
  <c r="F68" i="65"/>
  <c r="E68" i="65" a="1"/>
  <c r="E68" i="65" s="1"/>
  <c r="C68" i="65" a="1"/>
  <c r="C68" i="65" s="1"/>
  <c r="D68" i="65" s="1"/>
  <c r="B68" i="65" a="1"/>
  <c r="B68" i="65" s="1"/>
  <c r="A68" i="65" a="1"/>
  <c r="A68" i="65" s="1"/>
  <c r="J67" i="65" a="1"/>
  <c r="J67" i="65" s="1"/>
  <c r="K67" i="65" s="1"/>
  <c r="I67" i="65" a="1"/>
  <c r="I67" i="65" s="1"/>
  <c r="F67" i="65"/>
  <c r="E67" i="65" a="1"/>
  <c r="E67" i="65" s="1"/>
  <c r="C67" i="65" a="1"/>
  <c r="C67" i="65" s="1"/>
  <c r="D67" i="65" s="1"/>
  <c r="B67" i="65" a="1"/>
  <c r="B67" i="65" s="1"/>
  <c r="A67" i="65" a="1"/>
  <c r="A67" i="65" s="1"/>
  <c r="J66" i="65" a="1"/>
  <c r="J66" i="65" s="1"/>
  <c r="K66" i="65" s="1"/>
  <c r="I66" i="65" a="1"/>
  <c r="I66" i="65" s="1"/>
  <c r="F66" i="65"/>
  <c r="E66" i="65" a="1"/>
  <c r="E66" i="65" s="1"/>
  <c r="C66" i="65" a="1"/>
  <c r="C66" i="65" s="1"/>
  <c r="D66" i="65" s="1"/>
  <c r="B66" i="65" a="1"/>
  <c r="B66" i="65" s="1"/>
  <c r="A66" i="65" a="1"/>
  <c r="A66" i="65" s="1"/>
  <c r="J65" i="65" a="1"/>
  <c r="J65" i="65" s="1"/>
  <c r="K65" i="65" s="1"/>
  <c r="I65" i="65" a="1"/>
  <c r="I65" i="65" s="1"/>
  <c r="F65" i="65"/>
  <c r="E65" i="65" a="1"/>
  <c r="E65" i="65" s="1"/>
  <c r="C65" i="65" a="1"/>
  <c r="C65" i="65" s="1"/>
  <c r="D65" i="65" s="1"/>
  <c r="B65" i="65" a="1"/>
  <c r="B65" i="65" s="1"/>
  <c r="A65" i="65" a="1"/>
  <c r="A65" i="65" s="1"/>
  <c r="J64" i="65" a="1"/>
  <c r="J64" i="65" s="1"/>
  <c r="K64" i="65" s="1"/>
  <c r="I64" i="65" a="1"/>
  <c r="I64" i="65" s="1"/>
  <c r="F64" i="65"/>
  <c r="E64" i="65" a="1"/>
  <c r="E64" i="65" s="1"/>
  <c r="C64" i="65" a="1"/>
  <c r="C64" i="65" s="1"/>
  <c r="D64" i="65" s="1"/>
  <c r="B64" i="65" a="1"/>
  <c r="B64" i="65" s="1"/>
  <c r="A64" i="65" a="1"/>
  <c r="A64" i="65" s="1"/>
  <c r="J63" i="65" a="1"/>
  <c r="J63" i="65" s="1"/>
  <c r="K63" i="65" s="1"/>
  <c r="I63" i="65" a="1"/>
  <c r="I63" i="65" s="1"/>
  <c r="F63" i="65"/>
  <c r="E63" i="65" a="1"/>
  <c r="E63" i="65" s="1"/>
  <c r="C63" i="65" a="1"/>
  <c r="C63" i="65" s="1"/>
  <c r="D63" i="65" s="1"/>
  <c r="B63" i="65" a="1"/>
  <c r="B63" i="65" s="1"/>
  <c r="A63" i="65" a="1"/>
  <c r="A63" i="65" s="1"/>
  <c r="J62" i="65" a="1"/>
  <c r="J62" i="65" s="1"/>
  <c r="K62" i="65" s="1"/>
  <c r="I62" i="65" a="1"/>
  <c r="I62" i="65" s="1"/>
  <c r="F62" i="65"/>
  <c r="E62" i="65" a="1"/>
  <c r="E62" i="65" s="1"/>
  <c r="C62" i="65" a="1"/>
  <c r="C62" i="65" s="1"/>
  <c r="D62" i="65" s="1"/>
  <c r="B62" i="65" a="1"/>
  <c r="B62" i="65" s="1"/>
  <c r="A62" i="65" a="1"/>
  <c r="A62" i="65" s="1"/>
  <c r="J61" i="65" a="1"/>
  <c r="J61" i="65" s="1"/>
  <c r="K61" i="65" s="1"/>
  <c r="I61" i="65" a="1"/>
  <c r="I61" i="65" s="1"/>
  <c r="F61" i="65"/>
  <c r="E61" i="65" a="1"/>
  <c r="E61" i="65" s="1"/>
  <c r="C61" i="65" a="1"/>
  <c r="C61" i="65" s="1"/>
  <c r="D61" i="65" s="1"/>
  <c r="B61" i="65" a="1"/>
  <c r="B61" i="65" s="1"/>
  <c r="A61" i="65" a="1"/>
  <c r="A61" i="65" s="1"/>
  <c r="J60" i="65" a="1"/>
  <c r="J60" i="65" s="1"/>
  <c r="K60" i="65" s="1"/>
  <c r="I60" i="65" a="1"/>
  <c r="I60" i="65" s="1"/>
  <c r="F60" i="65"/>
  <c r="E60" i="65" a="1"/>
  <c r="E60" i="65" s="1"/>
  <c r="C60" i="65" a="1"/>
  <c r="C60" i="65" s="1"/>
  <c r="D60" i="65" s="1"/>
  <c r="B60" i="65" a="1"/>
  <c r="B60" i="65" s="1"/>
  <c r="A60" i="65" a="1"/>
  <c r="A60" i="65" s="1"/>
  <c r="J59" i="65" a="1"/>
  <c r="J59" i="65" s="1"/>
  <c r="K59" i="65" s="1"/>
  <c r="I59" i="65" a="1"/>
  <c r="I59" i="65" s="1"/>
  <c r="F59" i="65"/>
  <c r="E59" i="65" a="1"/>
  <c r="E59" i="65" s="1"/>
  <c r="C59" i="65" a="1"/>
  <c r="C59" i="65" s="1"/>
  <c r="D59" i="65" s="1"/>
  <c r="B59" i="65" a="1"/>
  <c r="B59" i="65" s="1"/>
  <c r="A59" i="65" a="1"/>
  <c r="A59" i="65" s="1"/>
  <c r="J58" i="65" a="1"/>
  <c r="J58" i="65" s="1"/>
  <c r="K58" i="65" s="1"/>
  <c r="I58" i="65" a="1"/>
  <c r="I58" i="65" s="1"/>
  <c r="F58" i="65"/>
  <c r="E58" i="65" a="1"/>
  <c r="E58" i="65" s="1"/>
  <c r="C58" i="65" a="1"/>
  <c r="C58" i="65" s="1"/>
  <c r="D58" i="65" s="1"/>
  <c r="B58" i="65" a="1"/>
  <c r="B58" i="65" s="1"/>
  <c r="A58" i="65" a="1"/>
  <c r="A58" i="65" s="1"/>
  <c r="J57" i="65" a="1"/>
  <c r="J57" i="65" s="1"/>
  <c r="K57" i="65" s="1"/>
  <c r="I57" i="65" a="1"/>
  <c r="I57" i="65" s="1"/>
  <c r="F57" i="65"/>
  <c r="E57" i="65" a="1"/>
  <c r="E57" i="65" s="1"/>
  <c r="C57" i="65" a="1"/>
  <c r="C57" i="65" s="1"/>
  <c r="D57" i="65" s="1"/>
  <c r="B57" i="65" a="1"/>
  <c r="B57" i="65" s="1"/>
  <c r="A57" i="65" a="1"/>
  <c r="A57" i="65" s="1"/>
  <c r="J56" i="65" a="1"/>
  <c r="J56" i="65" s="1"/>
  <c r="K56" i="65" s="1"/>
  <c r="I56" i="65" a="1"/>
  <c r="I56" i="65" s="1"/>
  <c r="F56" i="65"/>
  <c r="E56" i="65" a="1"/>
  <c r="E56" i="65" s="1"/>
  <c r="C56" i="65" a="1"/>
  <c r="C56" i="65" s="1"/>
  <c r="D56" i="65" s="1"/>
  <c r="B56" i="65" a="1"/>
  <c r="B56" i="65" s="1"/>
  <c r="A56" i="65" a="1"/>
  <c r="A56" i="65" s="1"/>
  <c r="J55" i="65" a="1"/>
  <c r="J55" i="65" s="1"/>
  <c r="K55" i="65" s="1"/>
  <c r="I55" i="65" a="1"/>
  <c r="I55" i="65" s="1"/>
  <c r="F55" i="65"/>
  <c r="E55" i="65" a="1"/>
  <c r="E55" i="65" s="1"/>
  <c r="C55" i="65" a="1"/>
  <c r="C55" i="65" s="1"/>
  <c r="D55" i="65" s="1"/>
  <c r="B55" i="65" a="1"/>
  <c r="B55" i="65" s="1"/>
  <c r="A55" i="65" a="1"/>
  <c r="A55" i="65" s="1"/>
  <c r="J54" i="65" a="1"/>
  <c r="J54" i="65" s="1"/>
  <c r="K54" i="65" s="1"/>
  <c r="I54" i="65" a="1"/>
  <c r="I54" i="65" s="1"/>
  <c r="F54" i="65"/>
  <c r="E54" i="65" a="1"/>
  <c r="E54" i="65" s="1"/>
  <c r="C54" i="65" a="1"/>
  <c r="C54" i="65" s="1"/>
  <c r="D54" i="65" s="1"/>
  <c r="B54" i="65" a="1"/>
  <c r="B54" i="65" s="1"/>
  <c r="A54" i="65" a="1"/>
  <c r="A54" i="65" s="1"/>
  <c r="J53" i="65" a="1"/>
  <c r="J53" i="65" s="1"/>
  <c r="K53" i="65" s="1"/>
  <c r="I53" i="65" a="1"/>
  <c r="I53" i="65" s="1"/>
  <c r="F53" i="65"/>
  <c r="E53" i="65" a="1"/>
  <c r="E53" i="65" s="1"/>
  <c r="C53" i="65" a="1"/>
  <c r="C53" i="65" s="1"/>
  <c r="D53" i="65" s="1"/>
  <c r="B53" i="65" a="1"/>
  <c r="B53" i="65" s="1"/>
  <c r="A53" i="65" a="1"/>
  <c r="A53" i="65" s="1"/>
  <c r="J52" i="65" a="1"/>
  <c r="J52" i="65" s="1"/>
  <c r="K52" i="65" s="1"/>
  <c r="I52" i="65" a="1"/>
  <c r="I52" i="65" s="1"/>
  <c r="F52" i="65"/>
  <c r="E52" i="65" a="1"/>
  <c r="E52" i="65" s="1"/>
  <c r="C52" i="65" a="1"/>
  <c r="C52" i="65" s="1"/>
  <c r="D52" i="65" s="1"/>
  <c r="B52" i="65" a="1"/>
  <c r="B52" i="65" s="1"/>
  <c r="A52" i="65" a="1"/>
  <c r="A52" i="65" s="1"/>
  <c r="J51" i="65" a="1"/>
  <c r="J51" i="65" s="1"/>
  <c r="K51" i="65" s="1"/>
  <c r="I51" i="65" a="1"/>
  <c r="I51" i="65" s="1"/>
  <c r="F51" i="65"/>
  <c r="E51" i="65" a="1"/>
  <c r="E51" i="65" s="1"/>
  <c r="C51" i="65" a="1"/>
  <c r="C51" i="65" s="1"/>
  <c r="D51" i="65" s="1"/>
  <c r="B51" i="65" a="1"/>
  <c r="B51" i="65" s="1"/>
  <c r="A51" i="65" a="1"/>
  <c r="A51" i="65" s="1"/>
  <c r="J50" i="65" a="1"/>
  <c r="J50" i="65" s="1"/>
  <c r="K50" i="65" s="1"/>
  <c r="I50" i="65" a="1"/>
  <c r="I50" i="65" s="1"/>
  <c r="F50" i="65"/>
  <c r="E50" i="65" a="1"/>
  <c r="E50" i="65" s="1"/>
  <c r="C50" i="65" a="1"/>
  <c r="C50" i="65" s="1"/>
  <c r="D50" i="65" s="1"/>
  <c r="B50" i="65" a="1"/>
  <c r="B50" i="65" s="1"/>
  <c r="A50" i="65" a="1"/>
  <c r="A50" i="65" s="1"/>
  <c r="J49" i="65" a="1"/>
  <c r="J49" i="65" s="1"/>
  <c r="K49" i="65" s="1"/>
  <c r="I49" i="65" a="1"/>
  <c r="I49" i="65" s="1"/>
  <c r="F49" i="65"/>
  <c r="E49" i="65" a="1"/>
  <c r="E49" i="65" s="1"/>
  <c r="C49" i="65" a="1"/>
  <c r="C49" i="65" s="1"/>
  <c r="D49" i="65" s="1"/>
  <c r="B49" i="65" a="1"/>
  <c r="B49" i="65" s="1"/>
  <c r="A49" i="65" a="1"/>
  <c r="A49" i="65" s="1"/>
  <c r="J48" i="65" a="1"/>
  <c r="J48" i="65" s="1"/>
  <c r="K48" i="65" s="1"/>
  <c r="I48" i="65" a="1"/>
  <c r="I48" i="65" s="1"/>
  <c r="F48" i="65"/>
  <c r="E48" i="65" a="1"/>
  <c r="E48" i="65" s="1"/>
  <c r="C48" i="65" a="1"/>
  <c r="C48" i="65" s="1"/>
  <c r="D48" i="65" s="1"/>
  <c r="B48" i="65" a="1"/>
  <c r="B48" i="65" s="1"/>
  <c r="A48" i="65" a="1"/>
  <c r="A48" i="65" s="1"/>
  <c r="J47" i="65" a="1"/>
  <c r="J47" i="65" s="1"/>
  <c r="K47" i="65" s="1"/>
  <c r="I47" i="65" a="1"/>
  <c r="I47" i="65" s="1"/>
  <c r="F47" i="65"/>
  <c r="E47" i="65" a="1"/>
  <c r="E47" i="65" s="1"/>
  <c r="C47" i="65" a="1"/>
  <c r="C47" i="65" s="1"/>
  <c r="D47" i="65" s="1"/>
  <c r="B47" i="65" a="1"/>
  <c r="B47" i="65" s="1"/>
  <c r="A47" i="65" a="1"/>
  <c r="A47" i="65" s="1"/>
  <c r="J46" i="65" a="1"/>
  <c r="J46" i="65" s="1"/>
  <c r="K46" i="65" s="1"/>
  <c r="I46" i="65" a="1"/>
  <c r="I46" i="65" s="1"/>
  <c r="F46" i="65"/>
  <c r="E46" i="65" a="1"/>
  <c r="E46" i="65" s="1"/>
  <c r="C46" i="65" a="1"/>
  <c r="C46" i="65" s="1"/>
  <c r="D46" i="65" s="1"/>
  <c r="B46" i="65" a="1"/>
  <c r="B46" i="65" s="1"/>
  <c r="A46" i="65" a="1"/>
  <c r="A46" i="65" s="1"/>
  <c r="J45" i="65" a="1"/>
  <c r="J45" i="65" s="1"/>
  <c r="K45" i="65" s="1"/>
  <c r="I45" i="65" a="1"/>
  <c r="I45" i="65" s="1"/>
  <c r="F45" i="65"/>
  <c r="E45" i="65" a="1"/>
  <c r="E45" i="65" s="1"/>
  <c r="C45" i="65" a="1"/>
  <c r="C45" i="65" s="1"/>
  <c r="D45" i="65" s="1"/>
  <c r="B45" i="65" a="1"/>
  <c r="B45" i="65" s="1"/>
  <c r="A45" i="65" a="1"/>
  <c r="A45" i="65" s="1"/>
  <c r="J44" i="65" a="1"/>
  <c r="J44" i="65" s="1"/>
  <c r="K44" i="65" s="1"/>
  <c r="I44" i="65" a="1"/>
  <c r="I44" i="65" s="1"/>
  <c r="F44" i="65"/>
  <c r="E44" i="65" a="1"/>
  <c r="E44" i="65" s="1"/>
  <c r="C44" i="65" a="1"/>
  <c r="C44" i="65" s="1"/>
  <c r="D44" i="65" s="1"/>
  <c r="B44" i="65" a="1"/>
  <c r="B44" i="65" s="1"/>
  <c r="A44" i="65" a="1"/>
  <c r="A44" i="65" s="1"/>
  <c r="J43" i="65" a="1"/>
  <c r="J43" i="65" s="1"/>
  <c r="K43" i="65" s="1"/>
  <c r="I43" i="65" a="1"/>
  <c r="I43" i="65" s="1"/>
  <c r="F43" i="65"/>
  <c r="E43" i="65" a="1"/>
  <c r="E43" i="65" s="1"/>
  <c r="C43" i="65" a="1"/>
  <c r="C43" i="65" s="1"/>
  <c r="D43" i="65" s="1"/>
  <c r="B43" i="65" a="1"/>
  <c r="B43" i="65" s="1"/>
  <c r="A43" i="65" a="1"/>
  <c r="A43" i="65" s="1"/>
  <c r="J42" i="65" a="1"/>
  <c r="J42" i="65" s="1"/>
  <c r="K42" i="65" s="1"/>
  <c r="I42" i="65" a="1"/>
  <c r="I42" i="65" s="1"/>
  <c r="F42" i="65"/>
  <c r="E42" i="65" a="1"/>
  <c r="E42" i="65" s="1"/>
  <c r="C42" i="65" a="1"/>
  <c r="C42" i="65" s="1"/>
  <c r="D42" i="65" s="1"/>
  <c r="B42" i="65" a="1"/>
  <c r="B42" i="65" s="1"/>
  <c r="A42" i="65" a="1"/>
  <c r="A42" i="65" s="1"/>
  <c r="J41" i="65" a="1"/>
  <c r="J41" i="65" s="1"/>
  <c r="K41" i="65" s="1"/>
  <c r="I41" i="65" a="1"/>
  <c r="I41" i="65" s="1"/>
  <c r="F41" i="65"/>
  <c r="E41" i="65" a="1"/>
  <c r="E41" i="65" s="1"/>
  <c r="C41" i="65" a="1"/>
  <c r="C41" i="65" s="1"/>
  <c r="D41" i="65" s="1"/>
  <c r="B41" i="65" a="1"/>
  <c r="B41" i="65" s="1"/>
  <c r="A41" i="65" a="1"/>
  <c r="A41" i="65" s="1"/>
  <c r="J40" i="65" a="1"/>
  <c r="J40" i="65" s="1"/>
  <c r="K40" i="65" s="1"/>
  <c r="I40" i="65" a="1"/>
  <c r="I40" i="65" s="1"/>
  <c r="F40" i="65"/>
  <c r="E40" i="65" a="1"/>
  <c r="E40" i="65" s="1"/>
  <c r="C40" i="65" a="1"/>
  <c r="C40" i="65" s="1"/>
  <c r="D40" i="65" s="1"/>
  <c r="B40" i="65" a="1"/>
  <c r="B40" i="65" s="1"/>
  <c r="A40" i="65" a="1"/>
  <c r="A40" i="65" s="1"/>
  <c r="J39" i="65" a="1"/>
  <c r="J39" i="65" s="1"/>
  <c r="K39" i="65" s="1"/>
  <c r="I39" i="65" a="1"/>
  <c r="I39" i="65" s="1"/>
  <c r="F39" i="65"/>
  <c r="E39" i="65" a="1"/>
  <c r="E39" i="65" s="1"/>
  <c r="C39" i="65" a="1"/>
  <c r="C39" i="65" s="1"/>
  <c r="D39" i="65" s="1"/>
  <c r="B39" i="65" a="1"/>
  <c r="B39" i="65" s="1"/>
  <c r="A39" i="65" a="1"/>
  <c r="A39" i="65" s="1"/>
  <c r="J38" i="65" a="1"/>
  <c r="J38" i="65" s="1"/>
  <c r="K38" i="65" s="1"/>
  <c r="I38" i="65" a="1"/>
  <c r="I38" i="65" s="1"/>
  <c r="F38" i="65"/>
  <c r="E38" i="65" a="1"/>
  <c r="E38" i="65" s="1"/>
  <c r="C38" i="65" a="1"/>
  <c r="C38" i="65" s="1"/>
  <c r="D38" i="65" s="1"/>
  <c r="B38" i="65"/>
  <c r="B38" i="65" a="1"/>
  <c r="A38" i="65" a="1"/>
  <c r="A38" i="65" s="1"/>
  <c r="J37" i="65" a="1"/>
  <c r="J37" i="65" s="1"/>
  <c r="K37" i="65" s="1"/>
  <c r="I37" i="65" a="1"/>
  <c r="I37" i="65" s="1"/>
  <c r="F37" i="65"/>
  <c r="E37" i="65" a="1"/>
  <c r="E37" i="65" s="1"/>
  <c r="C37" i="65" a="1"/>
  <c r="C37" i="65" s="1"/>
  <c r="D37" i="65" s="1"/>
  <c r="B37" i="65" a="1"/>
  <c r="B37" i="65" s="1"/>
  <c r="A37" i="65" a="1"/>
  <c r="A37" i="65" s="1"/>
  <c r="J36" i="65" a="1"/>
  <c r="J36" i="65" s="1"/>
  <c r="K36" i="65" s="1"/>
  <c r="I36" i="65" a="1"/>
  <c r="I36" i="65" s="1"/>
  <c r="F36" i="65"/>
  <c r="E36" i="65" a="1"/>
  <c r="E36" i="65" s="1"/>
  <c r="C36" i="65" a="1"/>
  <c r="C36" i="65" s="1"/>
  <c r="D36" i="65" s="1"/>
  <c r="B36" i="65" a="1"/>
  <c r="B36" i="65" s="1"/>
  <c r="A36" i="65" a="1"/>
  <c r="A36" i="65" s="1"/>
  <c r="J35" i="65" a="1"/>
  <c r="J35" i="65" s="1"/>
  <c r="K35" i="65" s="1"/>
  <c r="I35" i="65" a="1"/>
  <c r="I35" i="65" s="1"/>
  <c r="F35" i="65"/>
  <c r="E35" i="65" a="1"/>
  <c r="E35" i="65" s="1"/>
  <c r="C35" i="65" a="1"/>
  <c r="C35" i="65" s="1"/>
  <c r="D35" i="65" s="1"/>
  <c r="B35" i="65" a="1"/>
  <c r="B35" i="65" s="1"/>
  <c r="A35" i="65" a="1"/>
  <c r="A35" i="65" s="1"/>
  <c r="J34" i="65" a="1"/>
  <c r="J34" i="65" s="1"/>
  <c r="K34" i="65" s="1"/>
  <c r="I34" i="65" a="1"/>
  <c r="I34" i="65" s="1"/>
  <c r="F34" i="65"/>
  <c r="E34" i="65" a="1"/>
  <c r="E34" i="65" s="1"/>
  <c r="C34" i="65" a="1"/>
  <c r="C34" i="65" s="1"/>
  <c r="D34" i="65" s="1"/>
  <c r="B34" i="65" a="1"/>
  <c r="B34" i="65" s="1"/>
  <c r="A34" i="65" a="1"/>
  <c r="A34" i="65" s="1"/>
  <c r="J33" i="65" a="1"/>
  <c r="J33" i="65" s="1"/>
  <c r="K33" i="65" s="1"/>
  <c r="I33" i="65" a="1"/>
  <c r="I33" i="65" s="1"/>
  <c r="F33" i="65"/>
  <c r="E33" i="65" a="1"/>
  <c r="E33" i="65" s="1"/>
  <c r="C33" i="65" a="1"/>
  <c r="C33" i="65" s="1"/>
  <c r="D33" i="65" s="1"/>
  <c r="B33" i="65" a="1"/>
  <c r="B33" i="65" s="1"/>
  <c r="A33" i="65" a="1"/>
  <c r="A33" i="65" s="1"/>
  <c r="J32" i="65" a="1"/>
  <c r="J32" i="65" s="1"/>
  <c r="K32" i="65" s="1"/>
  <c r="I32" i="65" a="1"/>
  <c r="I32" i="65" s="1"/>
  <c r="F32" i="65"/>
  <c r="E32" i="65" a="1"/>
  <c r="E32" i="65" s="1"/>
  <c r="C32" i="65" a="1"/>
  <c r="C32" i="65" s="1"/>
  <c r="D32" i="65" s="1"/>
  <c r="B32" i="65" a="1"/>
  <c r="B32" i="65" s="1"/>
  <c r="A32" i="65" a="1"/>
  <c r="A32" i="65" s="1"/>
  <c r="J31" i="65" a="1"/>
  <c r="J31" i="65" s="1"/>
  <c r="K31" i="65" s="1"/>
  <c r="I31" i="65" a="1"/>
  <c r="I31" i="65" s="1"/>
  <c r="F31" i="65"/>
  <c r="E31" i="65" a="1"/>
  <c r="E31" i="65" s="1"/>
  <c r="C31" i="65" a="1"/>
  <c r="C31" i="65" s="1"/>
  <c r="D31" i="65" s="1"/>
  <c r="B31" i="65" a="1"/>
  <c r="B31" i="65" s="1"/>
  <c r="A31" i="65" a="1"/>
  <c r="A31" i="65" s="1"/>
  <c r="J30" i="65" a="1"/>
  <c r="J30" i="65" s="1"/>
  <c r="K30" i="65" s="1"/>
  <c r="I30" i="65" a="1"/>
  <c r="I30" i="65" s="1"/>
  <c r="F30" i="65"/>
  <c r="E30" i="65" a="1"/>
  <c r="E30" i="65" s="1"/>
  <c r="C30" i="65" a="1"/>
  <c r="C30" i="65" s="1"/>
  <c r="D30" i="65" s="1"/>
  <c r="B30" i="65" a="1"/>
  <c r="B30" i="65" s="1"/>
  <c r="A30" i="65" a="1"/>
  <c r="A30" i="65" s="1"/>
  <c r="J29" i="65" a="1"/>
  <c r="J29" i="65" s="1"/>
  <c r="K29" i="65" s="1"/>
  <c r="I29" i="65" a="1"/>
  <c r="I29" i="65" s="1"/>
  <c r="F29" i="65"/>
  <c r="E29" i="65" a="1"/>
  <c r="E29" i="65" s="1"/>
  <c r="C29" i="65" a="1"/>
  <c r="C29" i="65" s="1"/>
  <c r="D29" i="65" s="1"/>
  <c r="B29" i="65" a="1"/>
  <c r="B29" i="65" s="1"/>
  <c r="A29" i="65" a="1"/>
  <c r="A29" i="65" s="1"/>
  <c r="J28" i="65" a="1"/>
  <c r="J28" i="65" s="1"/>
  <c r="I28" i="65" a="1"/>
  <c r="I28" i="65" s="1"/>
  <c r="F28" i="65"/>
  <c r="E28" i="65" a="1"/>
  <c r="E28" i="65" s="1"/>
  <c r="C28" i="65" a="1"/>
  <c r="C28" i="65" s="1"/>
  <c r="D28" i="65" s="1"/>
  <c r="B28" i="65" a="1"/>
  <c r="B28" i="65" s="1"/>
  <c r="A28" i="65" a="1"/>
  <c r="A28" i="65" s="1"/>
  <c r="J27" i="65" a="1"/>
  <c r="J27" i="65" s="1"/>
  <c r="K27" i="65" s="1"/>
  <c r="I27" i="65" a="1"/>
  <c r="I27" i="65" s="1"/>
  <c r="F27" i="65"/>
  <c r="E27" i="65" a="1"/>
  <c r="E27" i="65" s="1"/>
  <c r="C27" i="65" a="1"/>
  <c r="C27" i="65" s="1"/>
  <c r="D27" i="65" s="1"/>
  <c r="B27" i="65" a="1"/>
  <c r="B27" i="65" s="1"/>
  <c r="A27" i="65" a="1"/>
  <c r="A27" i="65" s="1"/>
  <c r="J26" i="65" a="1"/>
  <c r="J26" i="65" s="1"/>
  <c r="K26" i="65" s="1"/>
  <c r="I26" i="65" a="1"/>
  <c r="I26" i="65" s="1"/>
  <c r="F26" i="65"/>
  <c r="E26" i="65" a="1"/>
  <c r="E26" i="65" s="1"/>
  <c r="C26" i="65" a="1"/>
  <c r="C26" i="65" s="1"/>
  <c r="D26" i="65" s="1"/>
  <c r="B26" i="65" a="1"/>
  <c r="B26" i="65" s="1"/>
  <c r="A26" i="65" a="1"/>
  <c r="A26" i="65" s="1"/>
  <c r="J25" i="65" a="1"/>
  <c r="J25" i="65" s="1"/>
  <c r="K25" i="65" s="1"/>
  <c r="I25" i="65" a="1"/>
  <c r="I25" i="65" s="1"/>
  <c r="F25" i="65"/>
  <c r="E25" i="65" a="1"/>
  <c r="E25" i="65" s="1"/>
  <c r="C25" i="65" a="1"/>
  <c r="C25" i="65" s="1"/>
  <c r="D25" i="65" s="1"/>
  <c r="B25" i="65" a="1"/>
  <c r="B25" i="65" s="1"/>
  <c r="A25" i="65" a="1"/>
  <c r="A25" i="65" s="1"/>
  <c r="J24" i="65" a="1"/>
  <c r="J24" i="65" s="1"/>
  <c r="K24" i="65" s="1"/>
  <c r="I24" i="65" a="1"/>
  <c r="I24" i="65" s="1"/>
  <c r="F24" i="65"/>
  <c r="E24" i="65" a="1"/>
  <c r="E24" i="65" s="1"/>
  <c r="C24" i="65" a="1"/>
  <c r="C24" i="65" s="1"/>
  <c r="D24" i="65" s="1"/>
  <c r="B24" i="65" a="1"/>
  <c r="B24" i="65" s="1"/>
  <c r="A24" i="65" a="1"/>
  <c r="A24" i="65" s="1"/>
  <c r="J23" i="65" a="1"/>
  <c r="J23" i="65" s="1"/>
  <c r="K23" i="65" s="1"/>
  <c r="I23" i="65" a="1"/>
  <c r="I23" i="65" s="1"/>
  <c r="F23" i="65"/>
  <c r="E23" i="65" a="1"/>
  <c r="E23" i="65" s="1"/>
  <c r="C23" i="65" a="1"/>
  <c r="C23" i="65" s="1"/>
  <c r="D23" i="65" s="1"/>
  <c r="B23" i="65" a="1"/>
  <c r="B23" i="65" s="1"/>
  <c r="A23" i="65" a="1"/>
  <c r="A23" i="65" s="1"/>
  <c r="J22" i="65" a="1"/>
  <c r="J22" i="65" s="1"/>
  <c r="K22" i="65" s="1"/>
  <c r="I22" i="65" a="1"/>
  <c r="I22" i="65" s="1"/>
  <c r="F22" i="65"/>
  <c r="E22" i="65" a="1"/>
  <c r="E22" i="65" s="1"/>
  <c r="C22" i="65" a="1"/>
  <c r="C22" i="65" s="1"/>
  <c r="D22" i="65" s="1"/>
  <c r="B22" i="65" a="1"/>
  <c r="B22" i="65" s="1"/>
  <c r="A22" i="65" a="1"/>
  <c r="A22" i="65" s="1"/>
  <c r="J21" i="65" a="1"/>
  <c r="J21" i="65" s="1"/>
  <c r="K21" i="65" s="1"/>
  <c r="I21" i="65" a="1"/>
  <c r="I21" i="65" s="1"/>
  <c r="F21" i="65"/>
  <c r="E21" i="65" a="1"/>
  <c r="E21" i="65" s="1"/>
  <c r="C21" i="65" a="1"/>
  <c r="C21" i="65" s="1"/>
  <c r="D21" i="65" s="1"/>
  <c r="B21" i="65" a="1"/>
  <c r="B21" i="65" s="1"/>
  <c r="A21" i="65" a="1"/>
  <c r="A21" i="65" s="1"/>
  <c r="J20" i="65" a="1"/>
  <c r="J20" i="65" s="1"/>
  <c r="K20" i="65" s="1"/>
  <c r="I20" i="65" a="1"/>
  <c r="I20" i="65" s="1"/>
  <c r="F20" i="65"/>
  <c r="E20" i="65" a="1"/>
  <c r="E20" i="65" s="1"/>
  <c r="C20" i="65" a="1"/>
  <c r="C20" i="65" s="1"/>
  <c r="D20" i="65" s="1"/>
  <c r="B20" i="65" a="1"/>
  <c r="B20" i="65" s="1"/>
  <c r="A20" i="65" a="1"/>
  <c r="A20" i="65" s="1"/>
  <c r="J19" i="65" a="1"/>
  <c r="J19" i="65" s="1"/>
  <c r="K19" i="65" s="1"/>
  <c r="I19" i="65" a="1"/>
  <c r="I19" i="65" s="1"/>
  <c r="F19" i="65"/>
  <c r="E19" i="65" a="1"/>
  <c r="E19" i="65" s="1"/>
  <c r="C19" i="65" a="1"/>
  <c r="C19" i="65" s="1"/>
  <c r="D19" i="65" s="1"/>
  <c r="B19" i="65" a="1"/>
  <c r="B19" i="65" s="1"/>
  <c r="A19" i="65" a="1"/>
  <c r="A19" i="65" s="1"/>
  <c r="J18" i="65" a="1"/>
  <c r="J18" i="65" s="1"/>
  <c r="K18" i="65" s="1"/>
  <c r="I18" i="65" a="1"/>
  <c r="I18" i="65" s="1"/>
  <c r="F18" i="65"/>
  <c r="E18" i="65" a="1"/>
  <c r="E18" i="65" s="1"/>
  <c r="C18" i="65" a="1"/>
  <c r="C18" i="65" s="1"/>
  <c r="D18" i="65" s="1"/>
  <c r="B18" i="65" a="1"/>
  <c r="B18" i="65" s="1"/>
  <c r="A18" i="65" a="1"/>
  <c r="A18" i="65" s="1"/>
  <c r="J17" i="65" a="1"/>
  <c r="J17" i="65" s="1"/>
  <c r="K17" i="65" s="1"/>
  <c r="I17" i="65" a="1"/>
  <c r="I17" i="65" s="1"/>
  <c r="F17" i="65"/>
  <c r="E17" i="65" a="1"/>
  <c r="E17" i="65" s="1"/>
  <c r="C17" i="65" a="1"/>
  <c r="C17" i="65" s="1"/>
  <c r="D17" i="65" s="1"/>
  <c r="B17" i="65" a="1"/>
  <c r="B17" i="65" s="1"/>
  <c r="A17" i="65" a="1"/>
  <c r="A17" i="65" s="1"/>
  <c r="J16" i="65" a="1"/>
  <c r="J16" i="65" s="1"/>
  <c r="K16" i="65" s="1"/>
  <c r="I16" i="65" a="1"/>
  <c r="I16" i="65" s="1"/>
  <c r="F16" i="65"/>
  <c r="E16" i="65" a="1"/>
  <c r="E16" i="65" s="1"/>
  <c r="C16" i="65" a="1"/>
  <c r="C16" i="65" s="1"/>
  <c r="D16" i="65" s="1"/>
  <c r="B16" i="65" a="1"/>
  <c r="B16" i="65" s="1"/>
  <c r="A16" i="65" a="1"/>
  <c r="A16" i="65" s="1"/>
  <c r="J15" i="65" a="1"/>
  <c r="J15" i="65" s="1"/>
  <c r="K15" i="65" s="1"/>
  <c r="I15" i="65" a="1"/>
  <c r="I15" i="65" s="1"/>
  <c r="F15" i="65"/>
  <c r="E15" i="65" a="1"/>
  <c r="E15" i="65" s="1"/>
  <c r="C15" i="65" a="1"/>
  <c r="C15" i="65" s="1"/>
  <c r="D15" i="65" s="1"/>
  <c r="B15" i="65" a="1"/>
  <c r="B15" i="65" s="1"/>
  <c r="A15" i="65" a="1"/>
  <c r="A15" i="65" s="1"/>
  <c r="J14" i="65" a="1"/>
  <c r="J14" i="65" s="1"/>
  <c r="K14" i="65" s="1"/>
  <c r="I14" i="65" a="1"/>
  <c r="I14" i="65" s="1"/>
  <c r="F14" i="65"/>
  <c r="E14" i="65" a="1"/>
  <c r="E14" i="65" s="1"/>
  <c r="C14" i="65" a="1"/>
  <c r="C14" i="65" s="1"/>
  <c r="D14" i="65" s="1"/>
  <c r="B14" i="65" a="1"/>
  <c r="B14" i="65" s="1"/>
  <c r="A14" i="65" a="1"/>
  <c r="A14" i="65" s="1"/>
  <c r="J13" i="65" a="1"/>
  <c r="J13" i="65" s="1"/>
  <c r="K13" i="65" s="1"/>
  <c r="I13" i="65" a="1"/>
  <c r="I13" i="65" s="1"/>
  <c r="F13" i="65"/>
  <c r="E13" i="65" a="1"/>
  <c r="E13" i="65" s="1"/>
  <c r="C13" i="65" a="1"/>
  <c r="C13" i="65" s="1"/>
  <c r="D13" i="65" s="1"/>
  <c r="B13" i="65" a="1"/>
  <c r="B13" i="65" s="1"/>
  <c r="A13" i="65" a="1"/>
  <c r="A13" i="65" s="1"/>
  <c r="J12" i="65" a="1"/>
  <c r="J12" i="65" s="1"/>
  <c r="K12" i="65" s="1"/>
  <c r="I12" i="65" a="1"/>
  <c r="I12" i="65" s="1"/>
  <c r="F12" i="65"/>
  <c r="E12" i="65" a="1"/>
  <c r="E12" i="65" s="1"/>
  <c r="C12" i="65" a="1"/>
  <c r="C12" i="65" s="1"/>
  <c r="D12" i="65" s="1"/>
  <c r="B12" i="65" a="1"/>
  <c r="B12" i="65" s="1"/>
  <c r="A12" i="65" a="1"/>
  <c r="A12" i="65" s="1"/>
  <c r="J11" i="65" a="1"/>
  <c r="J11" i="65" s="1"/>
  <c r="K11" i="65" s="1"/>
  <c r="I11" i="65" a="1"/>
  <c r="I11" i="65" s="1"/>
  <c r="F11" i="65"/>
  <c r="E11" i="65" a="1"/>
  <c r="E11" i="65" s="1"/>
  <c r="C11" i="65" a="1"/>
  <c r="C11" i="65" s="1"/>
  <c r="D11" i="65" s="1"/>
  <c r="B11" i="65" a="1"/>
  <c r="B11" i="65" s="1"/>
  <c r="A11" i="65" a="1"/>
  <c r="A11" i="65" s="1"/>
  <c r="J10" i="65" a="1"/>
  <c r="J10" i="65" s="1"/>
  <c r="K10" i="65" s="1"/>
  <c r="I10" i="65" a="1"/>
  <c r="I10" i="65" s="1"/>
  <c r="F10" i="65"/>
  <c r="E10" i="65" a="1"/>
  <c r="E10" i="65" s="1"/>
  <c r="C10" i="65" a="1"/>
  <c r="C10" i="65" s="1"/>
  <c r="D10" i="65" s="1"/>
  <c r="B10" i="65" a="1"/>
  <c r="B10" i="65" s="1"/>
  <c r="A10" i="65" a="1"/>
  <c r="A10" i="65" s="1"/>
  <c r="J9" i="65" a="1"/>
  <c r="J9" i="65" s="1"/>
  <c r="K9" i="65" s="1"/>
  <c r="I9" i="65" a="1"/>
  <c r="I9" i="65" s="1"/>
  <c r="F9" i="65"/>
  <c r="E9" i="65" a="1"/>
  <c r="E9" i="65" s="1"/>
  <c r="C9" i="65" a="1"/>
  <c r="C9" i="65" s="1"/>
  <c r="D9" i="65" s="1"/>
  <c r="B9" i="65" a="1"/>
  <c r="B9" i="65" s="1"/>
  <c r="A9" i="65" a="1"/>
  <c r="A9" i="65" s="1"/>
  <c r="J8" i="65" a="1"/>
  <c r="J8" i="65" s="1"/>
  <c r="K8" i="65" s="1"/>
  <c r="I8" i="65" a="1"/>
  <c r="I8" i="65" s="1"/>
  <c r="F8" i="65"/>
  <c r="E8" i="65" a="1"/>
  <c r="E8" i="65" s="1"/>
  <c r="C8" i="65" a="1"/>
  <c r="C8" i="65" s="1"/>
  <c r="D8" i="65" s="1"/>
  <c r="B8" i="65" a="1"/>
  <c r="B8" i="65" s="1"/>
  <c r="A8" i="65" a="1"/>
  <c r="A8" i="65" s="1"/>
  <c r="J7" i="65" a="1"/>
  <c r="J7" i="65" s="1"/>
  <c r="J101" i="65" s="1"/>
  <c r="I7" i="65" a="1"/>
  <c r="I7" i="65" s="1"/>
  <c r="F7" i="65"/>
  <c r="E7" i="65" a="1"/>
  <c r="E7" i="65" s="1"/>
  <c r="C7" i="65" a="1"/>
  <c r="C7" i="65" s="1"/>
  <c r="D7" i="65" s="1"/>
  <c r="B7" i="65" a="1"/>
  <c r="B7" i="65" s="1"/>
  <c r="B101" i="65" s="1"/>
  <c r="A7" i="65" a="1"/>
  <c r="A7" i="65" s="1"/>
  <c r="J100" i="64" a="1"/>
  <c r="J100" i="64" s="1"/>
  <c r="K100" i="64" s="1"/>
  <c r="I100" i="64" a="1"/>
  <c r="I100" i="64" s="1"/>
  <c r="F100" i="64"/>
  <c r="E100" i="64" a="1"/>
  <c r="E100" i="64" s="1"/>
  <c r="C100" i="64" a="1"/>
  <c r="C100" i="64" s="1"/>
  <c r="D100" i="64" s="1"/>
  <c r="B100" i="64" a="1"/>
  <c r="B100" i="64" s="1"/>
  <c r="A100" i="64" a="1"/>
  <c r="A100" i="64" s="1"/>
  <c r="J99" i="64" a="1"/>
  <c r="J99" i="64" s="1"/>
  <c r="K99" i="64" s="1"/>
  <c r="I99" i="64" a="1"/>
  <c r="I99" i="64" s="1"/>
  <c r="F99" i="64"/>
  <c r="E99" i="64" a="1"/>
  <c r="E99" i="64" s="1"/>
  <c r="C99" i="64" a="1"/>
  <c r="C99" i="64" s="1"/>
  <c r="D99" i="64" s="1"/>
  <c r="B99" i="64" a="1"/>
  <c r="B99" i="64" s="1"/>
  <c r="A99" i="64" a="1"/>
  <c r="A99" i="64" s="1"/>
  <c r="J98" i="64" a="1"/>
  <c r="J98" i="64" s="1"/>
  <c r="K98" i="64" s="1"/>
  <c r="I98" i="64" a="1"/>
  <c r="I98" i="64" s="1"/>
  <c r="F98" i="64"/>
  <c r="E98" i="64" a="1"/>
  <c r="E98" i="64" s="1"/>
  <c r="C98" i="64" a="1"/>
  <c r="C98" i="64" s="1"/>
  <c r="D98" i="64" s="1"/>
  <c r="B98" i="64" a="1"/>
  <c r="B98" i="64" s="1"/>
  <c r="A98" i="64" a="1"/>
  <c r="A98" i="64" s="1"/>
  <c r="J97" i="64" a="1"/>
  <c r="J97" i="64" s="1"/>
  <c r="K97" i="64" s="1"/>
  <c r="I97" i="64" a="1"/>
  <c r="I97" i="64" s="1"/>
  <c r="F97" i="64"/>
  <c r="E97" i="64" a="1"/>
  <c r="E97" i="64" s="1"/>
  <c r="C97" i="64" a="1"/>
  <c r="C97" i="64" s="1"/>
  <c r="D97" i="64" s="1"/>
  <c r="B97" i="64" a="1"/>
  <c r="B97" i="64" s="1"/>
  <c r="A97" i="64" a="1"/>
  <c r="A97" i="64" s="1"/>
  <c r="J96" i="64" a="1"/>
  <c r="J96" i="64" s="1"/>
  <c r="K96" i="64" s="1"/>
  <c r="I96" i="64" a="1"/>
  <c r="I96" i="64" s="1"/>
  <c r="F96" i="64"/>
  <c r="E96" i="64" a="1"/>
  <c r="E96" i="64" s="1"/>
  <c r="C96" i="64" a="1"/>
  <c r="C96" i="64" s="1"/>
  <c r="D96" i="64" s="1"/>
  <c r="B96" i="64" a="1"/>
  <c r="B96" i="64" s="1"/>
  <c r="A96" i="64" a="1"/>
  <c r="A96" i="64" s="1"/>
  <c r="J95" i="64" a="1"/>
  <c r="J95" i="64" s="1"/>
  <c r="K95" i="64" s="1"/>
  <c r="I95" i="64" a="1"/>
  <c r="I95" i="64" s="1"/>
  <c r="F95" i="64"/>
  <c r="E95" i="64" a="1"/>
  <c r="E95" i="64" s="1"/>
  <c r="C95" i="64" a="1"/>
  <c r="C95" i="64" s="1"/>
  <c r="D95" i="64" s="1"/>
  <c r="B95" i="64" a="1"/>
  <c r="B95" i="64" s="1"/>
  <c r="A95" i="64" a="1"/>
  <c r="A95" i="64" s="1"/>
  <c r="J94" i="64" a="1"/>
  <c r="J94" i="64" s="1"/>
  <c r="K94" i="64" s="1"/>
  <c r="I94" i="64" a="1"/>
  <c r="I94" i="64" s="1"/>
  <c r="F94" i="64"/>
  <c r="E94" i="64" a="1"/>
  <c r="E94" i="64" s="1"/>
  <c r="C94" i="64" a="1"/>
  <c r="C94" i="64" s="1"/>
  <c r="D94" i="64" s="1"/>
  <c r="B94" i="64" a="1"/>
  <c r="B94" i="64" s="1"/>
  <c r="A94" i="64" a="1"/>
  <c r="A94" i="64" s="1"/>
  <c r="J93" i="64" a="1"/>
  <c r="J93" i="64" s="1"/>
  <c r="K93" i="64" s="1"/>
  <c r="I93" i="64" a="1"/>
  <c r="I93" i="64" s="1"/>
  <c r="F93" i="64"/>
  <c r="E93" i="64" a="1"/>
  <c r="E93" i="64" s="1"/>
  <c r="C93" i="64" a="1"/>
  <c r="C93" i="64" s="1"/>
  <c r="D93" i="64" s="1"/>
  <c r="B93" i="64" a="1"/>
  <c r="B93" i="64" s="1"/>
  <c r="A93" i="64" a="1"/>
  <c r="A93" i="64" s="1"/>
  <c r="J92" i="64" a="1"/>
  <c r="J92" i="64" s="1"/>
  <c r="K92" i="64" s="1"/>
  <c r="I92" i="64" a="1"/>
  <c r="I92" i="64" s="1"/>
  <c r="F92" i="64"/>
  <c r="E92" i="64" a="1"/>
  <c r="E92" i="64" s="1"/>
  <c r="C92" i="64" a="1"/>
  <c r="C92" i="64" s="1"/>
  <c r="D92" i="64" s="1"/>
  <c r="B92" i="64" a="1"/>
  <c r="B92" i="64" s="1"/>
  <c r="A92" i="64" a="1"/>
  <c r="A92" i="64" s="1"/>
  <c r="J91" i="64" a="1"/>
  <c r="J91" i="64" s="1"/>
  <c r="K91" i="64" s="1"/>
  <c r="I91" i="64" a="1"/>
  <c r="I91" i="64" s="1"/>
  <c r="F91" i="64"/>
  <c r="E91" i="64" a="1"/>
  <c r="E91" i="64" s="1"/>
  <c r="C91" i="64" a="1"/>
  <c r="C91" i="64" s="1"/>
  <c r="D91" i="64" s="1"/>
  <c r="B91" i="64" a="1"/>
  <c r="B91" i="64" s="1"/>
  <c r="A91" i="64" a="1"/>
  <c r="A91" i="64" s="1"/>
  <c r="J90" i="64" a="1"/>
  <c r="J90" i="64" s="1"/>
  <c r="K90" i="64" s="1"/>
  <c r="I90" i="64" a="1"/>
  <c r="I90" i="64" s="1"/>
  <c r="F90" i="64"/>
  <c r="E90" i="64" a="1"/>
  <c r="E90" i="64" s="1"/>
  <c r="C90" i="64" a="1"/>
  <c r="C90" i="64" s="1"/>
  <c r="D90" i="64" s="1"/>
  <c r="B90" i="64" a="1"/>
  <c r="B90" i="64" s="1"/>
  <c r="A90" i="64" a="1"/>
  <c r="A90" i="64" s="1"/>
  <c r="J89" i="64" a="1"/>
  <c r="J89" i="64" s="1"/>
  <c r="K89" i="64" s="1"/>
  <c r="I89" i="64" a="1"/>
  <c r="I89" i="64" s="1"/>
  <c r="F89" i="64"/>
  <c r="E89" i="64" a="1"/>
  <c r="E89" i="64" s="1"/>
  <c r="C89" i="64" a="1"/>
  <c r="C89" i="64" s="1"/>
  <c r="D89" i="64" s="1"/>
  <c r="B89" i="64" a="1"/>
  <c r="B89" i="64" s="1"/>
  <c r="A89" i="64" a="1"/>
  <c r="A89" i="64" s="1"/>
  <c r="J88" i="64" a="1"/>
  <c r="J88" i="64" s="1"/>
  <c r="K88" i="64" s="1"/>
  <c r="I88" i="64" a="1"/>
  <c r="I88" i="64" s="1"/>
  <c r="F88" i="64"/>
  <c r="E88" i="64" a="1"/>
  <c r="E88" i="64" s="1"/>
  <c r="C88" i="64" a="1"/>
  <c r="C88" i="64" s="1"/>
  <c r="D88" i="64" s="1"/>
  <c r="B88" i="64" a="1"/>
  <c r="B88" i="64" s="1"/>
  <c r="A88" i="64" a="1"/>
  <c r="A88" i="64" s="1"/>
  <c r="J87" i="64" a="1"/>
  <c r="J87" i="64" s="1"/>
  <c r="K87" i="64" s="1"/>
  <c r="I87" i="64" a="1"/>
  <c r="I87" i="64" s="1"/>
  <c r="F87" i="64"/>
  <c r="E87" i="64" a="1"/>
  <c r="E87" i="64" s="1"/>
  <c r="C87" i="64" a="1"/>
  <c r="C87" i="64" s="1"/>
  <c r="D87" i="64" s="1"/>
  <c r="B87" i="64" a="1"/>
  <c r="B87" i="64" s="1"/>
  <c r="A87" i="64" a="1"/>
  <c r="A87" i="64" s="1"/>
  <c r="J86" i="64" a="1"/>
  <c r="J86" i="64" s="1"/>
  <c r="K86" i="64" s="1"/>
  <c r="I86" i="64" a="1"/>
  <c r="I86" i="64" s="1"/>
  <c r="F86" i="64"/>
  <c r="E86" i="64" a="1"/>
  <c r="E86" i="64" s="1"/>
  <c r="C86" i="64" a="1"/>
  <c r="C86" i="64" s="1"/>
  <c r="D86" i="64" s="1"/>
  <c r="B86" i="64" a="1"/>
  <c r="B86" i="64" s="1"/>
  <c r="A86" i="64" a="1"/>
  <c r="A86" i="64" s="1"/>
  <c r="J85" i="64" a="1"/>
  <c r="J85" i="64" s="1"/>
  <c r="K85" i="64" s="1"/>
  <c r="I85" i="64" a="1"/>
  <c r="I85" i="64" s="1"/>
  <c r="F85" i="64"/>
  <c r="E85" i="64" a="1"/>
  <c r="E85" i="64" s="1"/>
  <c r="C85" i="64" a="1"/>
  <c r="C85" i="64" s="1"/>
  <c r="D85" i="64" s="1"/>
  <c r="B85" i="64" a="1"/>
  <c r="B85" i="64" s="1"/>
  <c r="A85" i="64" a="1"/>
  <c r="A85" i="64" s="1"/>
  <c r="J84" i="64" a="1"/>
  <c r="J84" i="64" s="1"/>
  <c r="K84" i="64" s="1"/>
  <c r="I84" i="64" a="1"/>
  <c r="I84" i="64" s="1"/>
  <c r="F84" i="64"/>
  <c r="E84" i="64" a="1"/>
  <c r="E84" i="64" s="1"/>
  <c r="C84" i="64" a="1"/>
  <c r="C84" i="64" s="1"/>
  <c r="D84" i="64" s="1"/>
  <c r="B84" i="64" a="1"/>
  <c r="B84" i="64" s="1"/>
  <c r="A84" i="64" a="1"/>
  <c r="A84" i="64" s="1"/>
  <c r="J83" i="64" a="1"/>
  <c r="J83" i="64" s="1"/>
  <c r="K83" i="64" s="1"/>
  <c r="I83" i="64" a="1"/>
  <c r="I83" i="64" s="1"/>
  <c r="F83" i="64"/>
  <c r="E83" i="64" a="1"/>
  <c r="E83" i="64" s="1"/>
  <c r="C83" i="64" a="1"/>
  <c r="C83" i="64" s="1"/>
  <c r="D83" i="64" s="1"/>
  <c r="B83" i="64" a="1"/>
  <c r="B83" i="64" s="1"/>
  <c r="A83" i="64" a="1"/>
  <c r="A83" i="64" s="1"/>
  <c r="J82" i="64" a="1"/>
  <c r="J82" i="64" s="1"/>
  <c r="K82" i="64" s="1"/>
  <c r="I82" i="64" a="1"/>
  <c r="I82" i="64" s="1"/>
  <c r="F82" i="64"/>
  <c r="E82" i="64" a="1"/>
  <c r="E82" i="64" s="1"/>
  <c r="C82" i="64" a="1"/>
  <c r="C82" i="64" s="1"/>
  <c r="D82" i="64" s="1"/>
  <c r="B82" i="64" a="1"/>
  <c r="B82" i="64" s="1"/>
  <c r="A82" i="64" a="1"/>
  <c r="A82" i="64" s="1"/>
  <c r="J81" i="64" a="1"/>
  <c r="J81" i="64" s="1"/>
  <c r="K81" i="64" s="1"/>
  <c r="I81" i="64" a="1"/>
  <c r="I81" i="64" s="1"/>
  <c r="F81" i="64"/>
  <c r="E81" i="64" a="1"/>
  <c r="E81" i="64" s="1"/>
  <c r="C81" i="64" a="1"/>
  <c r="C81" i="64" s="1"/>
  <c r="D81" i="64" s="1"/>
  <c r="B81" i="64" a="1"/>
  <c r="B81" i="64" s="1"/>
  <c r="A81" i="64" a="1"/>
  <c r="A81" i="64" s="1"/>
  <c r="J80" i="64" a="1"/>
  <c r="J80" i="64" s="1"/>
  <c r="K80" i="64" s="1"/>
  <c r="I80" i="64" a="1"/>
  <c r="I80" i="64" s="1"/>
  <c r="F80" i="64"/>
  <c r="E80" i="64" a="1"/>
  <c r="E80" i="64" s="1"/>
  <c r="C80" i="64" a="1"/>
  <c r="C80" i="64" s="1"/>
  <c r="D80" i="64" s="1"/>
  <c r="B80" i="64" a="1"/>
  <c r="B80" i="64" s="1"/>
  <c r="A80" i="64" a="1"/>
  <c r="A80" i="64" s="1"/>
  <c r="J79" i="64" a="1"/>
  <c r="J79" i="64" s="1"/>
  <c r="K79" i="64" s="1"/>
  <c r="I79" i="64" a="1"/>
  <c r="I79" i="64" s="1"/>
  <c r="F79" i="64"/>
  <c r="E79" i="64" a="1"/>
  <c r="E79" i="64" s="1"/>
  <c r="C79" i="64" a="1"/>
  <c r="C79" i="64" s="1"/>
  <c r="D79" i="64" s="1"/>
  <c r="B79" i="64" a="1"/>
  <c r="B79" i="64" s="1"/>
  <c r="A79" i="64" a="1"/>
  <c r="A79" i="64" s="1"/>
  <c r="J78" i="64" a="1"/>
  <c r="J78" i="64" s="1"/>
  <c r="K78" i="64" s="1"/>
  <c r="I78" i="64" a="1"/>
  <c r="I78" i="64" s="1"/>
  <c r="F78" i="64"/>
  <c r="E78" i="64" a="1"/>
  <c r="E78" i="64" s="1"/>
  <c r="C78" i="64" a="1"/>
  <c r="C78" i="64" s="1"/>
  <c r="D78" i="64" s="1"/>
  <c r="B78" i="64" a="1"/>
  <c r="B78" i="64" s="1"/>
  <c r="A78" i="64" a="1"/>
  <c r="A78" i="64" s="1"/>
  <c r="J77" i="64" a="1"/>
  <c r="J77" i="64" s="1"/>
  <c r="K77" i="64" s="1"/>
  <c r="I77" i="64" a="1"/>
  <c r="I77" i="64" s="1"/>
  <c r="F77" i="64"/>
  <c r="E77" i="64" a="1"/>
  <c r="E77" i="64" s="1"/>
  <c r="C77" i="64" a="1"/>
  <c r="C77" i="64" s="1"/>
  <c r="D77" i="64" s="1"/>
  <c r="B77" i="64" a="1"/>
  <c r="B77" i="64" s="1"/>
  <c r="A77" i="64" a="1"/>
  <c r="A77" i="64" s="1"/>
  <c r="J76" i="64" a="1"/>
  <c r="J76" i="64" s="1"/>
  <c r="K76" i="64" s="1"/>
  <c r="I76" i="64" a="1"/>
  <c r="I76" i="64" s="1"/>
  <c r="F76" i="64"/>
  <c r="E76" i="64" a="1"/>
  <c r="E76" i="64" s="1"/>
  <c r="C76" i="64" a="1"/>
  <c r="C76" i="64" s="1"/>
  <c r="D76" i="64" s="1"/>
  <c r="B76" i="64" a="1"/>
  <c r="B76" i="64" s="1"/>
  <c r="A76" i="64" a="1"/>
  <c r="A76" i="64" s="1"/>
  <c r="J75" i="64" a="1"/>
  <c r="J75" i="64" s="1"/>
  <c r="K75" i="64" s="1"/>
  <c r="I75" i="64" a="1"/>
  <c r="I75" i="64" s="1"/>
  <c r="F75" i="64"/>
  <c r="E75" i="64" a="1"/>
  <c r="E75" i="64" s="1"/>
  <c r="C75" i="64" a="1"/>
  <c r="C75" i="64" s="1"/>
  <c r="D75" i="64" s="1"/>
  <c r="B75" i="64" a="1"/>
  <c r="B75" i="64" s="1"/>
  <c r="A75" i="64" a="1"/>
  <c r="A75" i="64" s="1"/>
  <c r="J74" i="64" a="1"/>
  <c r="J74" i="64" s="1"/>
  <c r="K74" i="64" s="1"/>
  <c r="I74" i="64" a="1"/>
  <c r="I74" i="64" s="1"/>
  <c r="F74" i="64"/>
  <c r="E74" i="64" a="1"/>
  <c r="E74" i="64" s="1"/>
  <c r="C74" i="64" a="1"/>
  <c r="C74" i="64" s="1"/>
  <c r="D74" i="64" s="1"/>
  <c r="B74" i="64" a="1"/>
  <c r="B74" i="64" s="1"/>
  <c r="A74" i="64" a="1"/>
  <c r="A74" i="64" s="1"/>
  <c r="J73" i="64" a="1"/>
  <c r="J73" i="64" s="1"/>
  <c r="K73" i="64" s="1"/>
  <c r="I73" i="64" a="1"/>
  <c r="I73" i="64" s="1"/>
  <c r="F73" i="64"/>
  <c r="E73" i="64" a="1"/>
  <c r="E73" i="64" s="1"/>
  <c r="C73" i="64" a="1"/>
  <c r="C73" i="64" s="1"/>
  <c r="D73" i="64" s="1"/>
  <c r="B73" i="64" a="1"/>
  <c r="B73" i="64" s="1"/>
  <c r="A73" i="64" a="1"/>
  <c r="A73" i="64" s="1"/>
  <c r="J72" i="64" a="1"/>
  <c r="J72" i="64" s="1"/>
  <c r="K72" i="64" s="1"/>
  <c r="I72" i="64" a="1"/>
  <c r="I72" i="64" s="1"/>
  <c r="F72" i="64"/>
  <c r="E72" i="64" a="1"/>
  <c r="E72" i="64" s="1"/>
  <c r="C72" i="64" a="1"/>
  <c r="C72" i="64" s="1"/>
  <c r="D72" i="64" s="1"/>
  <c r="B72" i="64" a="1"/>
  <c r="B72" i="64" s="1"/>
  <c r="A72" i="64" a="1"/>
  <c r="A72" i="64" s="1"/>
  <c r="J71" i="64" a="1"/>
  <c r="J71" i="64" s="1"/>
  <c r="K71" i="64" s="1"/>
  <c r="I71" i="64" a="1"/>
  <c r="I71" i="64" s="1"/>
  <c r="F71" i="64"/>
  <c r="E71" i="64" a="1"/>
  <c r="E71" i="64" s="1"/>
  <c r="C71" i="64" a="1"/>
  <c r="C71" i="64" s="1"/>
  <c r="D71" i="64" s="1"/>
  <c r="B71" i="64" a="1"/>
  <c r="B71" i="64" s="1"/>
  <c r="A71" i="64" a="1"/>
  <c r="A71" i="64" s="1"/>
  <c r="J70" i="64" a="1"/>
  <c r="J70" i="64" s="1"/>
  <c r="K70" i="64" s="1"/>
  <c r="I70" i="64" a="1"/>
  <c r="I70" i="64" s="1"/>
  <c r="F70" i="64"/>
  <c r="E70" i="64" a="1"/>
  <c r="E70" i="64" s="1"/>
  <c r="C70" i="64" a="1"/>
  <c r="C70" i="64" s="1"/>
  <c r="D70" i="64" s="1"/>
  <c r="B70" i="64" a="1"/>
  <c r="B70" i="64" s="1"/>
  <c r="A70" i="64" a="1"/>
  <c r="A70" i="64" s="1"/>
  <c r="J69" i="64" a="1"/>
  <c r="J69" i="64" s="1"/>
  <c r="K69" i="64" s="1"/>
  <c r="I69" i="64" a="1"/>
  <c r="I69" i="64" s="1"/>
  <c r="F69" i="64"/>
  <c r="E69" i="64" a="1"/>
  <c r="E69" i="64" s="1"/>
  <c r="C69" i="64" a="1"/>
  <c r="C69" i="64" s="1"/>
  <c r="D69" i="64" s="1"/>
  <c r="B69" i="64" a="1"/>
  <c r="B69" i="64" s="1"/>
  <c r="A69" i="64" a="1"/>
  <c r="A69" i="64" s="1"/>
  <c r="J68" i="64" a="1"/>
  <c r="J68" i="64" s="1"/>
  <c r="K68" i="64" s="1"/>
  <c r="I68" i="64" a="1"/>
  <c r="I68" i="64" s="1"/>
  <c r="F68" i="64"/>
  <c r="E68" i="64" a="1"/>
  <c r="E68" i="64" s="1"/>
  <c r="C68" i="64" a="1"/>
  <c r="C68" i="64" s="1"/>
  <c r="D68" i="64" s="1"/>
  <c r="B68" i="64" a="1"/>
  <c r="B68" i="64" s="1"/>
  <c r="A68" i="64" a="1"/>
  <c r="A68" i="64" s="1"/>
  <c r="J67" i="64" a="1"/>
  <c r="J67" i="64" s="1"/>
  <c r="K67" i="64" s="1"/>
  <c r="I67" i="64" a="1"/>
  <c r="I67" i="64" s="1"/>
  <c r="F67" i="64"/>
  <c r="E67" i="64" a="1"/>
  <c r="E67" i="64" s="1"/>
  <c r="C67" i="64" a="1"/>
  <c r="C67" i="64" s="1"/>
  <c r="D67" i="64" s="1"/>
  <c r="B67" i="64" a="1"/>
  <c r="B67" i="64" s="1"/>
  <c r="A67" i="64" a="1"/>
  <c r="A67" i="64" s="1"/>
  <c r="J66" i="64" a="1"/>
  <c r="J66" i="64" s="1"/>
  <c r="K66" i="64" s="1"/>
  <c r="I66" i="64" a="1"/>
  <c r="I66" i="64" s="1"/>
  <c r="F66" i="64"/>
  <c r="E66" i="64" a="1"/>
  <c r="E66" i="64" s="1"/>
  <c r="C66" i="64" a="1"/>
  <c r="C66" i="64" s="1"/>
  <c r="D66" i="64" s="1"/>
  <c r="B66" i="64" a="1"/>
  <c r="B66" i="64" s="1"/>
  <c r="A66" i="64" a="1"/>
  <c r="A66" i="64" s="1"/>
  <c r="J65" i="64" a="1"/>
  <c r="J65" i="64" s="1"/>
  <c r="K65" i="64" s="1"/>
  <c r="I65" i="64" a="1"/>
  <c r="I65" i="64" s="1"/>
  <c r="F65" i="64"/>
  <c r="E65" i="64" a="1"/>
  <c r="E65" i="64" s="1"/>
  <c r="C65" i="64" a="1"/>
  <c r="C65" i="64" s="1"/>
  <c r="D65" i="64" s="1"/>
  <c r="B65" i="64" a="1"/>
  <c r="B65" i="64" s="1"/>
  <c r="A65" i="64" a="1"/>
  <c r="A65" i="64" s="1"/>
  <c r="J64" i="64" a="1"/>
  <c r="J64" i="64" s="1"/>
  <c r="K64" i="64" s="1"/>
  <c r="I64" i="64" a="1"/>
  <c r="I64" i="64" s="1"/>
  <c r="F64" i="64"/>
  <c r="E64" i="64" a="1"/>
  <c r="E64" i="64" s="1"/>
  <c r="C64" i="64" a="1"/>
  <c r="C64" i="64" s="1"/>
  <c r="D64" i="64" s="1"/>
  <c r="B64" i="64" a="1"/>
  <c r="B64" i="64" s="1"/>
  <c r="A64" i="64" a="1"/>
  <c r="A64" i="64" s="1"/>
  <c r="J63" i="64" a="1"/>
  <c r="J63" i="64" s="1"/>
  <c r="K63" i="64" s="1"/>
  <c r="I63" i="64" a="1"/>
  <c r="I63" i="64" s="1"/>
  <c r="F63" i="64"/>
  <c r="E63" i="64" a="1"/>
  <c r="E63" i="64" s="1"/>
  <c r="C63" i="64" a="1"/>
  <c r="C63" i="64" s="1"/>
  <c r="D63" i="64" s="1"/>
  <c r="B63" i="64" a="1"/>
  <c r="B63" i="64" s="1"/>
  <c r="A63" i="64" a="1"/>
  <c r="A63" i="64" s="1"/>
  <c r="J62" i="64" a="1"/>
  <c r="J62" i="64" s="1"/>
  <c r="K62" i="64" s="1"/>
  <c r="I62" i="64" a="1"/>
  <c r="I62" i="64" s="1"/>
  <c r="F62" i="64"/>
  <c r="E62" i="64" a="1"/>
  <c r="E62" i="64" s="1"/>
  <c r="C62" i="64" a="1"/>
  <c r="C62" i="64" s="1"/>
  <c r="D62" i="64" s="1"/>
  <c r="B62" i="64" a="1"/>
  <c r="B62" i="64" s="1"/>
  <c r="A62" i="64" a="1"/>
  <c r="A62" i="64" s="1"/>
  <c r="J61" i="64" a="1"/>
  <c r="J61" i="64" s="1"/>
  <c r="K61" i="64" s="1"/>
  <c r="I61" i="64" a="1"/>
  <c r="I61" i="64" s="1"/>
  <c r="F61" i="64"/>
  <c r="E61" i="64" a="1"/>
  <c r="E61" i="64" s="1"/>
  <c r="C61" i="64" a="1"/>
  <c r="C61" i="64" s="1"/>
  <c r="D61" i="64" s="1"/>
  <c r="B61" i="64" a="1"/>
  <c r="B61" i="64" s="1"/>
  <c r="A61" i="64" a="1"/>
  <c r="A61" i="64" s="1"/>
  <c r="J60" i="64" a="1"/>
  <c r="J60" i="64" s="1"/>
  <c r="K60" i="64" s="1"/>
  <c r="I60" i="64" a="1"/>
  <c r="I60" i="64" s="1"/>
  <c r="F60" i="64"/>
  <c r="E60" i="64" a="1"/>
  <c r="E60" i="64" s="1"/>
  <c r="C60" i="64" a="1"/>
  <c r="C60" i="64" s="1"/>
  <c r="D60" i="64" s="1"/>
  <c r="B60" i="64" a="1"/>
  <c r="B60" i="64" s="1"/>
  <c r="A60" i="64" a="1"/>
  <c r="A60" i="64" s="1"/>
  <c r="J59" i="64" a="1"/>
  <c r="J59" i="64" s="1"/>
  <c r="K59" i="64" s="1"/>
  <c r="I59" i="64" a="1"/>
  <c r="I59" i="64" s="1"/>
  <c r="F59" i="64"/>
  <c r="E59" i="64" a="1"/>
  <c r="E59" i="64" s="1"/>
  <c r="C59" i="64" a="1"/>
  <c r="C59" i="64" s="1"/>
  <c r="D59" i="64" s="1"/>
  <c r="B59" i="64" a="1"/>
  <c r="B59" i="64" s="1"/>
  <c r="A59" i="64" a="1"/>
  <c r="A59" i="64" s="1"/>
  <c r="J58" i="64" a="1"/>
  <c r="J58" i="64" s="1"/>
  <c r="K58" i="64" s="1"/>
  <c r="I58" i="64" a="1"/>
  <c r="I58" i="64" s="1"/>
  <c r="F58" i="64"/>
  <c r="E58" i="64" a="1"/>
  <c r="E58" i="64" s="1"/>
  <c r="C58" i="64" a="1"/>
  <c r="C58" i="64" s="1"/>
  <c r="D58" i="64" s="1"/>
  <c r="B58" i="64" a="1"/>
  <c r="B58" i="64" s="1"/>
  <c r="A58" i="64" a="1"/>
  <c r="A58" i="64" s="1"/>
  <c r="J57" i="64" a="1"/>
  <c r="J57" i="64" s="1"/>
  <c r="K57" i="64" s="1"/>
  <c r="I57" i="64" a="1"/>
  <c r="I57" i="64" s="1"/>
  <c r="F57" i="64"/>
  <c r="E57" i="64" a="1"/>
  <c r="E57" i="64" s="1"/>
  <c r="C57" i="64" a="1"/>
  <c r="C57" i="64" s="1"/>
  <c r="D57" i="64" s="1"/>
  <c r="B57" i="64" a="1"/>
  <c r="B57" i="64" s="1"/>
  <c r="A57" i="64" a="1"/>
  <c r="A57" i="64" s="1"/>
  <c r="J56" i="64" a="1"/>
  <c r="J56" i="64" s="1"/>
  <c r="K56" i="64" s="1"/>
  <c r="I56" i="64" a="1"/>
  <c r="I56" i="64" s="1"/>
  <c r="F56" i="64"/>
  <c r="E56" i="64" a="1"/>
  <c r="E56" i="64" s="1"/>
  <c r="C56" i="64" a="1"/>
  <c r="C56" i="64" s="1"/>
  <c r="D56" i="64" s="1"/>
  <c r="B56" i="64" a="1"/>
  <c r="B56" i="64" s="1"/>
  <c r="A56" i="64" a="1"/>
  <c r="A56" i="64" s="1"/>
  <c r="J55" i="64" a="1"/>
  <c r="J55" i="64" s="1"/>
  <c r="K55" i="64" s="1"/>
  <c r="I55" i="64" a="1"/>
  <c r="I55" i="64" s="1"/>
  <c r="F55" i="64"/>
  <c r="E55" i="64" a="1"/>
  <c r="E55" i="64" s="1"/>
  <c r="C55" i="64" a="1"/>
  <c r="C55" i="64" s="1"/>
  <c r="D55" i="64" s="1"/>
  <c r="B55" i="64" a="1"/>
  <c r="B55" i="64" s="1"/>
  <c r="A55" i="64" a="1"/>
  <c r="A55" i="64" s="1"/>
  <c r="J54" i="64" a="1"/>
  <c r="J54" i="64" s="1"/>
  <c r="K54" i="64" s="1"/>
  <c r="I54" i="64" a="1"/>
  <c r="I54" i="64" s="1"/>
  <c r="F54" i="64"/>
  <c r="E54" i="64" a="1"/>
  <c r="E54" i="64" s="1"/>
  <c r="C54" i="64" a="1"/>
  <c r="C54" i="64" s="1"/>
  <c r="D54" i="64" s="1"/>
  <c r="B54" i="64" a="1"/>
  <c r="B54" i="64" s="1"/>
  <c r="A54" i="64" a="1"/>
  <c r="A54" i="64" s="1"/>
  <c r="J53" i="64" a="1"/>
  <c r="J53" i="64" s="1"/>
  <c r="K53" i="64" s="1"/>
  <c r="I53" i="64" a="1"/>
  <c r="I53" i="64" s="1"/>
  <c r="F53" i="64"/>
  <c r="E53" i="64" a="1"/>
  <c r="E53" i="64" s="1"/>
  <c r="C53" i="64" a="1"/>
  <c r="C53" i="64" s="1"/>
  <c r="D53" i="64" s="1"/>
  <c r="B53" i="64" a="1"/>
  <c r="B53" i="64" s="1"/>
  <c r="A53" i="64" a="1"/>
  <c r="A53" i="64" s="1"/>
  <c r="J52" i="64" a="1"/>
  <c r="J52" i="64" s="1"/>
  <c r="K52" i="64" s="1"/>
  <c r="I52" i="64" a="1"/>
  <c r="I52" i="64" s="1"/>
  <c r="F52" i="64"/>
  <c r="E52" i="64" a="1"/>
  <c r="E52" i="64" s="1"/>
  <c r="C52" i="64" a="1"/>
  <c r="C52" i="64" s="1"/>
  <c r="D52" i="64" s="1"/>
  <c r="B52" i="64" a="1"/>
  <c r="B52" i="64" s="1"/>
  <c r="A52" i="64" a="1"/>
  <c r="A52" i="64" s="1"/>
  <c r="J51" i="64" a="1"/>
  <c r="J51" i="64" s="1"/>
  <c r="K51" i="64" s="1"/>
  <c r="I51" i="64" a="1"/>
  <c r="I51" i="64" s="1"/>
  <c r="F51" i="64"/>
  <c r="E51" i="64" a="1"/>
  <c r="E51" i="64" s="1"/>
  <c r="C51" i="64" a="1"/>
  <c r="C51" i="64" s="1"/>
  <c r="D51" i="64" s="1"/>
  <c r="B51" i="64" a="1"/>
  <c r="B51" i="64" s="1"/>
  <c r="A51" i="64" a="1"/>
  <c r="A51" i="64" s="1"/>
  <c r="J50" i="64" a="1"/>
  <c r="J50" i="64" s="1"/>
  <c r="K50" i="64" s="1"/>
  <c r="I50" i="64" a="1"/>
  <c r="I50" i="64" s="1"/>
  <c r="F50" i="64"/>
  <c r="E50" i="64" a="1"/>
  <c r="E50" i="64" s="1"/>
  <c r="C50" i="64" a="1"/>
  <c r="C50" i="64" s="1"/>
  <c r="D50" i="64" s="1"/>
  <c r="B50" i="64" a="1"/>
  <c r="B50" i="64" s="1"/>
  <c r="A50" i="64" a="1"/>
  <c r="A50" i="64" s="1"/>
  <c r="J49" i="64" a="1"/>
  <c r="J49" i="64" s="1"/>
  <c r="K49" i="64" s="1"/>
  <c r="I49" i="64" a="1"/>
  <c r="I49" i="64" s="1"/>
  <c r="F49" i="64"/>
  <c r="E49" i="64" a="1"/>
  <c r="E49" i="64" s="1"/>
  <c r="C49" i="64" a="1"/>
  <c r="C49" i="64" s="1"/>
  <c r="D49" i="64" s="1"/>
  <c r="B49" i="64" a="1"/>
  <c r="B49" i="64" s="1"/>
  <c r="A49" i="64" a="1"/>
  <c r="A49" i="64" s="1"/>
  <c r="J48" i="64" a="1"/>
  <c r="J48" i="64" s="1"/>
  <c r="K48" i="64" s="1"/>
  <c r="I48" i="64" a="1"/>
  <c r="I48" i="64" s="1"/>
  <c r="F48" i="64"/>
  <c r="E48" i="64" a="1"/>
  <c r="E48" i="64" s="1"/>
  <c r="C48" i="64" a="1"/>
  <c r="C48" i="64" s="1"/>
  <c r="D48" i="64" s="1"/>
  <c r="B48" i="64" a="1"/>
  <c r="B48" i="64" s="1"/>
  <c r="A48" i="64" a="1"/>
  <c r="A48" i="64" s="1"/>
  <c r="J47" i="64" a="1"/>
  <c r="J47" i="64" s="1"/>
  <c r="K47" i="64" s="1"/>
  <c r="I47" i="64" a="1"/>
  <c r="I47" i="64" s="1"/>
  <c r="F47" i="64"/>
  <c r="E47" i="64" a="1"/>
  <c r="E47" i="64" s="1"/>
  <c r="C47" i="64" a="1"/>
  <c r="C47" i="64" s="1"/>
  <c r="D47" i="64" s="1"/>
  <c r="B47" i="64" a="1"/>
  <c r="B47" i="64" s="1"/>
  <c r="A47" i="64" a="1"/>
  <c r="A47" i="64" s="1"/>
  <c r="J46" i="64" a="1"/>
  <c r="J46" i="64" s="1"/>
  <c r="K46" i="64" s="1"/>
  <c r="I46" i="64" a="1"/>
  <c r="I46" i="64" s="1"/>
  <c r="F46" i="64"/>
  <c r="E46" i="64" a="1"/>
  <c r="E46" i="64" s="1"/>
  <c r="C46" i="64" a="1"/>
  <c r="C46" i="64" s="1"/>
  <c r="D46" i="64" s="1"/>
  <c r="B46" i="64" a="1"/>
  <c r="B46" i="64" s="1"/>
  <c r="A46" i="64" a="1"/>
  <c r="A46" i="64" s="1"/>
  <c r="J45" i="64" a="1"/>
  <c r="J45" i="64" s="1"/>
  <c r="K45" i="64" s="1"/>
  <c r="I45" i="64" a="1"/>
  <c r="I45" i="64" s="1"/>
  <c r="F45" i="64"/>
  <c r="E45" i="64" a="1"/>
  <c r="E45" i="64" s="1"/>
  <c r="C45" i="64" a="1"/>
  <c r="C45" i="64" s="1"/>
  <c r="D45" i="64" s="1"/>
  <c r="B45" i="64" a="1"/>
  <c r="B45" i="64" s="1"/>
  <c r="A45" i="64" a="1"/>
  <c r="A45" i="64" s="1"/>
  <c r="J44" i="64" a="1"/>
  <c r="J44" i="64" s="1"/>
  <c r="K44" i="64" s="1"/>
  <c r="I44" i="64" a="1"/>
  <c r="I44" i="64" s="1"/>
  <c r="F44" i="64"/>
  <c r="E44" i="64" a="1"/>
  <c r="E44" i="64" s="1"/>
  <c r="C44" i="64" a="1"/>
  <c r="C44" i="64" s="1"/>
  <c r="D44" i="64" s="1"/>
  <c r="B44" i="64" a="1"/>
  <c r="B44" i="64" s="1"/>
  <c r="A44" i="64" a="1"/>
  <c r="A44" i="64" s="1"/>
  <c r="J43" i="64" a="1"/>
  <c r="J43" i="64" s="1"/>
  <c r="K43" i="64" s="1"/>
  <c r="I43" i="64" a="1"/>
  <c r="I43" i="64" s="1"/>
  <c r="F43" i="64"/>
  <c r="E43" i="64" a="1"/>
  <c r="E43" i="64" s="1"/>
  <c r="C43" i="64" a="1"/>
  <c r="C43" i="64" s="1"/>
  <c r="D43" i="64" s="1"/>
  <c r="B43" i="64" a="1"/>
  <c r="B43" i="64" s="1"/>
  <c r="A43" i="64" a="1"/>
  <c r="A43" i="64" s="1"/>
  <c r="J42" i="64" a="1"/>
  <c r="J42" i="64" s="1"/>
  <c r="K42" i="64" s="1"/>
  <c r="I42" i="64" a="1"/>
  <c r="I42" i="64" s="1"/>
  <c r="F42" i="64"/>
  <c r="E42" i="64" a="1"/>
  <c r="E42" i="64" s="1"/>
  <c r="C42" i="64" a="1"/>
  <c r="C42" i="64" s="1"/>
  <c r="D42" i="64" s="1"/>
  <c r="B42" i="64" a="1"/>
  <c r="B42" i="64" s="1"/>
  <c r="A42" i="64" a="1"/>
  <c r="A42" i="64" s="1"/>
  <c r="J41" i="64" a="1"/>
  <c r="J41" i="64" s="1"/>
  <c r="K41" i="64" s="1"/>
  <c r="I41" i="64" a="1"/>
  <c r="I41" i="64" s="1"/>
  <c r="F41" i="64"/>
  <c r="E41" i="64" a="1"/>
  <c r="E41" i="64" s="1"/>
  <c r="C41" i="64" a="1"/>
  <c r="C41" i="64" s="1"/>
  <c r="D41" i="64" s="1"/>
  <c r="B41" i="64" a="1"/>
  <c r="B41" i="64" s="1"/>
  <c r="A41" i="64" a="1"/>
  <c r="A41" i="64" s="1"/>
  <c r="J40" i="64" a="1"/>
  <c r="J40" i="64" s="1"/>
  <c r="K40" i="64" s="1"/>
  <c r="I40" i="64" a="1"/>
  <c r="I40" i="64" s="1"/>
  <c r="F40" i="64"/>
  <c r="E40" i="64" a="1"/>
  <c r="E40" i="64" s="1"/>
  <c r="C40" i="64" a="1"/>
  <c r="C40" i="64" s="1"/>
  <c r="D40" i="64" s="1"/>
  <c r="B40" i="64" a="1"/>
  <c r="B40" i="64" s="1"/>
  <c r="A40" i="64" a="1"/>
  <c r="A40" i="64" s="1"/>
  <c r="J39" i="64" a="1"/>
  <c r="J39" i="64" s="1"/>
  <c r="K39" i="64" s="1"/>
  <c r="I39" i="64" a="1"/>
  <c r="I39" i="64" s="1"/>
  <c r="F39" i="64"/>
  <c r="E39" i="64" a="1"/>
  <c r="E39" i="64" s="1"/>
  <c r="C39" i="64" a="1"/>
  <c r="C39" i="64" s="1"/>
  <c r="D39" i="64" s="1"/>
  <c r="B39" i="64" a="1"/>
  <c r="B39" i="64" s="1"/>
  <c r="A39" i="64" a="1"/>
  <c r="A39" i="64" s="1"/>
  <c r="J38" i="64" a="1"/>
  <c r="J38" i="64" s="1"/>
  <c r="K38" i="64" s="1"/>
  <c r="I38" i="64" a="1"/>
  <c r="I38" i="64" s="1"/>
  <c r="F38" i="64"/>
  <c r="E38" i="64" a="1"/>
  <c r="E38" i="64" s="1"/>
  <c r="C38" i="64" a="1"/>
  <c r="C38" i="64" s="1"/>
  <c r="D38" i="64" s="1"/>
  <c r="B38" i="64" a="1"/>
  <c r="B38" i="64" s="1"/>
  <c r="A38" i="64" a="1"/>
  <c r="A38" i="64" s="1"/>
  <c r="J37" i="64" a="1"/>
  <c r="J37" i="64" s="1"/>
  <c r="K37" i="64" s="1"/>
  <c r="I37" i="64" a="1"/>
  <c r="I37" i="64" s="1"/>
  <c r="F37" i="64"/>
  <c r="E37" i="64" a="1"/>
  <c r="E37" i="64" s="1"/>
  <c r="C37" i="64" a="1"/>
  <c r="C37" i="64" s="1"/>
  <c r="D37" i="64" s="1"/>
  <c r="B37" i="64" a="1"/>
  <c r="B37" i="64" s="1"/>
  <c r="A37" i="64" a="1"/>
  <c r="A37" i="64" s="1"/>
  <c r="J36" i="64" a="1"/>
  <c r="J36" i="64" s="1"/>
  <c r="K36" i="64" s="1"/>
  <c r="I36" i="64" a="1"/>
  <c r="I36" i="64" s="1"/>
  <c r="F36" i="64"/>
  <c r="E36" i="64" a="1"/>
  <c r="E36" i="64" s="1"/>
  <c r="C36" i="64" a="1"/>
  <c r="C36" i="64" s="1"/>
  <c r="D36" i="64" s="1"/>
  <c r="B36" i="64" a="1"/>
  <c r="B36" i="64" s="1"/>
  <c r="A36" i="64" a="1"/>
  <c r="A36" i="64" s="1"/>
  <c r="J35" i="64" a="1"/>
  <c r="J35" i="64" s="1"/>
  <c r="K35" i="64" s="1"/>
  <c r="I35" i="64" a="1"/>
  <c r="I35" i="64" s="1"/>
  <c r="F35" i="64"/>
  <c r="E35" i="64" a="1"/>
  <c r="E35" i="64" s="1"/>
  <c r="C35" i="64" a="1"/>
  <c r="C35" i="64" s="1"/>
  <c r="D35" i="64" s="1"/>
  <c r="B35" i="64" a="1"/>
  <c r="B35" i="64" s="1"/>
  <c r="A35" i="64" a="1"/>
  <c r="A35" i="64" s="1"/>
  <c r="J34" i="64" a="1"/>
  <c r="J34" i="64" s="1"/>
  <c r="K34" i="64" s="1"/>
  <c r="I34" i="64" a="1"/>
  <c r="I34" i="64" s="1"/>
  <c r="F34" i="64"/>
  <c r="E34" i="64" a="1"/>
  <c r="E34" i="64" s="1"/>
  <c r="C34" i="64" a="1"/>
  <c r="C34" i="64" s="1"/>
  <c r="D34" i="64" s="1"/>
  <c r="B34" i="64" a="1"/>
  <c r="B34" i="64" s="1"/>
  <c r="A34" i="64" a="1"/>
  <c r="A34" i="64" s="1"/>
  <c r="J33" i="64" a="1"/>
  <c r="J33" i="64" s="1"/>
  <c r="K33" i="64" s="1"/>
  <c r="I33" i="64" a="1"/>
  <c r="I33" i="64" s="1"/>
  <c r="F33" i="64"/>
  <c r="E33" i="64" a="1"/>
  <c r="E33" i="64" s="1"/>
  <c r="C33" i="64" a="1"/>
  <c r="C33" i="64" s="1"/>
  <c r="D33" i="64" s="1"/>
  <c r="B33" i="64" a="1"/>
  <c r="B33" i="64" s="1"/>
  <c r="A33" i="64" a="1"/>
  <c r="A33" i="64" s="1"/>
  <c r="J32" i="64" a="1"/>
  <c r="J32" i="64" s="1"/>
  <c r="K32" i="64" s="1"/>
  <c r="I32" i="64" a="1"/>
  <c r="I32" i="64" s="1"/>
  <c r="F32" i="64"/>
  <c r="E32" i="64" a="1"/>
  <c r="E32" i="64" s="1"/>
  <c r="C32" i="64" a="1"/>
  <c r="C32" i="64" s="1"/>
  <c r="D32" i="64" s="1"/>
  <c r="B32" i="64" a="1"/>
  <c r="B32" i="64" s="1"/>
  <c r="A32" i="64" a="1"/>
  <c r="A32" i="64" s="1"/>
  <c r="J31" i="64" a="1"/>
  <c r="J31" i="64" s="1"/>
  <c r="K31" i="64" s="1"/>
  <c r="I31" i="64" a="1"/>
  <c r="I31" i="64" s="1"/>
  <c r="F31" i="64"/>
  <c r="E31" i="64" a="1"/>
  <c r="E31" i="64" s="1"/>
  <c r="C31" i="64" a="1"/>
  <c r="C31" i="64" s="1"/>
  <c r="D31" i="64" s="1"/>
  <c r="B31" i="64" a="1"/>
  <c r="B31" i="64" s="1"/>
  <c r="A31" i="64" a="1"/>
  <c r="A31" i="64" s="1"/>
  <c r="J30" i="64" a="1"/>
  <c r="J30" i="64" s="1"/>
  <c r="K30" i="64" s="1"/>
  <c r="I30" i="64" a="1"/>
  <c r="I30" i="64" s="1"/>
  <c r="F30" i="64"/>
  <c r="E30" i="64" a="1"/>
  <c r="E30" i="64" s="1"/>
  <c r="C30" i="64" a="1"/>
  <c r="C30" i="64" s="1"/>
  <c r="D30" i="64" s="1"/>
  <c r="B30" i="64" a="1"/>
  <c r="B30" i="64" s="1"/>
  <c r="A30" i="64" a="1"/>
  <c r="A30" i="64" s="1"/>
  <c r="J29" i="64" a="1"/>
  <c r="J29" i="64" s="1"/>
  <c r="K29" i="64" s="1"/>
  <c r="I29" i="64" a="1"/>
  <c r="I29" i="64" s="1"/>
  <c r="F29" i="64"/>
  <c r="E29" i="64" a="1"/>
  <c r="E29" i="64" s="1"/>
  <c r="C29" i="64" a="1"/>
  <c r="C29" i="64" s="1"/>
  <c r="D29" i="64" s="1"/>
  <c r="B29" i="64" a="1"/>
  <c r="B29" i="64" s="1"/>
  <c r="A29" i="64" a="1"/>
  <c r="A29" i="64" s="1"/>
  <c r="J28" i="64" a="1"/>
  <c r="J28" i="64" s="1"/>
  <c r="K28" i="64" s="1"/>
  <c r="I28" i="64" a="1"/>
  <c r="I28" i="64" s="1"/>
  <c r="F28" i="64"/>
  <c r="E28" i="64" a="1"/>
  <c r="E28" i="64" s="1"/>
  <c r="C28" i="64" a="1"/>
  <c r="C28" i="64" s="1"/>
  <c r="D28" i="64" s="1"/>
  <c r="B28" i="64" a="1"/>
  <c r="B28" i="64" s="1"/>
  <c r="A28" i="64" a="1"/>
  <c r="A28" i="64" s="1"/>
  <c r="J27" i="64" a="1"/>
  <c r="J27" i="64" s="1"/>
  <c r="K27" i="64" s="1"/>
  <c r="I27" i="64" a="1"/>
  <c r="I27" i="64" s="1"/>
  <c r="F27" i="64"/>
  <c r="E27" i="64" a="1"/>
  <c r="E27" i="64" s="1"/>
  <c r="C27" i="64" a="1"/>
  <c r="C27" i="64" s="1"/>
  <c r="D27" i="64" s="1"/>
  <c r="B27" i="64" a="1"/>
  <c r="B27" i="64" s="1"/>
  <c r="A27" i="64" a="1"/>
  <c r="A27" i="64" s="1"/>
  <c r="J26" i="64" a="1"/>
  <c r="J26" i="64" s="1"/>
  <c r="K26" i="64" s="1"/>
  <c r="I26" i="64" a="1"/>
  <c r="I26" i="64" s="1"/>
  <c r="F26" i="64"/>
  <c r="E26" i="64" a="1"/>
  <c r="E26" i="64" s="1"/>
  <c r="C26" i="64" a="1"/>
  <c r="C26" i="64" s="1"/>
  <c r="D26" i="64" s="1"/>
  <c r="B26" i="64" a="1"/>
  <c r="B26" i="64" s="1"/>
  <c r="A26" i="64" a="1"/>
  <c r="A26" i="64" s="1"/>
  <c r="J25" i="64" a="1"/>
  <c r="J25" i="64" s="1"/>
  <c r="K25" i="64" s="1"/>
  <c r="I25" i="64" a="1"/>
  <c r="I25" i="64" s="1"/>
  <c r="F25" i="64"/>
  <c r="E25" i="64" a="1"/>
  <c r="E25" i="64" s="1"/>
  <c r="C25" i="64" a="1"/>
  <c r="C25" i="64" s="1"/>
  <c r="D25" i="64" s="1"/>
  <c r="B25" i="64" a="1"/>
  <c r="B25" i="64" s="1"/>
  <c r="A25" i="64" a="1"/>
  <c r="A25" i="64" s="1"/>
  <c r="J24" i="64" a="1"/>
  <c r="J24" i="64" s="1"/>
  <c r="K24" i="64" s="1"/>
  <c r="I24" i="64" a="1"/>
  <c r="I24" i="64" s="1"/>
  <c r="F24" i="64"/>
  <c r="E24" i="64" a="1"/>
  <c r="E24" i="64" s="1"/>
  <c r="C24" i="64" a="1"/>
  <c r="C24" i="64" s="1"/>
  <c r="D24" i="64" s="1"/>
  <c r="B24" i="64" a="1"/>
  <c r="B24" i="64" s="1"/>
  <c r="A24" i="64" a="1"/>
  <c r="A24" i="64" s="1"/>
  <c r="J23" i="64" a="1"/>
  <c r="J23" i="64" s="1"/>
  <c r="K23" i="64" s="1"/>
  <c r="I23" i="64" a="1"/>
  <c r="I23" i="64" s="1"/>
  <c r="F23" i="64"/>
  <c r="E23" i="64" a="1"/>
  <c r="E23" i="64" s="1"/>
  <c r="C23" i="64" a="1"/>
  <c r="C23" i="64" s="1"/>
  <c r="D23" i="64" s="1"/>
  <c r="B23" i="64" a="1"/>
  <c r="B23" i="64" s="1"/>
  <c r="A23" i="64" a="1"/>
  <c r="A23" i="64" s="1"/>
  <c r="J22" i="64" a="1"/>
  <c r="J22" i="64" s="1"/>
  <c r="K22" i="64" s="1"/>
  <c r="I22" i="64" a="1"/>
  <c r="I22" i="64" s="1"/>
  <c r="F22" i="64"/>
  <c r="E22" i="64" a="1"/>
  <c r="E22" i="64" s="1"/>
  <c r="C22" i="64" a="1"/>
  <c r="C22" i="64" s="1"/>
  <c r="D22" i="64" s="1"/>
  <c r="B22" i="64" a="1"/>
  <c r="B22" i="64" s="1"/>
  <c r="A22" i="64" a="1"/>
  <c r="A22" i="64" s="1"/>
  <c r="J21" i="64" a="1"/>
  <c r="J21" i="64" s="1"/>
  <c r="K21" i="64" s="1"/>
  <c r="I21" i="64" a="1"/>
  <c r="I21" i="64" s="1"/>
  <c r="F21" i="64"/>
  <c r="E21" i="64" a="1"/>
  <c r="E21" i="64" s="1"/>
  <c r="C21" i="64" a="1"/>
  <c r="C21" i="64" s="1"/>
  <c r="D21" i="64" s="1"/>
  <c r="B21" i="64" a="1"/>
  <c r="B21" i="64" s="1"/>
  <c r="A21" i="64" a="1"/>
  <c r="A21" i="64" s="1"/>
  <c r="J20" i="64" a="1"/>
  <c r="J20" i="64" s="1"/>
  <c r="K20" i="64" s="1"/>
  <c r="I20" i="64" a="1"/>
  <c r="I20" i="64" s="1"/>
  <c r="F20" i="64"/>
  <c r="E20" i="64" a="1"/>
  <c r="E20" i="64" s="1"/>
  <c r="C20" i="64" a="1"/>
  <c r="C20" i="64" s="1"/>
  <c r="D20" i="64" s="1"/>
  <c r="B20" i="64" a="1"/>
  <c r="B20" i="64" s="1"/>
  <c r="A20" i="64" a="1"/>
  <c r="A20" i="64" s="1"/>
  <c r="J19" i="64" a="1"/>
  <c r="J19" i="64" s="1"/>
  <c r="K19" i="64" s="1"/>
  <c r="I19" i="64" a="1"/>
  <c r="I19" i="64" s="1"/>
  <c r="F19" i="64"/>
  <c r="E19" i="64" a="1"/>
  <c r="E19" i="64" s="1"/>
  <c r="C19" i="64" a="1"/>
  <c r="C19" i="64" s="1"/>
  <c r="D19" i="64" s="1"/>
  <c r="B19" i="64" a="1"/>
  <c r="B19" i="64" s="1"/>
  <c r="A19" i="64" a="1"/>
  <c r="A19" i="64" s="1"/>
  <c r="J18" i="64" a="1"/>
  <c r="J18" i="64" s="1"/>
  <c r="K18" i="64" s="1"/>
  <c r="I18" i="64" a="1"/>
  <c r="I18" i="64" s="1"/>
  <c r="F18" i="64"/>
  <c r="E18" i="64" a="1"/>
  <c r="E18" i="64" s="1"/>
  <c r="C18" i="64" a="1"/>
  <c r="C18" i="64" s="1"/>
  <c r="D18" i="64" s="1"/>
  <c r="B18" i="64" a="1"/>
  <c r="B18" i="64" s="1"/>
  <c r="A18" i="64" a="1"/>
  <c r="A18" i="64" s="1"/>
  <c r="J17" i="64" a="1"/>
  <c r="J17" i="64" s="1"/>
  <c r="K17" i="64" s="1"/>
  <c r="I17" i="64" a="1"/>
  <c r="I17" i="64" s="1"/>
  <c r="F17" i="64"/>
  <c r="E17" i="64" a="1"/>
  <c r="E17" i="64" s="1"/>
  <c r="C17" i="64" a="1"/>
  <c r="C17" i="64" s="1"/>
  <c r="D17" i="64" s="1"/>
  <c r="B17" i="64" a="1"/>
  <c r="B17" i="64" s="1"/>
  <c r="A17" i="64" a="1"/>
  <c r="A17" i="64" s="1"/>
  <c r="J16" i="64" a="1"/>
  <c r="J16" i="64" s="1"/>
  <c r="K16" i="64" s="1"/>
  <c r="I16" i="64" a="1"/>
  <c r="I16" i="64" s="1"/>
  <c r="F16" i="64"/>
  <c r="E16" i="64" a="1"/>
  <c r="E16" i="64" s="1"/>
  <c r="C16" i="64" a="1"/>
  <c r="C16" i="64" s="1"/>
  <c r="D16" i="64" s="1"/>
  <c r="B16" i="64" a="1"/>
  <c r="B16" i="64" s="1"/>
  <c r="A16" i="64" a="1"/>
  <c r="A16" i="64" s="1"/>
  <c r="J15" i="64" a="1"/>
  <c r="J15" i="64" s="1"/>
  <c r="K15" i="64" s="1"/>
  <c r="I15" i="64" a="1"/>
  <c r="I15" i="64" s="1"/>
  <c r="F15" i="64"/>
  <c r="E15" i="64" a="1"/>
  <c r="E15" i="64" s="1"/>
  <c r="C15" i="64" a="1"/>
  <c r="C15" i="64" s="1"/>
  <c r="D15" i="64" s="1"/>
  <c r="B15" i="64" a="1"/>
  <c r="B15" i="64" s="1"/>
  <c r="A15" i="64" a="1"/>
  <c r="A15" i="64" s="1"/>
  <c r="J14" i="64" a="1"/>
  <c r="J14" i="64" s="1"/>
  <c r="K14" i="64" s="1"/>
  <c r="I14" i="64" a="1"/>
  <c r="I14" i="64" s="1"/>
  <c r="F14" i="64"/>
  <c r="E14" i="64" a="1"/>
  <c r="E14" i="64" s="1"/>
  <c r="C14" i="64" a="1"/>
  <c r="C14" i="64" s="1"/>
  <c r="D14" i="64" s="1"/>
  <c r="B14" i="64" a="1"/>
  <c r="B14" i="64" s="1"/>
  <c r="A14" i="64" a="1"/>
  <c r="A14" i="64" s="1"/>
  <c r="J13" i="64" a="1"/>
  <c r="J13" i="64" s="1"/>
  <c r="K13" i="64" s="1"/>
  <c r="I13" i="64" a="1"/>
  <c r="I13" i="64" s="1"/>
  <c r="F13" i="64"/>
  <c r="E13" i="64" a="1"/>
  <c r="E13" i="64" s="1"/>
  <c r="C13" i="64" a="1"/>
  <c r="C13" i="64" s="1"/>
  <c r="D13" i="64" s="1"/>
  <c r="B13" i="64" a="1"/>
  <c r="B13" i="64" s="1"/>
  <c r="A13" i="64" a="1"/>
  <c r="A13" i="64" s="1"/>
  <c r="J12" i="64" a="1"/>
  <c r="J12" i="64" s="1"/>
  <c r="K12" i="64" s="1"/>
  <c r="I12" i="64" a="1"/>
  <c r="I12" i="64" s="1"/>
  <c r="F12" i="64"/>
  <c r="E12" i="64" a="1"/>
  <c r="E12" i="64" s="1"/>
  <c r="C12" i="64" a="1"/>
  <c r="C12" i="64" s="1"/>
  <c r="D12" i="64" s="1"/>
  <c r="B12" i="64" a="1"/>
  <c r="B12" i="64" s="1"/>
  <c r="A12" i="64" a="1"/>
  <c r="A12" i="64" s="1"/>
  <c r="J11" i="64" a="1"/>
  <c r="J11" i="64" s="1"/>
  <c r="K11" i="64" s="1"/>
  <c r="I11" i="64" a="1"/>
  <c r="I11" i="64" s="1"/>
  <c r="F11" i="64"/>
  <c r="E11" i="64" a="1"/>
  <c r="E11" i="64" s="1"/>
  <c r="C11" i="64" a="1"/>
  <c r="C11" i="64" s="1"/>
  <c r="D11" i="64" s="1"/>
  <c r="B11" i="64" a="1"/>
  <c r="B11" i="64" s="1"/>
  <c r="A11" i="64" a="1"/>
  <c r="A11" i="64" s="1"/>
  <c r="J10" i="64" a="1"/>
  <c r="J10" i="64" s="1"/>
  <c r="K10" i="64" s="1"/>
  <c r="I10" i="64" a="1"/>
  <c r="I10" i="64" s="1"/>
  <c r="F10" i="64"/>
  <c r="E10" i="64" a="1"/>
  <c r="E10" i="64" s="1"/>
  <c r="C10" i="64" a="1"/>
  <c r="C10" i="64" s="1"/>
  <c r="D10" i="64" s="1"/>
  <c r="B10" i="64" a="1"/>
  <c r="B10" i="64" s="1"/>
  <c r="A10" i="64" a="1"/>
  <c r="A10" i="64" s="1"/>
  <c r="J9" i="64" a="1"/>
  <c r="J9" i="64" s="1"/>
  <c r="K9" i="64" s="1"/>
  <c r="I9" i="64" a="1"/>
  <c r="I9" i="64" s="1"/>
  <c r="F9" i="64"/>
  <c r="E9" i="64" a="1"/>
  <c r="E9" i="64" s="1"/>
  <c r="C9" i="64" a="1"/>
  <c r="C9" i="64" s="1"/>
  <c r="D9" i="64" s="1"/>
  <c r="B9" i="64" a="1"/>
  <c r="B9" i="64" s="1"/>
  <c r="A9" i="64" a="1"/>
  <c r="A9" i="64" s="1"/>
  <c r="J8" i="64" a="1"/>
  <c r="J8" i="64" s="1"/>
  <c r="K8" i="64" s="1"/>
  <c r="I8" i="64" a="1"/>
  <c r="I8" i="64" s="1"/>
  <c r="F8" i="64"/>
  <c r="E8" i="64" a="1"/>
  <c r="E8" i="64" s="1"/>
  <c r="C8" i="64" a="1"/>
  <c r="C8" i="64" s="1"/>
  <c r="D8" i="64" s="1"/>
  <c r="B8" i="64" a="1"/>
  <c r="B8" i="64" s="1"/>
  <c r="A8" i="64" a="1"/>
  <c r="A8" i="64" s="1"/>
  <c r="J7" i="64" a="1"/>
  <c r="J7" i="64" s="1"/>
  <c r="I7" i="64" a="1"/>
  <c r="I7" i="64" s="1"/>
  <c r="F7" i="64"/>
  <c r="E7" i="64" a="1"/>
  <c r="E7" i="64" s="1"/>
  <c r="C7" i="64" a="1"/>
  <c r="C7" i="64" s="1"/>
  <c r="D7" i="64" s="1"/>
  <c r="B7" i="64" a="1"/>
  <c r="B7" i="64" s="1"/>
  <c r="B101" i="64" s="1"/>
  <c r="A7" i="64" a="1"/>
  <c r="A7" i="64" s="1"/>
  <c r="J100" i="63" a="1"/>
  <c r="J100" i="63" s="1"/>
  <c r="K100" i="63" s="1"/>
  <c r="I100" i="63" a="1"/>
  <c r="I100" i="63" s="1"/>
  <c r="F100" i="63"/>
  <c r="E100" i="63" a="1"/>
  <c r="E100" i="63" s="1"/>
  <c r="C100" i="63" a="1"/>
  <c r="C100" i="63" s="1"/>
  <c r="D100" i="63" s="1"/>
  <c r="B100" i="63" a="1"/>
  <c r="B100" i="63" s="1"/>
  <c r="A100" i="63" a="1"/>
  <c r="A100" i="63" s="1"/>
  <c r="J99" i="63" a="1"/>
  <c r="J99" i="63" s="1"/>
  <c r="K99" i="63" s="1"/>
  <c r="I99" i="63" a="1"/>
  <c r="I99" i="63" s="1"/>
  <c r="F99" i="63"/>
  <c r="E99" i="63" a="1"/>
  <c r="E99" i="63" s="1"/>
  <c r="C99" i="63" a="1"/>
  <c r="C99" i="63" s="1"/>
  <c r="D99" i="63" s="1"/>
  <c r="B99" i="63" a="1"/>
  <c r="B99" i="63" s="1"/>
  <c r="A99" i="63" a="1"/>
  <c r="A99" i="63" s="1"/>
  <c r="J98" i="63" a="1"/>
  <c r="J98" i="63" s="1"/>
  <c r="K98" i="63" s="1"/>
  <c r="I98" i="63" a="1"/>
  <c r="I98" i="63" s="1"/>
  <c r="F98" i="63"/>
  <c r="E98" i="63" a="1"/>
  <c r="E98" i="63" s="1"/>
  <c r="C98" i="63" a="1"/>
  <c r="C98" i="63" s="1"/>
  <c r="D98" i="63" s="1"/>
  <c r="B98" i="63" a="1"/>
  <c r="B98" i="63" s="1"/>
  <c r="A98" i="63" a="1"/>
  <c r="A98" i="63" s="1"/>
  <c r="J97" i="63" a="1"/>
  <c r="J97" i="63" s="1"/>
  <c r="K97" i="63" s="1"/>
  <c r="I97" i="63" a="1"/>
  <c r="I97" i="63" s="1"/>
  <c r="F97" i="63"/>
  <c r="E97" i="63" a="1"/>
  <c r="E97" i="63" s="1"/>
  <c r="C97" i="63" a="1"/>
  <c r="C97" i="63" s="1"/>
  <c r="D97" i="63" s="1"/>
  <c r="B97" i="63" a="1"/>
  <c r="B97" i="63" s="1"/>
  <c r="A97" i="63" a="1"/>
  <c r="A97" i="63" s="1"/>
  <c r="J96" i="63" a="1"/>
  <c r="J96" i="63" s="1"/>
  <c r="K96" i="63" s="1"/>
  <c r="I96" i="63" a="1"/>
  <c r="I96" i="63" s="1"/>
  <c r="F96" i="63"/>
  <c r="E96" i="63" a="1"/>
  <c r="E96" i="63" s="1"/>
  <c r="C96" i="63" a="1"/>
  <c r="C96" i="63" s="1"/>
  <c r="D96" i="63" s="1"/>
  <c r="B96" i="63" a="1"/>
  <c r="B96" i="63" s="1"/>
  <c r="A96" i="63" a="1"/>
  <c r="A96" i="63" s="1"/>
  <c r="J95" i="63" a="1"/>
  <c r="J95" i="63" s="1"/>
  <c r="K95" i="63" s="1"/>
  <c r="I95" i="63" a="1"/>
  <c r="I95" i="63" s="1"/>
  <c r="F95" i="63"/>
  <c r="E95" i="63" a="1"/>
  <c r="E95" i="63" s="1"/>
  <c r="C95" i="63" a="1"/>
  <c r="C95" i="63" s="1"/>
  <c r="D95" i="63" s="1"/>
  <c r="B95" i="63" a="1"/>
  <c r="B95" i="63" s="1"/>
  <c r="A95" i="63" a="1"/>
  <c r="A95" i="63" s="1"/>
  <c r="J94" i="63" a="1"/>
  <c r="J94" i="63" s="1"/>
  <c r="K94" i="63" s="1"/>
  <c r="I94" i="63" a="1"/>
  <c r="I94" i="63" s="1"/>
  <c r="F94" i="63"/>
  <c r="E94" i="63" a="1"/>
  <c r="E94" i="63" s="1"/>
  <c r="C94" i="63" a="1"/>
  <c r="C94" i="63" s="1"/>
  <c r="D94" i="63" s="1"/>
  <c r="B94" i="63" a="1"/>
  <c r="B94" i="63" s="1"/>
  <c r="A94" i="63" a="1"/>
  <c r="A94" i="63" s="1"/>
  <c r="J93" i="63" a="1"/>
  <c r="J93" i="63" s="1"/>
  <c r="K93" i="63" s="1"/>
  <c r="I93" i="63" a="1"/>
  <c r="I93" i="63" s="1"/>
  <c r="F93" i="63"/>
  <c r="E93" i="63" a="1"/>
  <c r="E93" i="63" s="1"/>
  <c r="C93" i="63" a="1"/>
  <c r="C93" i="63" s="1"/>
  <c r="D93" i="63" s="1"/>
  <c r="B93" i="63" a="1"/>
  <c r="B93" i="63" s="1"/>
  <c r="A93" i="63" a="1"/>
  <c r="A93" i="63" s="1"/>
  <c r="J92" i="63" a="1"/>
  <c r="J92" i="63" s="1"/>
  <c r="K92" i="63" s="1"/>
  <c r="I92" i="63" a="1"/>
  <c r="I92" i="63" s="1"/>
  <c r="F92" i="63"/>
  <c r="E92" i="63" a="1"/>
  <c r="E92" i="63" s="1"/>
  <c r="C92" i="63" a="1"/>
  <c r="C92" i="63" s="1"/>
  <c r="D92" i="63" s="1"/>
  <c r="B92" i="63" a="1"/>
  <c r="B92" i="63" s="1"/>
  <c r="A92" i="63" a="1"/>
  <c r="A92" i="63" s="1"/>
  <c r="J91" i="63" a="1"/>
  <c r="J91" i="63" s="1"/>
  <c r="K91" i="63" s="1"/>
  <c r="I91" i="63" a="1"/>
  <c r="I91" i="63" s="1"/>
  <c r="F91" i="63"/>
  <c r="E91" i="63" a="1"/>
  <c r="E91" i="63" s="1"/>
  <c r="C91" i="63" a="1"/>
  <c r="C91" i="63" s="1"/>
  <c r="D91" i="63" s="1"/>
  <c r="B91" i="63" a="1"/>
  <c r="B91" i="63" s="1"/>
  <c r="A91" i="63" a="1"/>
  <c r="A91" i="63" s="1"/>
  <c r="J90" i="63" a="1"/>
  <c r="J90" i="63" s="1"/>
  <c r="K90" i="63" s="1"/>
  <c r="I90" i="63" a="1"/>
  <c r="I90" i="63" s="1"/>
  <c r="F90" i="63"/>
  <c r="E90" i="63" a="1"/>
  <c r="E90" i="63" s="1"/>
  <c r="C90" i="63" a="1"/>
  <c r="C90" i="63" s="1"/>
  <c r="D90" i="63" s="1"/>
  <c r="B90" i="63" a="1"/>
  <c r="B90" i="63" s="1"/>
  <c r="A90" i="63" a="1"/>
  <c r="A90" i="63" s="1"/>
  <c r="J89" i="63" a="1"/>
  <c r="J89" i="63" s="1"/>
  <c r="K89" i="63" s="1"/>
  <c r="I89" i="63" a="1"/>
  <c r="I89" i="63" s="1"/>
  <c r="F89" i="63"/>
  <c r="E89" i="63" a="1"/>
  <c r="E89" i="63" s="1"/>
  <c r="C89" i="63" a="1"/>
  <c r="C89" i="63" s="1"/>
  <c r="D89" i="63" s="1"/>
  <c r="B89" i="63" a="1"/>
  <c r="B89" i="63" s="1"/>
  <c r="A89" i="63" a="1"/>
  <c r="A89" i="63" s="1"/>
  <c r="J88" i="63" a="1"/>
  <c r="J88" i="63" s="1"/>
  <c r="K88" i="63" s="1"/>
  <c r="I88" i="63" a="1"/>
  <c r="I88" i="63" s="1"/>
  <c r="F88" i="63"/>
  <c r="E88" i="63" a="1"/>
  <c r="E88" i="63" s="1"/>
  <c r="C88" i="63" a="1"/>
  <c r="C88" i="63" s="1"/>
  <c r="D88" i="63" s="1"/>
  <c r="B88" i="63" a="1"/>
  <c r="B88" i="63" s="1"/>
  <c r="A88" i="63" a="1"/>
  <c r="A88" i="63" s="1"/>
  <c r="J87" i="63" a="1"/>
  <c r="J87" i="63" s="1"/>
  <c r="K87" i="63" s="1"/>
  <c r="I87" i="63" a="1"/>
  <c r="I87" i="63" s="1"/>
  <c r="F87" i="63"/>
  <c r="E87" i="63" a="1"/>
  <c r="E87" i="63" s="1"/>
  <c r="C87" i="63" a="1"/>
  <c r="C87" i="63" s="1"/>
  <c r="D87" i="63" s="1"/>
  <c r="B87" i="63" a="1"/>
  <c r="B87" i="63" s="1"/>
  <c r="A87" i="63" a="1"/>
  <c r="A87" i="63" s="1"/>
  <c r="J86" i="63" a="1"/>
  <c r="J86" i="63" s="1"/>
  <c r="K86" i="63" s="1"/>
  <c r="I86" i="63" a="1"/>
  <c r="I86" i="63" s="1"/>
  <c r="F86" i="63"/>
  <c r="E86" i="63" a="1"/>
  <c r="E86" i="63" s="1"/>
  <c r="C86" i="63" a="1"/>
  <c r="C86" i="63" s="1"/>
  <c r="D86" i="63" s="1"/>
  <c r="B86" i="63" a="1"/>
  <c r="B86" i="63" s="1"/>
  <c r="A86" i="63" a="1"/>
  <c r="A86" i="63" s="1"/>
  <c r="J85" i="63" a="1"/>
  <c r="J85" i="63" s="1"/>
  <c r="K85" i="63" s="1"/>
  <c r="I85" i="63" a="1"/>
  <c r="I85" i="63" s="1"/>
  <c r="F85" i="63"/>
  <c r="E85" i="63" a="1"/>
  <c r="E85" i="63" s="1"/>
  <c r="C85" i="63" a="1"/>
  <c r="C85" i="63" s="1"/>
  <c r="D85" i="63" s="1"/>
  <c r="B85" i="63" a="1"/>
  <c r="B85" i="63" s="1"/>
  <c r="A85" i="63" a="1"/>
  <c r="A85" i="63" s="1"/>
  <c r="J84" i="63" a="1"/>
  <c r="J84" i="63" s="1"/>
  <c r="K84" i="63" s="1"/>
  <c r="I84" i="63" a="1"/>
  <c r="I84" i="63" s="1"/>
  <c r="F84" i="63"/>
  <c r="E84" i="63" a="1"/>
  <c r="E84" i="63" s="1"/>
  <c r="C84" i="63" a="1"/>
  <c r="C84" i="63" s="1"/>
  <c r="D84" i="63" s="1"/>
  <c r="B84" i="63" a="1"/>
  <c r="B84" i="63" s="1"/>
  <c r="A84" i="63" a="1"/>
  <c r="A84" i="63" s="1"/>
  <c r="J83" i="63" a="1"/>
  <c r="J83" i="63" s="1"/>
  <c r="K83" i="63" s="1"/>
  <c r="I83" i="63" a="1"/>
  <c r="I83" i="63" s="1"/>
  <c r="F83" i="63"/>
  <c r="E83" i="63" a="1"/>
  <c r="E83" i="63" s="1"/>
  <c r="C83" i="63" a="1"/>
  <c r="C83" i="63" s="1"/>
  <c r="D83" i="63" s="1"/>
  <c r="B83" i="63" a="1"/>
  <c r="B83" i="63" s="1"/>
  <c r="A83" i="63" a="1"/>
  <c r="A83" i="63" s="1"/>
  <c r="J82" i="63" a="1"/>
  <c r="J82" i="63" s="1"/>
  <c r="K82" i="63" s="1"/>
  <c r="I82" i="63" a="1"/>
  <c r="I82" i="63" s="1"/>
  <c r="F82" i="63"/>
  <c r="E82" i="63" a="1"/>
  <c r="E82" i="63" s="1"/>
  <c r="C82" i="63" a="1"/>
  <c r="C82" i="63" s="1"/>
  <c r="D82" i="63" s="1"/>
  <c r="B82" i="63" a="1"/>
  <c r="B82" i="63" s="1"/>
  <c r="A82" i="63" a="1"/>
  <c r="A82" i="63" s="1"/>
  <c r="J81" i="63" a="1"/>
  <c r="J81" i="63" s="1"/>
  <c r="K81" i="63" s="1"/>
  <c r="I81" i="63" a="1"/>
  <c r="I81" i="63" s="1"/>
  <c r="F81" i="63"/>
  <c r="E81" i="63" a="1"/>
  <c r="E81" i="63" s="1"/>
  <c r="C81" i="63" a="1"/>
  <c r="C81" i="63" s="1"/>
  <c r="D81" i="63" s="1"/>
  <c r="B81" i="63" a="1"/>
  <c r="B81" i="63" s="1"/>
  <c r="A81" i="63" a="1"/>
  <c r="A81" i="63" s="1"/>
  <c r="J80" i="63" a="1"/>
  <c r="J80" i="63" s="1"/>
  <c r="K80" i="63" s="1"/>
  <c r="I80" i="63" a="1"/>
  <c r="I80" i="63" s="1"/>
  <c r="F80" i="63"/>
  <c r="E80" i="63" a="1"/>
  <c r="E80" i="63" s="1"/>
  <c r="C80" i="63" a="1"/>
  <c r="C80" i="63" s="1"/>
  <c r="D80" i="63" s="1"/>
  <c r="B80" i="63" a="1"/>
  <c r="B80" i="63" s="1"/>
  <c r="A80" i="63" a="1"/>
  <c r="A80" i="63" s="1"/>
  <c r="J79" i="63" a="1"/>
  <c r="J79" i="63" s="1"/>
  <c r="K79" i="63" s="1"/>
  <c r="I79" i="63" a="1"/>
  <c r="I79" i="63" s="1"/>
  <c r="F79" i="63"/>
  <c r="E79" i="63" a="1"/>
  <c r="E79" i="63" s="1"/>
  <c r="C79" i="63" a="1"/>
  <c r="C79" i="63" s="1"/>
  <c r="D79" i="63" s="1"/>
  <c r="B79" i="63" a="1"/>
  <c r="B79" i="63" s="1"/>
  <c r="A79" i="63" a="1"/>
  <c r="A79" i="63" s="1"/>
  <c r="J78" i="63" a="1"/>
  <c r="J78" i="63" s="1"/>
  <c r="K78" i="63" s="1"/>
  <c r="I78" i="63" a="1"/>
  <c r="I78" i="63" s="1"/>
  <c r="F78" i="63"/>
  <c r="E78" i="63" a="1"/>
  <c r="E78" i="63" s="1"/>
  <c r="C78" i="63" a="1"/>
  <c r="C78" i="63" s="1"/>
  <c r="D78" i="63" s="1"/>
  <c r="B78" i="63" a="1"/>
  <c r="B78" i="63" s="1"/>
  <c r="A78" i="63" a="1"/>
  <c r="A78" i="63" s="1"/>
  <c r="J77" i="63" a="1"/>
  <c r="J77" i="63" s="1"/>
  <c r="K77" i="63" s="1"/>
  <c r="I77" i="63" a="1"/>
  <c r="I77" i="63" s="1"/>
  <c r="F77" i="63"/>
  <c r="E77" i="63" a="1"/>
  <c r="E77" i="63" s="1"/>
  <c r="C77" i="63" a="1"/>
  <c r="C77" i="63" s="1"/>
  <c r="D77" i="63" s="1"/>
  <c r="B77" i="63" a="1"/>
  <c r="B77" i="63" s="1"/>
  <c r="A77" i="63" a="1"/>
  <c r="A77" i="63" s="1"/>
  <c r="J76" i="63" a="1"/>
  <c r="J76" i="63" s="1"/>
  <c r="K76" i="63" s="1"/>
  <c r="I76" i="63" a="1"/>
  <c r="I76" i="63" s="1"/>
  <c r="F76" i="63"/>
  <c r="E76" i="63" a="1"/>
  <c r="E76" i="63" s="1"/>
  <c r="C76" i="63" a="1"/>
  <c r="C76" i="63" s="1"/>
  <c r="D76" i="63" s="1"/>
  <c r="B76" i="63" a="1"/>
  <c r="B76" i="63" s="1"/>
  <c r="A76" i="63" a="1"/>
  <c r="A76" i="63" s="1"/>
  <c r="J75" i="63" a="1"/>
  <c r="J75" i="63" s="1"/>
  <c r="K75" i="63" s="1"/>
  <c r="I75" i="63" a="1"/>
  <c r="I75" i="63" s="1"/>
  <c r="F75" i="63"/>
  <c r="E75" i="63" a="1"/>
  <c r="E75" i="63" s="1"/>
  <c r="C75" i="63" a="1"/>
  <c r="C75" i="63" s="1"/>
  <c r="D75" i="63" s="1"/>
  <c r="B75" i="63" a="1"/>
  <c r="B75" i="63" s="1"/>
  <c r="A75" i="63" a="1"/>
  <c r="A75" i="63" s="1"/>
  <c r="J74" i="63" a="1"/>
  <c r="J74" i="63" s="1"/>
  <c r="K74" i="63" s="1"/>
  <c r="I74" i="63" a="1"/>
  <c r="I74" i="63" s="1"/>
  <c r="F74" i="63"/>
  <c r="E74" i="63" a="1"/>
  <c r="E74" i="63" s="1"/>
  <c r="C74" i="63" a="1"/>
  <c r="C74" i="63" s="1"/>
  <c r="D74" i="63" s="1"/>
  <c r="B74" i="63" a="1"/>
  <c r="B74" i="63" s="1"/>
  <c r="A74" i="63" a="1"/>
  <c r="A74" i="63" s="1"/>
  <c r="J73" i="63" a="1"/>
  <c r="J73" i="63" s="1"/>
  <c r="K73" i="63" s="1"/>
  <c r="I73" i="63" a="1"/>
  <c r="I73" i="63" s="1"/>
  <c r="F73" i="63"/>
  <c r="E73" i="63" a="1"/>
  <c r="E73" i="63" s="1"/>
  <c r="C73" i="63" a="1"/>
  <c r="C73" i="63" s="1"/>
  <c r="D73" i="63" s="1"/>
  <c r="B73" i="63" a="1"/>
  <c r="B73" i="63" s="1"/>
  <c r="A73" i="63" a="1"/>
  <c r="A73" i="63" s="1"/>
  <c r="J72" i="63" a="1"/>
  <c r="J72" i="63" s="1"/>
  <c r="K72" i="63" s="1"/>
  <c r="I72" i="63" a="1"/>
  <c r="I72" i="63" s="1"/>
  <c r="F72" i="63"/>
  <c r="E72" i="63" a="1"/>
  <c r="E72" i="63" s="1"/>
  <c r="C72" i="63" a="1"/>
  <c r="C72" i="63" s="1"/>
  <c r="D72" i="63" s="1"/>
  <c r="B72" i="63" a="1"/>
  <c r="B72" i="63" s="1"/>
  <c r="A72" i="63" a="1"/>
  <c r="A72" i="63" s="1"/>
  <c r="J71" i="63" a="1"/>
  <c r="J71" i="63" s="1"/>
  <c r="K71" i="63" s="1"/>
  <c r="I71" i="63" a="1"/>
  <c r="I71" i="63" s="1"/>
  <c r="F71" i="63"/>
  <c r="E71" i="63" a="1"/>
  <c r="E71" i="63" s="1"/>
  <c r="C71" i="63" a="1"/>
  <c r="C71" i="63" s="1"/>
  <c r="D71" i="63" s="1"/>
  <c r="B71" i="63" a="1"/>
  <c r="B71" i="63" s="1"/>
  <c r="A71" i="63" a="1"/>
  <c r="A71" i="63" s="1"/>
  <c r="J70" i="63" a="1"/>
  <c r="J70" i="63" s="1"/>
  <c r="K70" i="63" s="1"/>
  <c r="I70" i="63" a="1"/>
  <c r="I70" i="63" s="1"/>
  <c r="F70" i="63"/>
  <c r="E70" i="63" a="1"/>
  <c r="E70" i="63" s="1"/>
  <c r="C70" i="63" a="1"/>
  <c r="C70" i="63" s="1"/>
  <c r="D70" i="63" s="1"/>
  <c r="B70" i="63" a="1"/>
  <c r="B70" i="63" s="1"/>
  <c r="A70" i="63" a="1"/>
  <c r="A70" i="63" s="1"/>
  <c r="J69" i="63" a="1"/>
  <c r="J69" i="63" s="1"/>
  <c r="K69" i="63" s="1"/>
  <c r="I69" i="63" a="1"/>
  <c r="I69" i="63" s="1"/>
  <c r="F69" i="63"/>
  <c r="E69" i="63" a="1"/>
  <c r="E69" i="63" s="1"/>
  <c r="C69" i="63" a="1"/>
  <c r="C69" i="63" s="1"/>
  <c r="D69" i="63" s="1"/>
  <c r="B69" i="63" a="1"/>
  <c r="B69" i="63" s="1"/>
  <c r="A69" i="63" a="1"/>
  <c r="A69" i="63" s="1"/>
  <c r="J68" i="63" a="1"/>
  <c r="J68" i="63" s="1"/>
  <c r="K68" i="63" s="1"/>
  <c r="I68" i="63" a="1"/>
  <c r="I68" i="63" s="1"/>
  <c r="F68" i="63"/>
  <c r="E68" i="63" a="1"/>
  <c r="E68" i="63" s="1"/>
  <c r="C68" i="63" a="1"/>
  <c r="C68" i="63" s="1"/>
  <c r="D68" i="63" s="1"/>
  <c r="B68" i="63" a="1"/>
  <c r="B68" i="63" s="1"/>
  <c r="A68" i="63" a="1"/>
  <c r="A68" i="63" s="1"/>
  <c r="J67" i="63" a="1"/>
  <c r="J67" i="63" s="1"/>
  <c r="K67" i="63" s="1"/>
  <c r="I67" i="63" a="1"/>
  <c r="I67" i="63" s="1"/>
  <c r="F67" i="63"/>
  <c r="E67" i="63" a="1"/>
  <c r="E67" i="63" s="1"/>
  <c r="C67" i="63" a="1"/>
  <c r="C67" i="63" s="1"/>
  <c r="D67" i="63" s="1"/>
  <c r="B67" i="63" a="1"/>
  <c r="B67" i="63" s="1"/>
  <c r="A67" i="63" a="1"/>
  <c r="A67" i="63" s="1"/>
  <c r="J66" i="63" a="1"/>
  <c r="J66" i="63" s="1"/>
  <c r="K66" i="63" s="1"/>
  <c r="I66" i="63" a="1"/>
  <c r="I66" i="63" s="1"/>
  <c r="F66" i="63"/>
  <c r="E66" i="63" a="1"/>
  <c r="E66" i="63" s="1"/>
  <c r="C66" i="63" a="1"/>
  <c r="C66" i="63" s="1"/>
  <c r="D66" i="63" s="1"/>
  <c r="B66" i="63" a="1"/>
  <c r="B66" i="63" s="1"/>
  <c r="A66" i="63" a="1"/>
  <c r="A66" i="63" s="1"/>
  <c r="J65" i="63" a="1"/>
  <c r="J65" i="63" s="1"/>
  <c r="K65" i="63" s="1"/>
  <c r="I65" i="63" a="1"/>
  <c r="I65" i="63" s="1"/>
  <c r="F65" i="63"/>
  <c r="E65" i="63" a="1"/>
  <c r="E65" i="63" s="1"/>
  <c r="C65" i="63" a="1"/>
  <c r="C65" i="63" s="1"/>
  <c r="D65" i="63" s="1"/>
  <c r="B65" i="63" a="1"/>
  <c r="B65" i="63" s="1"/>
  <c r="A65" i="63" a="1"/>
  <c r="A65" i="63" s="1"/>
  <c r="J64" i="63" a="1"/>
  <c r="J64" i="63" s="1"/>
  <c r="K64" i="63" s="1"/>
  <c r="I64" i="63" a="1"/>
  <c r="I64" i="63" s="1"/>
  <c r="F64" i="63"/>
  <c r="E64" i="63" a="1"/>
  <c r="E64" i="63" s="1"/>
  <c r="C64" i="63" a="1"/>
  <c r="C64" i="63" s="1"/>
  <c r="D64" i="63" s="1"/>
  <c r="B64" i="63" a="1"/>
  <c r="B64" i="63" s="1"/>
  <c r="A64" i="63" a="1"/>
  <c r="A64" i="63" s="1"/>
  <c r="J63" i="63" a="1"/>
  <c r="J63" i="63" s="1"/>
  <c r="K63" i="63" s="1"/>
  <c r="I63" i="63" a="1"/>
  <c r="I63" i="63" s="1"/>
  <c r="F63" i="63"/>
  <c r="E63" i="63" a="1"/>
  <c r="E63" i="63" s="1"/>
  <c r="C63" i="63" a="1"/>
  <c r="C63" i="63" s="1"/>
  <c r="D63" i="63" s="1"/>
  <c r="B63" i="63" a="1"/>
  <c r="B63" i="63" s="1"/>
  <c r="A63" i="63" a="1"/>
  <c r="A63" i="63" s="1"/>
  <c r="J62" i="63" a="1"/>
  <c r="J62" i="63" s="1"/>
  <c r="K62" i="63" s="1"/>
  <c r="I62" i="63" a="1"/>
  <c r="I62" i="63" s="1"/>
  <c r="F62" i="63"/>
  <c r="E62" i="63" a="1"/>
  <c r="E62" i="63" s="1"/>
  <c r="C62" i="63" a="1"/>
  <c r="C62" i="63" s="1"/>
  <c r="D62" i="63" s="1"/>
  <c r="B62" i="63" a="1"/>
  <c r="B62" i="63" s="1"/>
  <c r="A62" i="63" a="1"/>
  <c r="A62" i="63" s="1"/>
  <c r="J61" i="63" a="1"/>
  <c r="J61" i="63" s="1"/>
  <c r="K61" i="63" s="1"/>
  <c r="I61" i="63" a="1"/>
  <c r="I61" i="63" s="1"/>
  <c r="F61" i="63"/>
  <c r="E61" i="63" a="1"/>
  <c r="E61" i="63" s="1"/>
  <c r="C61" i="63" a="1"/>
  <c r="C61" i="63" s="1"/>
  <c r="D61" i="63" s="1"/>
  <c r="B61" i="63" a="1"/>
  <c r="B61" i="63" s="1"/>
  <c r="A61" i="63" a="1"/>
  <c r="A61" i="63" s="1"/>
  <c r="J60" i="63" a="1"/>
  <c r="J60" i="63" s="1"/>
  <c r="K60" i="63" s="1"/>
  <c r="I60" i="63" a="1"/>
  <c r="I60" i="63" s="1"/>
  <c r="F60" i="63"/>
  <c r="E60" i="63" a="1"/>
  <c r="E60" i="63" s="1"/>
  <c r="C60" i="63" a="1"/>
  <c r="C60" i="63" s="1"/>
  <c r="D60" i="63" s="1"/>
  <c r="B60" i="63" a="1"/>
  <c r="B60" i="63" s="1"/>
  <c r="A60" i="63" a="1"/>
  <c r="A60" i="63" s="1"/>
  <c r="J59" i="63" a="1"/>
  <c r="J59" i="63" s="1"/>
  <c r="K59" i="63" s="1"/>
  <c r="I59" i="63" a="1"/>
  <c r="I59" i="63" s="1"/>
  <c r="F59" i="63"/>
  <c r="E59" i="63" a="1"/>
  <c r="E59" i="63" s="1"/>
  <c r="C59" i="63" a="1"/>
  <c r="C59" i="63" s="1"/>
  <c r="D59" i="63" s="1"/>
  <c r="B59" i="63" a="1"/>
  <c r="B59" i="63" s="1"/>
  <c r="A59" i="63" a="1"/>
  <c r="A59" i="63" s="1"/>
  <c r="J58" i="63" a="1"/>
  <c r="J58" i="63" s="1"/>
  <c r="K58" i="63" s="1"/>
  <c r="I58" i="63" a="1"/>
  <c r="I58" i="63" s="1"/>
  <c r="F58" i="63"/>
  <c r="E58" i="63" a="1"/>
  <c r="E58" i="63" s="1"/>
  <c r="C58" i="63" a="1"/>
  <c r="C58" i="63" s="1"/>
  <c r="D58" i="63" s="1"/>
  <c r="B58" i="63" a="1"/>
  <c r="B58" i="63" s="1"/>
  <c r="A58" i="63" a="1"/>
  <c r="A58" i="63" s="1"/>
  <c r="J57" i="63" a="1"/>
  <c r="J57" i="63" s="1"/>
  <c r="K57" i="63" s="1"/>
  <c r="I57" i="63" a="1"/>
  <c r="I57" i="63" s="1"/>
  <c r="F57" i="63"/>
  <c r="E57" i="63" a="1"/>
  <c r="E57" i="63" s="1"/>
  <c r="C57" i="63" a="1"/>
  <c r="C57" i="63" s="1"/>
  <c r="D57" i="63" s="1"/>
  <c r="B57" i="63" a="1"/>
  <c r="B57" i="63" s="1"/>
  <c r="A57" i="63" a="1"/>
  <c r="A57" i="63" s="1"/>
  <c r="J56" i="63" a="1"/>
  <c r="J56" i="63" s="1"/>
  <c r="K56" i="63" s="1"/>
  <c r="I56" i="63" a="1"/>
  <c r="I56" i="63" s="1"/>
  <c r="F56" i="63"/>
  <c r="E56" i="63" a="1"/>
  <c r="E56" i="63" s="1"/>
  <c r="C56" i="63" a="1"/>
  <c r="C56" i="63" s="1"/>
  <c r="D56" i="63" s="1"/>
  <c r="B56" i="63" a="1"/>
  <c r="B56" i="63" s="1"/>
  <c r="A56" i="63" a="1"/>
  <c r="A56" i="63" s="1"/>
  <c r="J55" i="63" a="1"/>
  <c r="J55" i="63" s="1"/>
  <c r="K55" i="63" s="1"/>
  <c r="I55" i="63" a="1"/>
  <c r="I55" i="63" s="1"/>
  <c r="F55" i="63"/>
  <c r="E55" i="63" a="1"/>
  <c r="E55" i="63" s="1"/>
  <c r="C55" i="63" a="1"/>
  <c r="C55" i="63" s="1"/>
  <c r="D55" i="63" s="1"/>
  <c r="B55" i="63" a="1"/>
  <c r="B55" i="63" s="1"/>
  <c r="A55" i="63" a="1"/>
  <c r="A55" i="63" s="1"/>
  <c r="J54" i="63" a="1"/>
  <c r="J54" i="63" s="1"/>
  <c r="K54" i="63" s="1"/>
  <c r="I54" i="63" a="1"/>
  <c r="I54" i="63" s="1"/>
  <c r="F54" i="63"/>
  <c r="E54" i="63" a="1"/>
  <c r="E54" i="63" s="1"/>
  <c r="C54" i="63" a="1"/>
  <c r="C54" i="63" s="1"/>
  <c r="D54" i="63" s="1"/>
  <c r="B54" i="63" a="1"/>
  <c r="B54" i="63" s="1"/>
  <c r="A54" i="63" a="1"/>
  <c r="A54" i="63" s="1"/>
  <c r="J53" i="63" a="1"/>
  <c r="J53" i="63" s="1"/>
  <c r="K53" i="63" s="1"/>
  <c r="I53" i="63" a="1"/>
  <c r="I53" i="63" s="1"/>
  <c r="F53" i="63"/>
  <c r="E53" i="63" a="1"/>
  <c r="E53" i="63" s="1"/>
  <c r="C53" i="63" a="1"/>
  <c r="C53" i="63" s="1"/>
  <c r="D53" i="63" s="1"/>
  <c r="B53" i="63" a="1"/>
  <c r="B53" i="63" s="1"/>
  <c r="A53" i="63" a="1"/>
  <c r="A53" i="63" s="1"/>
  <c r="J52" i="63" a="1"/>
  <c r="J52" i="63" s="1"/>
  <c r="K52" i="63" s="1"/>
  <c r="I52" i="63" a="1"/>
  <c r="I52" i="63" s="1"/>
  <c r="F52" i="63"/>
  <c r="E52" i="63" a="1"/>
  <c r="E52" i="63" s="1"/>
  <c r="C52" i="63" a="1"/>
  <c r="C52" i="63" s="1"/>
  <c r="D52" i="63" s="1"/>
  <c r="B52" i="63" a="1"/>
  <c r="B52" i="63" s="1"/>
  <c r="A52" i="63" a="1"/>
  <c r="A52" i="63" s="1"/>
  <c r="J51" i="63" a="1"/>
  <c r="J51" i="63" s="1"/>
  <c r="K51" i="63" s="1"/>
  <c r="I51" i="63" a="1"/>
  <c r="I51" i="63" s="1"/>
  <c r="F51" i="63"/>
  <c r="E51" i="63" a="1"/>
  <c r="E51" i="63" s="1"/>
  <c r="C51" i="63" a="1"/>
  <c r="C51" i="63" s="1"/>
  <c r="D51" i="63" s="1"/>
  <c r="B51" i="63" a="1"/>
  <c r="B51" i="63" s="1"/>
  <c r="A51" i="63" a="1"/>
  <c r="A51" i="63" s="1"/>
  <c r="J50" i="63" a="1"/>
  <c r="J50" i="63" s="1"/>
  <c r="K50" i="63" s="1"/>
  <c r="I50" i="63" a="1"/>
  <c r="I50" i="63" s="1"/>
  <c r="F50" i="63"/>
  <c r="E50" i="63" a="1"/>
  <c r="E50" i="63" s="1"/>
  <c r="C50" i="63" a="1"/>
  <c r="C50" i="63" s="1"/>
  <c r="D50" i="63" s="1"/>
  <c r="B50" i="63" a="1"/>
  <c r="B50" i="63" s="1"/>
  <c r="A50" i="63" a="1"/>
  <c r="A50" i="63" s="1"/>
  <c r="J49" i="63" a="1"/>
  <c r="J49" i="63" s="1"/>
  <c r="K49" i="63" s="1"/>
  <c r="I49" i="63" a="1"/>
  <c r="I49" i="63" s="1"/>
  <c r="F49" i="63"/>
  <c r="E49" i="63" a="1"/>
  <c r="E49" i="63" s="1"/>
  <c r="C49" i="63" a="1"/>
  <c r="C49" i="63" s="1"/>
  <c r="D49" i="63" s="1"/>
  <c r="B49" i="63" a="1"/>
  <c r="B49" i="63" s="1"/>
  <c r="A49" i="63" a="1"/>
  <c r="A49" i="63" s="1"/>
  <c r="J48" i="63" a="1"/>
  <c r="J48" i="63" s="1"/>
  <c r="K48" i="63" s="1"/>
  <c r="I48" i="63" a="1"/>
  <c r="I48" i="63" s="1"/>
  <c r="F48" i="63"/>
  <c r="E48" i="63" a="1"/>
  <c r="E48" i="63" s="1"/>
  <c r="C48" i="63" a="1"/>
  <c r="C48" i="63" s="1"/>
  <c r="D48" i="63" s="1"/>
  <c r="B48" i="63" a="1"/>
  <c r="B48" i="63" s="1"/>
  <c r="A48" i="63" a="1"/>
  <c r="A48" i="63" s="1"/>
  <c r="J47" i="63" a="1"/>
  <c r="J47" i="63" s="1"/>
  <c r="K47" i="63" s="1"/>
  <c r="I47" i="63" a="1"/>
  <c r="I47" i="63" s="1"/>
  <c r="F47" i="63"/>
  <c r="E47" i="63" a="1"/>
  <c r="E47" i="63" s="1"/>
  <c r="C47" i="63" a="1"/>
  <c r="C47" i="63" s="1"/>
  <c r="D47" i="63" s="1"/>
  <c r="B47" i="63" a="1"/>
  <c r="B47" i="63" s="1"/>
  <c r="A47" i="63" a="1"/>
  <c r="A47" i="63" s="1"/>
  <c r="J46" i="63" a="1"/>
  <c r="J46" i="63" s="1"/>
  <c r="K46" i="63" s="1"/>
  <c r="I46" i="63" a="1"/>
  <c r="I46" i="63" s="1"/>
  <c r="F46" i="63"/>
  <c r="E46" i="63" a="1"/>
  <c r="E46" i="63" s="1"/>
  <c r="C46" i="63" a="1"/>
  <c r="C46" i="63" s="1"/>
  <c r="D46" i="63" s="1"/>
  <c r="B46" i="63" a="1"/>
  <c r="B46" i="63" s="1"/>
  <c r="A46" i="63" a="1"/>
  <c r="A46" i="63" s="1"/>
  <c r="J45" i="63" a="1"/>
  <c r="J45" i="63" s="1"/>
  <c r="K45" i="63" s="1"/>
  <c r="I45" i="63" a="1"/>
  <c r="I45" i="63" s="1"/>
  <c r="F45" i="63"/>
  <c r="E45" i="63" a="1"/>
  <c r="E45" i="63" s="1"/>
  <c r="C45" i="63" a="1"/>
  <c r="C45" i="63" s="1"/>
  <c r="D45" i="63" s="1"/>
  <c r="B45" i="63" a="1"/>
  <c r="B45" i="63" s="1"/>
  <c r="A45" i="63" a="1"/>
  <c r="A45" i="63" s="1"/>
  <c r="J44" i="63" a="1"/>
  <c r="J44" i="63" s="1"/>
  <c r="K44" i="63" s="1"/>
  <c r="I44" i="63" a="1"/>
  <c r="I44" i="63" s="1"/>
  <c r="F44" i="63"/>
  <c r="E44" i="63" a="1"/>
  <c r="E44" i="63" s="1"/>
  <c r="C44" i="63" a="1"/>
  <c r="C44" i="63" s="1"/>
  <c r="D44" i="63" s="1"/>
  <c r="B44" i="63" a="1"/>
  <c r="B44" i="63" s="1"/>
  <c r="A44" i="63" a="1"/>
  <c r="A44" i="63" s="1"/>
  <c r="J43" i="63" a="1"/>
  <c r="J43" i="63" s="1"/>
  <c r="K43" i="63" s="1"/>
  <c r="I43" i="63" a="1"/>
  <c r="I43" i="63" s="1"/>
  <c r="F43" i="63"/>
  <c r="E43" i="63" a="1"/>
  <c r="E43" i="63" s="1"/>
  <c r="C43" i="63" a="1"/>
  <c r="C43" i="63" s="1"/>
  <c r="D43" i="63" s="1"/>
  <c r="B43" i="63" a="1"/>
  <c r="B43" i="63" s="1"/>
  <c r="A43" i="63" a="1"/>
  <c r="A43" i="63" s="1"/>
  <c r="J42" i="63" a="1"/>
  <c r="J42" i="63" s="1"/>
  <c r="K42" i="63" s="1"/>
  <c r="I42" i="63" a="1"/>
  <c r="I42" i="63" s="1"/>
  <c r="F42" i="63"/>
  <c r="E42" i="63" a="1"/>
  <c r="E42" i="63" s="1"/>
  <c r="C42" i="63" a="1"/>
  <c r="C42" i="63" s="1"/>
  <c r="D42" i="63" s="1"/>
  <c r="B42" i="63" a="1"/>
  <c r="B42" i="63" s="1"/>
  <c r="A42" i="63" a="1"/>
  <c r="A42" i="63" s="1"/>
  <c r="J41" i="63" a="1"/>
  <c r="J41" i="63" s="1"/>
  <c r="K41" i="63" s="1"/>
  <c r="I41" i="63" a="1"/>
  <c r="I41" i="63" s="1"/>
  <c r="F41" i="63"/>
  <c r="E41" i="63" a="1"/>
  <c r="E41" i="63" s="1"/>
  <c r="C41" i="63" a="1"/>
  <c r="C41" i="63" s="1"/>
  <c r="D41" i="63" s="1"/>
  <c r="B41" i="63" a="1"/>
  <c r="B41" i="63" s="1"/>
  <c r="A41" i="63" a="1"/>
  <c r="A41" i="63" s="1"/>
  <c r="J40" i="63" a="1"/>
  <c r="J40" i="63" s="1"/>
  <c r="K40" i="63" s="1"/>
  <c r="I40" i="63" a="1"/>
  <c r="I40" i="63" s="1"/>
  <c r="F40" i="63"/>
  <c r="E40" i="63" a="1"/>
  <c r="E40" i="63" s="1"/>
  <c r="C40" i="63" a="1"/>
  <c r="C40" i="63" s="1"/>
  <c r="D40" i="63" s="1"/>
  <c r="B40" i="63" a="1"/>
  <c r="B40" i="63" s="1"/>
  <c r="A40" i="63" a="1"/>
  <c r="A40" i="63" s="1"/>
  <c r="J39" i="63" a="1"/>
  <c r="J39" i="63" s="1"/>
  <c r="K39" i="63" s="1"/>
  <c r="I39" i="63" a="1"/>
  <c r="I39" i="63" s="1"/>
  <c r="F39" i="63"/>
  <c r="E39" i="63" a="1"/>
  <c r="E39" i="63" s="1"/>
  <c r="C39" i="63" a="1"/>
  <c r="C39" i="63" s="1"/>
  <c r="D39" i="63" s="1"/>
  <c r="B39" i="63" a="1"/>
  <c r="B39" i="63" s="1"/>
  <c r="A39" i="63" a="1"/>
  <c r="A39" i="63" s="1"/>
  <c r="J38" i="63" a="1"/>
  <c r="J38" i="63" s="1"/>
  <c r="K38" i="63" s="1"/>
  <c r="I38" i="63" a="1"/>
  <c r="I38" i="63" s="1"/>
  <c r="F38" i="63"/>
  <c r="E38" i="63" a="1"/>
  <c r="E38" i="63" s="1"/>
  <c r="C38" i="63" a="1"/>
  <c r="C38" i="63" s="1"/>
  <c r="D38" i="63" s="1"/>
  <c r="B38" i="63" a="1"/>
  <c r="B38" i="63" s="1"/>
  <c r="A38" i="63" a="1"/>
  <c r="A38" i="63" s="1"/>
  <c r="J37" i="63" a="1"/>
  <c r="J37" i="63" s="1"/>
  <c r="K37" i="63" s="1"/>
  <c r="I37" i="63" a="1"/>
  <c r="I37" i="63" s="1"/>
  <c r="F37" i="63"/>
  <c r="E37" i="63" a="1"/>
  <c r="E37" i="63" s="1"/>
  <c r="C37" i="63" a="1"/>
  <c r="C37" i="63" s="1"/>
  <c r="D37" i="63" s="1"/>
  <c r="B37" i="63" a="1"/>
  <c r="B37" i="63" s="1"/>
  <c r="A37" i="63" a="1"/>
  <c r="A37" i="63" s="1"/>
  <c r="J36" i="63" a="1"/>
  <c r="J36" i="63" s="1"/>
  <c r="K36" i="63" s="1"/>
  <c r="I36" i="63" a="1"/>
  <c r="I36" i="63" s="1"/>
  <c r="F36" i="63"/>
  <c r="E36" i="63" a="1"/>
  <c r="E36" i="63" s="1"/>
  <c r="C36" i="63" a="1"/>
  <c r="C36" i="63" s="1"/>
  <c r="D36" i="63" s="1"/>
  <c r="B36" i="63" a="1"/>
  <c r="B36" i="63" s="1"/>
  <c r="A36" i="63" a="1"/>
  <c r="A36" i="63" s="1"/>
  <c r="J35" i="63" a="1"/>
  <c r="J35" i="63" s="1"/>
  <c r="K35" i="63" s="1"/>
  <c r="I35" i="63" a="1"/>
  <c r="I35" i="63" s="1"/>
  <c r="F35" i="63"/>
  <c r="E35" i="63" a="1"/>
  <c r="E35" i="63" s="1"/>
  <c r="C35" i="63" a="1"/>
  <c r="C35" i="63" s="1"/>
  <c r="D35" i="63" s="1"/>
  <c r="B35" i="63" a="1"/>
  <c r="B35" i="63" s="1"/>
  <c r="A35" i="63" a="1"/>
  <c r="A35" i="63" s="1"/>
  <c r="J34" i="63" a="1"/>
  <c r="J34" i="63" s="1"/>
  <c r="K34" i="63" s="1"/>
  <c r="I34" i="63" a="1"/>
  <c r="I34" i="63" s="1"/>
  <c r="F34" i="63"/>
  <c r="E34" i="63" a="1"/>
  <c r="E34" i="63" s="1"/>
  <c r="C34" i="63" a="1"/>
  <c r="C34" i="63" s="1"/>
  <c r="D34" i="63" s="1"/>
  <c r="B34" i="63" a="1"/>
  <c r="B34" i="63" s="1"/>
  <c r="A34" i="63" a="1"/>
  <c r="A34" i="63" s="1"/>
  <c r="J33" i="63" a="1"/>
  <c r="J33" i="63" s="1"/>
  <c r="K33" i="63" s="1"/>
  <c r="I33" i="63" a="1"/>
  <c r="I33" i="63" s="1"/>
  <c r="F33" i="63"/>
  <c r="E33" i="63" a="1"/>
  <c r="E33" i="63" s="1"/>
  <c r="C33" i="63" a="1"/>
  <c r="C33" i="63" s="1"/>
  <c r="D33" i="63" s="1"/>
  <c r="B33" i="63" a="1"/>
  <c r="B33" i="63" s="1"/>
  <c r="A33" i="63" a="1"/>
  <c r="A33" i="63" s="1"/>
  <c r="J32" i="63" a="1"/>
  <c r="J32" i="63" s="1"/>
  <c r="K32" i="63" s="1"/>
  <c r="I32" i="63"/>
  <c r="I32" i="63" a="1"/>
  <c r="F32" i="63"/>
  <c r="E32" i="63" a="1"/>
  <c r="E32" i="63" s="1"/>
  <c r="C32" i="63" a="1"/>
  <c r="C32" i="63" s="1"/>
  <c r="D32" i="63" s="1"/>
  <c r="B32" i="63" a="1"/>
  <c r="B32" i="63" s="1"/>
  <c r="A32" i="63" a="1"/>
  <c r="A32" i="63" s="1"/>
  <c r="J31" i="63" a="1"/>
  <c r="J31" i="63" s="1"/>
  <c r="K31" i="63" s="1"/>
  <c r="I31" i="63" a="1"/>
  <c r="I31" i="63" s="1"/>
  <c r="F31" i="63"/>
  <c r="E31" i="63" a="1"/>
  <c r="E31" i="63" s="1"/>
  <c r="C31" i="63" a="1"/>
  <c r="C31" i="63" s="1"/>
  <c r="D31" i="63" s="1"/>
  <c r="B31" i="63" a="1"/>
  <c r="B31" i="63" s="1"/>
  <c r="A31" i="63" a="1"/>
  <c r="A31" i="63" s="1"/>
  <c r="J30" i="63" a="1"/>
  <c r="J30" i="63" s="1"/>
  <c r="K30" i="63" s="1"/>
  <c r="I30" i="63" a="1"/>
  <c r="I30" i="63" s="1"/>
  <c r="F30" i="63"/>
  <c r="E30" i="63" a="1"/>
  <c r="E30" i="63" s="1"/>
  <c r="C30" i="63" a="1"/>
  <c r="C30" i="63" s="1"/>
  <c r="D30" i="63" s="1"/>
  <c r="B30" i="63" a="1"/>
  <c r="B30" i="63" s="1"/>
  <c r="A30" i="63" a="1"/>
  <c r="A30" i="63" s="1"/>
  <c r="J29" i="63" a="1"/>
  <c r="J29" i="63" s="1"/>
  <c r="K29" i="63" s="1"/>
  <c r="I29" i="63" a="1"/>
  <c r="I29" i="63" s="1"/>
  <c r="F29" i="63"/>
  <c r="E29" i="63" a="1"/>
  <c r="E29" i="63" s="1"/>
  <c r="C29" i="63" a="1"/>
  <c r="C29" i="63" s="1"/>
  <c r="D29" i="63" s="1"/>
  <c r="B29" i="63" a="1"/>
  <c r="B29" i="63" s="1"/>
  <c r="A29" i="63" a="1"/>
  <c r="A29" i="63" s="1"/>
  <c r="J28" i="63" a="1"/>
  <c r="J28" i="63" s="1"/>
  <c r="K28" i="63" s="1"/>
  <c r="I28" i="63" a="1"/>
  <c r="I28" i="63" s="1"/>
  <c r="F28" i="63"/>
  <c r="E28" i="63" a="1"/>
  <c r="E28" i="63" s="1"/>
  <c r="C28" i="63" a="1"/>
  <c r="C28" i="63" s="1"/>
  <c r="D28" i="63" s="1"/>
  <c r="B28" i="63" a="1"/>
  <c r="B28" i="63" s="1"/>
  <c r="A28" i="63" a="1"/>
  <c r="A28" i="63" s="1"/>
  <c r="J27" i="63" a="1"/>
  <c r="J27" i="63" s="1"/>
  <c r="K27" i="63" s="1"/>
  <c r="I27" i="63" a="1"/>
  <c r="I27" i="63" s="1"/>
  <c r="F27" i="63"/>
  <c r="E27" i="63" a="1"/>
  <c r="E27" i="63" s="1"/>
  <c r="C27" i="63" a="1"/>
  <c r="C27" i="63" s="1"/>
  <c r="D27" i="63" s="1"/>
  <c r="B27" i="63" a="1"/>
  <c r="B27" i="63" s="1"/>
  <c r="A27" i="63" a="1"/>
  <c r="A27" i="63" s="1"/>
  <c r="J26" i="63" a="1"/>
  <c r="J26" i="63" s="1"/>
  <c r="K26" i="63" s="1"/>
  <c r="I26" i="63" a="1"/>
  <c r="I26" i="63" s="1"/>
  <c r="F26" i="63"/>
  <c r="E26" i="63" a="1"/>
  <c r="E26" i="63" s="1"/>
  <c r="C26" i="63" a="1"/>
  <c r="C26" i="63" s="1"/>
  <c r="D26" i="63" s="1"/>
  <c r="B26" i="63" a="1"/>
  <c r="B26" i="63" s="1"/>
  <c r="A26" i="63" a="1"/>
  <c r="A26" i="63" s="1"/>
  <c r="J25" i="63" a="1"/>
  <c r="J25" i="63" s="1"/>
  <c r="K25" i="63" s="1"/>
  <c r="I25" i="63" a="1"/>
  <c r="I25" i="63" s="1"/>
  <c r="F25" i="63"/>
  <c r="E25" i="63" a="1"/>
  <c r="E25" i="63" s="1"/>
  <c r="C25" i="63" a="1"/>
  <c r="C25" i="63" s="1"/>
  <c r="D25" i="63" s="1"/>
  <c r="B25" i="63" a="1"/>
  <c r="B25" i="63" s="1"/>
  <c r="A25" i="63" a="1"/>
  <c r="A25" i="63" s="1"/>
  <c r="J24" i="63" a="1"/>
  <c r="J24" i="63" s="1"/>
  <c r="K24" i="63" s="1"/>
  <c r="I24" i="63" a="1"/>
  <c r="I24" i="63" s="1"/>
  <c r="F24" i="63"/>
  <c r="E24" i="63" a="1"/>
  <c r="E24" i="63" s="1"/>
  <c r="C24" i="63" a="1"/>
  <c r="C24" i="63" s="1"/>
  <c r="D24" i="63" s="1"/>
  <c r="B24" i="63" a="1"/>
  <c r="B24" i="63" s="1"/>
  <c r="A24" i="63" a="1"/>
  <c r="A24" i="63" s="1"/>
  <c r="J23" i="63" a="1"/>
  <c r="J23" i="63" s="1"/>
  <c r="K23" i="63" s="1"/>
  <c r="I23" i="63" a="1"/>
  <c r="I23" i="63" s="1"/>
  <c r="F23" i="63"/>
  <c r="E23" i="63" a="1"/>
  <c r="E23" i="63" s="1"/>
  <c r="C23" i="63" a="1"/>
  <c r="C23" i="63" s="1"/>
  <c r="D23" i="63" s="1"/>
  <c r="B23" i="63" a="1"/>
  <c r="B23" i="63" s="1"/>
  <c r="A23" i="63" a="1"/>
  <c r="A23" i="63" s="1"/>
  <c r="J22" i="63" a="1"/>
  <c r="J22" i="63" s="1"/>
  <c r="K22" i="63" s="1"/>
  <c r="I22" i="63" a="1"/>
  <c r="I22" i="63" s="1"/>
  <c r="F22" i="63"/>
  <c r="E22" i="63" a="1"/>
  <c r="E22" i="63" s="1"/>
  <c r="C22" i="63" a="1"/>
  <c r="C22" i="63" s="1"/>
  <c r="D22" i="63" s="1"/>
  <c r="B22" i="63" a="1"/>
  <c r="B22" i="63" s="1"/>
  <c r="A22" i="63" a="1"/>
  <c r="A22" i="63" s="1"/>
  <c r="J21" i="63" a="1"/>
  <c r="J21" i="63" s="1"/>
  <c r="K21" i="63" s="1"/>
  <c r="I21" i="63" a="1"/>
  <c r="I21" i="63" s="1"/>
  <c r="F21" i="63"/>
  <c r="E21" i="63" a="1"/>
  <c r="E21" i="63" s="1"/>
  <c r="C21" i="63" a="1"/>
  <c r="C21" i="63" s="1"/>
  <c r="D21" i="63" s="1"/>
  <c r="B21" i="63" a="1"/>
  <c r="B21" i="63" s="1"/>
  <c r="A21" i="63" a="1"/>
  <c r="A21" i="63" s="1"/>
  <c r="J20" i="63" a="1"/>
  <c r="J20" i="63" s="1"/>
  <c r="K20" i="63" s="1"/>
  <c r="I20" i="63" a="1"/>
  <c r="I20" i="63" s="1"/>
  <c r="F20" i="63"/>
  <c r="E20" i="63" a="1"/>
  <c r="E20" i="63" s="1"/>
  <c r="C20" i="63" a="1"/>
  <c r="C20" i="63" s="1"/>
  <c r="D20" i="63" s="1"/>
  <c r="B20" i="63" a="1"/>
  <c r="B20" i="63" s="1"/>
  <c r="A20" i="63" a="1"/>
  <c r="A20" i="63" s="1"/>
  <c r="J19" i="63" a="1"/>
  <c r="J19" i="63" s="1"/>
  <c r="K19" i="63" s="1"/>
  <c r="I19" i="63" a="1"/>
  <c r="I19" i="63" s="1"/>
  <c r="F19" i="63"/>
  <c r="E19" i="63" a="1"/>
  <c r="E19" i="63" s="1"/>
  <c r="C19" i="63" a="1"/>
  <c r="C19" i="63" s="1"/>
  <c r="D19" i="63" s="1"/>
  <c r="B19" i="63" a="1"/>
  <c r="B19" i="63" s="1"/>
  <c r="A19" i="63" a="1"/>
  <c r="A19" i="63" s="1"/>
  <c r="J18" i="63" a="1"/>
  <c r="J18" i="63" s="1"/>
  <c r="K18" i="63" s="1"/>
  <c r="I18" i="63" a="1"/>
  <c r="I18" i="63" s="1"/>
  <c r="F18" i="63"/>
  <c r="E18" i="63" a="1"/>
  <c r="E18" i="63" s="1"/>
  <c r="C18" i="63" a="1"/>
  <c r="C18" i="63" s="1"/>
  <c r="D18" i="63" s="1"/>
  <c r="B18" i="63" a="1"/>
  <c r="B18" i="63" s="1"/>
  <c r="A18" i="63" a="1"/>
  <c r="A18" i="63" s="1"/>
  <c r="J17" i="63" a="1"/>
  <c r="J17" i="63" s="1"/>
  <c r="K17" i="63" s="1"/>
  <c r="I17" i="63" a="1"/>
  <c r="I17" i="63" s="1"/>
  <c r="F17" i="63"/>
  <c r="E17" i="63" a="1"/>
  <c r="E17" i="63" s="1"/>
  <c r="C17" i="63" a="1"/>
  <c r="C17" i="63" s="1"/>
  <c r="D17" i="63" s="1"/>
  <c r="B17" i="63" a="1"/>
  <c r="B17" i="63" s="1"/>
  <c r="A17" i="63" a="1"/>
  <c r="A17" i="63" s="1"/>
  <c r="J16" i="63" a="1"/>
  <c r="J16" i="63" s="1"/>
  <c r="K16" i="63" s="1"/>
  <c r="I16" i="63" a="1"/>
  <c r="I16" i="63" s="1"/>
  <c r="F16" i="63"/>
  <c r="E16" i="63" a="1"/>
  <c r="E16" i="63" s="1"/>
  <c r="C16" i="63" a="1"/>
  <c r="C16" i="63" s="1"/>
  <c r="D16" i="63" s="1"/>
  <c r="B16" i="63" a="1"/>
  <c r="B16" i="63" s="1"/>
  <c r="A16" i="63" a="1"/>
  <c r="A16" i="63" s="1"/>
  <c r="J15" i="63" a="1"/>
  <c r="J15" i="63" s="1"/>
  <c r="K15" i="63" s="1"/>
  <c r="I15" i="63" a="1"/>
  <c r="I15" i="63" s="1"/>
  <c r="F15" i="63"/>
  <c r="E15" i="63" a="1"/>
  <c r="E15" i="63" s="1"/>
  <c r="C15" i="63" a="1"/>
  <c r="C15" i="63" s="1"/>
  <c r="D15" i="63" s="1"/>
  <c r="B15" i="63" a="1"/>
  <c r="B15" i="63" s="1"/>
  <c r="A15" i="63" a="1"/>
  <c r="A15" i="63" s="1"/>
  <c r="J14" i="63" a="1"/>
  <c r="J14" i="63" s="1"/>
  <c r="K14" i="63" s="1"/>
  <c r="I14" i="63" a="1"/>
  <c r="I14" i="63" s="1"/>
  <c r="F14" i="63"/>
  <c r="E14" i="63" a="1"/>
  <c r="E14" i="63" s="1"/>
  <c r="C14" i="63" a="1"/>
  <c r="C14" i="63" s="1"/>
  <c r="D14" i="63" s="1"/>
  <c r="B14" i="63" a="1"/>
  <c r="B14" i="63" s="1"/>
  <c r="A14" i="63" a="1"/>
  <c r="A14" i="63" s="1"/>
  <c r="J13" i="63" a="1"/>
  <c r="J13" i="63" s="1"/>
  <c r="K13" i="63" s="1"/>
  <c r="I13" i="63" a="1"/>
  <c r="I13" i="63" s="1"/>
  <c r="F13" i="63"/>
  <c r="E13" i="63" a="1"/>
  <c r="E13" i="63" s="1"/>
  <c r="C13" i="63" a="1"/>
  <c r="C13" i="63" s="1"/>
  <c r="D13" i="63" s="1"/>
  <c r="B13" i="63" a="1"/>
  <c r="B13" i="63" s="1"/>
  <c r="A13" i="63" a="1"/>
  <c r="A13" i="63" s="1"/>
  <c r="J12" i="63" a="1"/>
  <c r="J12" i="63" s="1"/>
  <c r="K12" i="63" s="1"/>
  <c r="I12" i="63" a="1"/>
  <c r="I12" i="63" s="1"/>
  <c r="F12" i="63"/>
  <c r="E12" i="63" a="1"/>
  <c r="E12" i="63" s="1"/>
  <c r="C12" i="63" a="1"/>
  <c r="C12" i="63" s="1"/>
  <c r="D12" i="63" s="1"/>
  <c r="B12" i="63" a="1"/>
  <c r="B12" i="63" s="1"/>
  <c r="A12" i="63" a="1"/>
  <c r="A12" i="63" s="1"/>
  <c r="J11" i="63" a="1"/>
  <c r="J11" i="63" s="1"/>
  <c r="K11" i="63" s="1"/>
  <c r="I11" i="63" a="1"/>
  <c r="I11" i="63" s="1"/>
  <c r="F11" i="63"/>
  <c r="E11" i="63" a="1"/>
  <c r="E11" i="63" s="1"/>
  <c r="C11" i="63" a="1"/>
  <c r="C11" i="63" s="1"/>
  <c r="D11" i="63" s="1"/>
  <c r="B11" i="63" a="1"/>
  <c r="B11" i="63" s="1"/>
  <c r="A11" i="63" a="1"/>
  <c r="A11" i="63" s="1"/>
  <c r="J10" i="63" a="1"/>
  <c r="J10" i="63" s="1"/>
  <c r="K10" i="63" s="1"/>
  <c r="I10" i="63" a="1"/>
  <c r="I10" i="63" s="1"/>
  <c r="F10" i="63"/>
  <c r="E10" i="63" a="1"/>
  <c r="E10" i="63" s="1"/>
  <c r="C10" i="63" a="1"/>
  <c r="C10" i="63" s="1"/>
  <c r="D10" i="63" s="1"/>
  <c r="B10" i="63" a="1"/>
  <c r="B10" i="63" s="1"/>
  <c r="A10" i="63" a="1"/>
  <c r="A10" i="63" s="1"/>
  <c r="J9" i="63" a="1"/>
  <c r="J9" i="63" s="1"/>
  <c r="K9" i="63" s="1"/>
  <c r="I9" i="63" a="1"/>
  <c r="I9" i="63" s="1"/>
  <c r="F9" i="63"/>
  <c r="E9" i="63" a="1"/>
  <c r="E9" i="63" s="1"/>
  <c r="C9" i="63" a="1"/>
  <c r="C9" i="63" s="1"/>
  <c r="D9" i="63" s="1"/>
  <c r="B9" i="63" a="1"/>
  <c r="B9" i="63" s="1"/>
  <c r="A9" i="63" a="1"/>
  <c r="A9" i="63" s="1"/>
  <c r="J8" i="63" a="1"/>
  <c r="J8" i="63" s="1"/>
  <c r="K8" i="63" s="1"/>
  <c r="I8" i="63" a="1"/>
  <c r="I8" i="63" s="1"/>
  <c r="F8" i="63"/>
  <c r="E8" i="63" a="1"/>
  <c r="E8" i="63" s="1"/>
  <c r="C8" i="63" a="1"/>
  <c r="C8" i="63" s="1"/>
  <c r="D8" i="63" s="1"/>
  <c r="B8" i="63" a="1"/>
  <c r="B8" i="63" s="1"/>
  <c r="A8" i="63" a="1"/>
  <c r="A8" i="63" s="1"/>
  <c r="J7" i="63" a="1"/>
  <c r="J7" i="63" s="1"/>
  <c r="J101" i="63" s="1"/>
  <c r="I7" i="63" a="1"/>
  <c r="I7" i="63" s="1"/>
  <c r="F7" i="63"/>
  <c r="E7" i="63" a="1"/>
  <c r="E7" i="63" s="1"/>
  <c r="C7" i="63" a="1"/>
  <c r="C7" i="63" s="1"/>
  <c r="D7" i="63" s="1"/>
  <c r="B7" i="63" a="1"/>
  <c r="B7" i="63" s="1"/>
  <c r="B101" i="63" s="1"/>
  <c r="A7" i="63" a="1"/>
  <c r="A7" i="63" s="1"/>
  <c r="J100" i="62" a="1"/>
  <c r="J100" i="62" s="1"/>
  <c r="K100" i="62" s="1"/>
  <c r="I100" i="62" a="1"/>
  <c r="I100" i="62" s="1"/>
  <c r="F100" i="62"/>
  <c r="E100" i="62" a="1"/>
  <c r="E100" i="62" s="1"/>
  <c r="C100" i="62" a="1"/>
  <c r="C100" i="62" s="1"/>
  <c r="D100" i="62" s="1"/>
  <c r="B100" i="62" a="1"/>
  <c r="B100" i="62" s="1"/>
  <c r="A100" i="62" a="1"/>
  <c r="A100" i="62" s="1"/>
  <c r="J99" i="62" a="1"/>
  <c r="J99" i="62" s="1"/>
  <c r="K99" i="62" s="1"/>
  <c r="I99" i="62" a="1"/>
  <c r="I99" i="62" s="1"/>
  <c r="F99" i="62"/>
  <c r="E99" i="62" a="1"/>
  <c r="E99" i="62" s="1"/>
  <c r="C99" i="62" a="1"/>
  <c r="C99" i="62" s="1"/>
  <c r="D99" i="62" s="1"/>
  <c r="B99" i="62" a="1"/>
  <c r="B99" i="62" s="1"/>
  <c r="A99" i="62" a="1"/>
  <c r="A99" i="62" s="1"/>
  <c r="J98" i="62" a="1"/>
  <c r="J98" i="62" s="1"/>
  <c r="K98" i="62" s="1"/>
  <c r="I98" i="62" a="1"/>
  <c r="I98" i="62" s="1"/>
  <c r="F98" i="62"/>
  <c r="E98" i="62" a="1"/>
  <c r="E98" i="62" s="1"/>
  <c r="C98" i="62" a="1"/>
  <c r="C98" i="62" s="1"/>
  <c r="D98" i="62" s="1"/>
  <c r="B98" i="62" a="1"/>
  <c r="B98" i="62" s="1"/>
  <c r="A98" i="62" a="1"/>
  <c r="A98" i="62" s="1"/>
  <c r="J97" i="62" a="1"/>
  <c r="J97" i="62" s="1"/>
  <c r="K97" i="62" s="1"/>
  <c r="I97" i="62" a="1"/>
  <c r="I97" i="62" s="1"/>
  <c r="F97" i="62"/>
  <c r="E97" i="62" a="1"/>
  <c r="E97" i="62" s="1"/>
  <c r="C97" i="62" a="1"/>
  <c r="C97" i="62" s="1"/>
  <c r="D97" i="62" s="1"/>
  <c r="B97" i="62" a="1"/>
  <c r="B97" i="62" s="1"/>
  <c r="A97" i="62" a="1"/>
  <c r="A97" i="62" s="1"/>
  <c r="J96" i="62" a="1"/>
  <c r="J96" i="62" s="1"/>
  <c r="K96" i="62" s="1"/>
  <c r="I96" i="62" a="1"/>
  <c r="I96" i="62" s="1"/>
  <c r="F96" i="62"/>
  <c r="E96" i="62" a="1"/>
  <c r="E96" i="62" s="1"/>
  <c r="C96" i="62" a="1"/>
  <c r="C96" i="62" s="1"/>
  <c r="D96" i="62" s="1"/>
  <c r="B96" i="62" a="1"/>
  <c r="B96" i="62" s="1"/>
  <c r="A96" i="62" a="1"/>
  <c r="A96" i="62" s="1"/>
  <c r="J95" i="62" a="1"/>
  <c r="J95" i="62" s="1"/>
  <c r="K95" i="62" s="1"/>
  <c r="I95" i="62" a="1"/>
  <c r="I95" i="62" s="1"/>
  <c r="F95" i="62"/>
  <c r="E95" i="62" a="1"/>
  <c r="E95" i="62" s="1"/>
  <c r="C95" i="62" a="1"/>
  <c r="C95" i="62" s="1"/>
  <c r="D95" i="62" s="1"/>
  <c r="B95" i="62" a="1"/>
  <c r="B95" i="62" s="1"/>
  <c r="A95" i="62" a="1"/>
  <c r="A95" i="62" s="1"/>
  <c r="J94" i="62" a="1"/>
  <c r="J94" i="62" s="1"/>
  <c r="K94" i="62" s="1"/>
  <c r="I94" i="62" a="1"/>
  <c r="I94" i="62" s="1"/>
  <c r="F94" i="62"/>
  <c r="E94" i="62" a="1"/>
  <c r="E94" i="62" s="1"/>
  <c r="C94" i="62" a="1"/>
  <c r="C94" i="62" s="1"/>
  <c r="D94" i="62" s="1"/>
  <c r="B94" i="62" a="1"/>
  <c r="B94" i="62" s="1"/>
  <c r="A94" i="62" a="1"/>
  <c r="A94" i="62" s="1"/>
  <c r="J93" i="62" a="1"/>
  <c r="J93" i="62" s="1"/>
  <c r="K93" i="62" s="1"/>
  <c r="I93" i="62" a="1"/>
  <c r="I93" i="62" s="1"/>
  <c r="F93" i="62"/>
  <c r="E93" i="62" a="1"/>
  <c r="E93" i="62" s="1"/>
  <c r="C93" i="62" a="1"/>
  <c r="C93" i="62" s="1"/>
  <c r="D93" i="62" s="1"/>
  <c r="B93" i="62" a="1"/>
  <c r="B93" i="62" s="1"/>
  <c r="A93" i="62" a="1"/>
  <c r="A93" i="62" s="1"/>
  <c r="J92" i="62" a="1"/>
  <c r="J92" i="62" s="1"/>
  <c r="K92" i="62" s="1"/>
  <c r="I92" i="62" a="1"/>
  <c r="I92" i="62" s="1"/>
  <c r="F92" i="62"/>
  <c r="E92" i="62" a="1"/>
  <c r="E92" i="62" s="1"/>
  <c r="C92" i="62" a="1"/>
  <c r="C92" i="62" s="1"/>
  <c r="D92" i="62" s="1"/>
  <c r="B92" i="62" a="1"/>
  <c r="B92" i="62" s="1"/>
  <c r="A92" i="62" a="1"/>
  <c r="A92" i="62" s="1"/>
  <c r="J91" i="62" a="1"/>
  <c r="J91" i="62" s="1"/>
  <c r="K91" i="62" s="1"/>
  <c r="I91" i="62" a="1"/>
  <c r="I91" i="62" s="1"/>
  <c r="F91" i="62"/>
  <c r="E91" i="62" a="1"/>
  <c r="E91" i="62" s="1"/>
  <c r="C91" i="62" a="1"/>
  <c r="C91" i="62" s="1"/>
  <c r="D91" i="62" s="1"/>
  <c r="B91" i="62" a="1"/>
  <c r="B91" i="62" s="1"/>
  <c r="A91" i="62" a="1"/>
  <c r="A91" i="62" s="1"/>
  <c r="J90" i="62" a="1"/>
  <c r="J90" i="62" s="1"/>
  <c r="K90" i="62" s="1"/>
  <c r="I90" i="62" a="1"/>
  <c r="I90" i="62" s="1"/>
  <c r="F90" i="62"/>
  <c r="E90" i="62" a="1"/>
  <c r="E90" i="62" s="1"/>
  <c r="C90" i="62" a="1"/>
  <c r="C90" i="62" s="1"/>
  <c r="D90" i="62" s="1"/>
  <c r="B90" i="62" a="1"/>
  <c r="B90" i="62" s="1"/>
  <c r="A90" i="62" a="1"/>
  <c r="A90" i="62" s="1"/>
  <c r="J89" i="62" a="1"/>
  <c r="J89" i="62" s="1"/>
  <c r="K89" i="62" s="1"/>
  <c r="I89" i="62" a="1"/>
  <c r="I89" i="62" s="1"/>
  <c r="F89" i="62"/>
  <c r="E89" i="62" a="1"/>
  <c r="E89" i="62" s="1"/>
  <c r="C89" i="62" a="1"/>
  <c r="C89" i="62" s="1"/>
  <c r="D89" i="62" s="1"/>
  <c r="B89" i="62" a="1"/>
  <c r="B89" i="62" s="1"/>
  <c r="A89" i="62" a="1"/>
  <c r="A89" i="62" s="1"/>
  <c r="J88" i="62" a="1"/>
  <c r="J88" i="62" s="1"/>
  <c r="K88" i="62" s="1"/>
  <c r="I88" i="62" a="1"/>
  <c r="I88" i="62" s="1"/>
  <c r="F88" i="62"/>
  <c r="E88" i="62" a="1"/>
  <c r="E88" i="62" s="1"/>
  <c r="C88" i="62" a="1"/>
  <c r="C88" i="62" s="1"/>
  <c r="D88" i="62" s="1"/>
  <c r="B88" i="62" a="1"/>
  <c r="B88" i="62" s="1"/>
  <c r="A88" i="62" a="1"/>
  <c r="A88" i="62" s="1"/>
  <c r="J87" i="62" a="1"/>
  <c r="J87" i="62" s="1"/>
  <c r="K87" i="62" s="1"/>
  <c r="I87" i="62" a="1"/>
  <c r="I87" i="62" s="1"/>
  <c r="F87" i="62"/>
  <c r="E87" i="62" a="1"/>
  <c r="E87" i="62" s="1"/>
  <c r="C87" i="62" a="1"/>
  <c r="C87" i="62" s="1"/>
  <c r="D87" i="62" s="1"/>
  <c r="B87" i="62" a="1"/>
  <c r="B87" i="62" s="1"/>
  <c r="A87" i="62" a="1"/>
  <c r="A87" i="62" s="1"/>
  <c r="J86" i="62" a="1"/>
  <c r="J86" i="62" s="1"/>
  <c r="K86" i="62" s="1"/>
  <c r="I86" i="62" a="1"/>
  <c r="I86" i="62" s="1"/>
  <c r="F86" i="62"/>
  <c r="E86" i="62" a="1"/>
  <c r="E86" i="62" s="1"/>
  <c r="C86" i="62" a="1"/>
  <c r="C86" i="62" s="1"/>
  <c r="D86" i="62" s="1"/>
  <c r="B86" i="62" a="1"/>
  <c r="B86" i="62" s="1"/>
  <c r="A86" i="62" a="1"/>
  <c r="A86" i="62" s="1"/>
  <c r="J85" i="62" a="1"/>
  <c r="J85" i="62" s="1"/>
  <c r="K85" i="62" s="1"/>
  <c r="I85" i="62" a="1"/>
  <c r="I85" i="62" s="1"/>
  <c r="F85" i="62"/>
  <c r="E85" i="62" a="1"/>
  <c r="E85" i="62" s="1"/>
  <c r="C85" i="62" a="1"/>
  <c r="C85" i="62" s="1"/>
  <c r="D85" i="62" s="1"/>
  <c r="B85" i="62" a="1"/>
  <c r="B85" i="62" s="1"/>
  <c r="A85" i="62" a="1"/>
  <c r="A85" i="62" s="1"/>
  <c r="J84" i="62" a="1"/>
  <c r="J84" i="62" s="1"/>
  <c r="K84" i="62" s="1"/>
  <c r="I84" i="62" a="1"/>
  <c r="I84" i="62" s="1"/>
  <c r="F84" i="62"/>
  <c r="E84" i="62" a="1"/>
  <c r="E84" i="62" s="1"/>
  <c r="C84" i="62" a="1"/>
  <c r="C84" i="62" s="1"/>
  <c r="D84" i="62" s="1"/>
  <c r="B84" i="62" a="1"/>
  <c r="B84" i="62" s="1"/>
  <c r="A84" i="62" a="1"/>
  <c r="A84" i="62" s="1"/>
  <c r="J83" i="62" a="1"/>
  <c r="J83" i="62" s="1"/>
  <c r="K83" i="62" s="1"/>
  <c r="I83" i="62" a="1"/>
  <c r="I83" i="62" s="1"/>
  <c r="F83" i="62"/>
  <c r="E83" i="62" a="1"/>
  <c r="E83" i="62" s="1"/>
  <c r="C83" i="62" a="1"/>
  <c r="C83" i="62" s="1"/>
  <c r="D83" i="62" s="1"/>
  <c r="B83" i="62" a="1"/>
  <c r="B83" i="62" s="1"/>
  <c r="A83" i="62" a="1"/>
  <c r="A83" i="62" s="1"/>
  <c r="J82" i="62" a="1"/>
  <c r="J82" i="62" s="1"/>
  <c r="K82" i="62" s="1"/>
  <c r="I82" i="62" a="1"/>
  <c r="I82" i="62" s="1"/>
  <c r="F82" i="62"/>
  <c r="E82" i="62" a="1"/>
  <c r="E82" i="62" s="1"/>
  <c r="C82" i="62" a="1"/>
  <c r="C82" i="62" s="1"/>
  <c r="D82" i="62" s="1"/>
  <c r="B82" i="62" a="1"/>
  <c r="B82" i="62" s="1"/>
  <c r="A82" i="62" a="1"/>
  <c r="A82" i="62" s="1"/>
  <c r="J81" i="62" a="1"/>
  <c r="J81" i="62" s="1"/>
  <c r="K81" i="62" s="1"/>
  <c r="I81" i="62" a="1"/>
  <c r="I81" i="62" s="1"/>
  <c r="F81" i="62"/>
  <c r="E81" i="62" a="1"/>
  <c r="E81" i="62" s="1"/>
  <c r="C81" i="62" a="1"/>
  <c r="C81" i="62" s="1"/>
  <c r="D81" i="62" s="1"/>
  <c r="B81" i="62" a="1"/>
  <c r="B81" i="62" s="1"/>
  <c r="A81" i="62" a="1"/>
  <c r="A81" i="62" s="1"/>
  <c r="J80" i="62" a="1"/>
  <c r="J80" i="62" s="1"/>
  <c r="K80" i="62" s="1"/>
  <c r="I80" i="62" a="1"/>
  <c r="I80" i="62" s="1"/>
  <c r="F80" i="62"/>
  <c r="E80" i="62" a="1"/>
  <c r="E80" i="62" s="1"/>
  <c r="C80" i="62" a="1"/>
  <c r="C80" i="62" s="1"/>
  <c r="D80" i="62" s="1"/>
  <c r="B80" i="62" a="1"/>
  <c r="B80" i="62" s="1"/>
  <c r="A80" i="62" a="1"/>
  <c r="A80" i="62" s="1"/>
  <c r="J79" i="62" a="1"/>
  <c r="J79" i="62" s="1"/>
  <c r="K79" i="62" s="1"/>
  <c r="I79" i="62" a="1"/>
  <c r="I79" i="62" s="1"/>
  <c r="F79" i="62"/>
  <c r="E79" i="62" a="1"/>
  <c r="E79" i="62" s="1"/>
  <c r="C79" i="62" a="1"/>
  <c r="C79" i="62" s="1"/>
  <c r="D79" i="62" s="1"/>
  <c r="B79" i="62" a="1"/>
  <c r="B79" i="62" s="1"/>
  <c r="A79" i="62" a="1"/>
  <c r="A79" i="62" s="1"/>
  <c r="J78" i="62" a="1"/>
  <c r="J78" i="62" s="1"/>
  <c r="K78" i="62" s="1"/>
  <c r="I78" i="62" a="1"/>
  <c r="I78" i="62" s="1"/>
  <c r="F78" i="62"/>
  <c r="E78" i="62" a="1"/>
  <c r="E78" i="62" s="1"/>
  <c r="C78" i="62" a="1"/>
  <c r="C78" i="62" s="1"/>
  <c r="D78" i="62" s="1"/>
  <c r="B78" i="62" a="1"/>
  <c r="B78" i="62" s="1"/>
  <c r="A78" i="62" a="1"/>
  <c r="A78" i="62" s="1"/>
  <c r="J77" i="62" a="1"/>
  <c r="J77" i="62" s="1"/>
  <c r="K77" i="62" s="1"/>
  <c r="I77" i="62" a="1"/>
  <c r="I77" i="62" s="1"/>
  <c r="F77" i="62"/>
  <c r="E77" i="62" a="1"/>
  <c r="E77" i="62" s="1"/>
  <c r="C77" i="62" a="1"/>
  <c r="C77" i="62" s="1"/>
  <c r="D77" i="62" s="1"/>
  <c r="B77" i="62" a="1"/>
  <c r="B77" i="62" s="1"/>
  <c r="A77" i="62" a="1"/>
  <c r="A77" i="62" s="1"/>
  <c r="J76" i="62" a="1"/>
  <c r="J76" i="62" s="1"/>
  <c r="K76" i="62" s="1"/>
  <c r="I76" i="62" a="1"/>
  <c r="I76" i="62" s="1"/>
  <c r="F76" i="62"/>
  <c r="E76" i="62" a="1"/>
  <c r="E76" i="62" s="1"/>
  <c r="C76" i="62" a="1"/>
  <c r="C76" i="62" s="1"/>
  <c r="D76" i="62" s="1"/>
  <c r="B76" i="62" a="1"/>
  <c r="B76" i="62" s="1"/>
  <c r="A76" i="62" a="1"/>
  <c r="A76" i="62" s="1"/>
  <c r="J75" i="62" a="1"/>
  <c r="J75" i="62" s="1"/>
  <c r="K75" i="62" s="1"/>
  <c r="I75" i="62" a="1"/>
  <c r="I75" i="62" s="1"/>
  <c r="F75" i="62"/>
  <c r="E75" i="62" a="1"/>
  <c r="E75" i="62" s="1"/>
  <c r="C75" i="62" a="1"/>
  <c r="C75" i="62" s="1"/>
  <c r="D75" i="62" s="1"/>
  <c r="B75" i="62" a="1"/>
  <c r="B75" i="62" s="1"/>
  <c r="A75" i="62" a="1"/>
  <c r="A75" i="62" s="1"/>
  <c r="J74" i="62" a="1"/>
  <c r="J74" i="62" s="1"/>
  <c r="K74" i="62" s="1"/>
  <c r="I74" i="62" a="1"/>
  <c r="I74" i="62" s="1"/>
  <c r="F74" i="62"/>
  <c r="E74" i="62" a="1"/>
  <c r="E74" i="62" s="1"/>
  <c r="C74" i="62" a="1"/>
  <c r="C74" i="62" s="1"/>
  <c r="D74" i="62" s="1"/>
  <c r="B74" i="62" a="1"/>
  <c r="B74" i="62" s="1"/>
  <c r="A74" i="62" a="1"/>
  <c r="A74" i="62" s="1"/>
  <c r="J73" i="62" a="1"/>
  <c r="J73" i="62" s="1"/>
  <c r="K73" i="62" s="1"/>
  <c r="I73" i="62" a="1"/>
  <c r="I73" i="62" s="1"/>
  <c r="F73" i="62"/>
  <c r="E73" i="62" a="1"/>
  <c r="E73" i="62" s="1"/>
  <c r="C73" i="62" a="1"/>
  <c r="C73" i="62" s="1"/>
  <c r="D73" i="62" s="1"/>
  <c r="B73" i="62" a="1"/>
  <c r="B73" i="62" s="1"/>
  <c r="A73" i="62" a="1"/>
  <c r="A73" i="62" s="1"/>
  <c r="J72" i="62" a="1"/>
  <c r="J72" i="62" s="1"/>
  <c r="K72" i="62" s="1"/>
  <c r="I72" i="62" a="1"/>
  <c r="I72" i="62" s="1"/>
  <c r="F72" i="62"/>
  <c r="E72" i="62" a="1"/>
  <c r="E72" i="62" s="1"/>
  <c r="C72" i="62" a="1"/>
  <c r="C72" i="62" s="1"/>
  <c r="D72" i="62" s="1"/>
  <c r="B72" i="62" a="1"/>
  <c r="B72" i="62" s="1"/>
  <c r="A72" i="62" a="1"/>
  <c r="A72" i="62" s="1"/>
  <c r="J71" i="62" a="1"/>
  <c r="J71" i="62" s="1"/>
  <c r="K71" i="62" s="1"/>
  <c r="I71" i="62" a="1"/>
  <c r="I71" i="62" s="1"/>
  <c r="F71" i="62"/>
  <c r="E71" i="62" a="1"/>
  <c r="E71" i="62" s="1"/>
  <c r="C71" i="62" a="1"/>
  <c r="C71" i="62" s="1"/>
  <c r="D71" i="62" s="1"/>
  <c r="B71" i="62" a="1"/>
  <c r="B71" i="62" s="1"/>
  <c r="A71" i="62" a="1"/>
  <c r="A71" i="62" s="1"/>
  <c r="J70" i="62" a="1"/>
  <c r="J70" i="62" s="1"/>
  <c r="K70" i="62" s="1"/>
  <c r="I70" i="62" a="1"/>
  <c r="I70" i="62" s="1"/>
  <c r="F70" i="62"/>
  <c r="E70" i="62" a="1"/>
  <c r="E70" i="62" s="1"/>
  <c r="C70" i="62" a="1"/>
  <c r="C70" i="62" s="1"/>
  <c r="D70" i="62" s="1"/>
  <c r="B70" i="62" a="1"/>
  <c r="B70" i="62" s="1"/>
  <c r="A70" i="62" a="1"/>
  <c r="A70" i="62" s="1"/>
  <c r="J69" i="62" a="1"/>
  <c r="J69" i="62" s="1"/>
  <c r="K69" i="62" s="1"/>
  <c r="I69" i="62" a="1"/>
  <c r="I69" i="62" s="1"/>
  <c r="F69" i="62"/>
  <c r="E69" i="62" a="1"/>
  <c r="E69" i="62" s="1"/>
  <c r="C69" i="62" a="1"/>
  <c r="C69" i="62" s="1"/>
  <c r="D69" i="62" s="1"/>
  <c r="B69" i="62" a="1"/>
  <c r="B69" i="62" s="1"/>
  <c r="A69" i="62" a="1"/>
  <c r="A69" i="62" s="1"/>
  <c r="J68" i="62" a="1"/>
  <c r="J68" i="62" s="1"/>
  <c r="K68" i="62" s="1"/>
  <c r="I68" i="62" a="1"/>
  <c r="I68" i="62" s="1"/>
  <c r="F68" i="62"/>
  <c r="E68" i="62" a="1"/>
  <c r="E68" i="62" s="1"/>
  <c r="C68" i="62" a="1"/>
  <c r="C68" i="62" s="1"/>
  <c r="D68" i="62" s="1"/>
  <c r="B68" i="62" a="1"/>
  <c r="B68" i="62" s="1"/>
  <c r="A68" i="62" a="1"/>
  <c r="A68" i="62" s="1"/>
  <c r="J67" i="62" a="1"/>
  <c r="J67" i="62" s="1"/>
  <c r="I67" i="62" a="1"/>
  <c r="I67" i="62" s="1"/>
  <c r="F67" i="62"/>
  <c r="E67" i="62" a="1"/>
  <c r="E67" i="62" s="1"/>
  <c r="C67" i="62" a="1"/>
  <c r="C67" i="62" s="1"/>
  <c r="D67" i="62" s="1"/>
  <c r="B67" i="62" a="1"/>
  <c r="B67" i="62" s="1"/>
  <c r="A67" i="62" a="1"/>
  <c r="A67" i="62" s="1"/>
  <c r="J66" i="62" a="1"/>
  <c r="J66" i="62" s="1"/>
  <c r="K66" i="62" s="1"/>
  <c r="I66" i="62" a="1"/>
  <c r="I66" i="62" s="1"/>
  <c r="F66" i="62"/>
  <c r="E66" i="62" a="1"/>
  <c r="E66" i="62" s="1"/>
  <c r="C66" i="62" a="1"/>
  <c r="C66" i="62" s="1"/>
  <c r="D66" i="62" s="1"/>
  <c r="B66" i="62" a="1"/>
  <c r="B66" i="62" s="1"/>
  <c r="A66" i="62" a="1"/>
  <c r="A66" i="62" s="1"/>
  <c r="J65" i="62" a="1"/>
  <c r="J65" i="62" s="1"/>
  <c r="K65" i="62" s="1"/>
  <c r="I65" i="62" a="1"/>
  <c r="I65" i="62" s="1"/>
  <c r="F65" i="62"/>
  <c r="E65" i="62" a="1"/>
  <c r="E65" i="62" s="1"/>
  <c r="C65" i="62" a="1"/>
  <c r="C65" i="62" s="1"/>
  <c r="D65" i="62" s="1"/>
  <c r="B65" i="62" a="1"/>
  <c r="B65" i="62" s="1"/>
  <c r="A65" i="62" a="1"/>
  <c r="A65" i="62" s="1"/>
  <c r="J64" i="62" a="1"/>
  <c r="J64" i="62" s="1"/>
  <c r="K64" i="62" s="1"/>
  <c r="I64" i="62" a="1"/>
  <c r="I64" i="62" s="1"/>
  <c r="F64" i="62"/>
  <c r="E64" i="62" a="1"/>
  <c r="E64" i="62" s="1"/>
  <c r="C64" i="62" a="1"/>
  <c r="C64" i="62" s="1"/>
  <c r="D64" i="62" s="1"/>
  <c r="B64" i="62" a="1"/>
  <c r="B64" i="62" s="1"/>
  <c r="A64" i="62" a="1"/>
  <c r="A64" i="62" s="1"/>
  <c r="J63" i="62" a="1"/>
  <c r="J63" i="62" s="1"/>
  <c r="I63" i="62" a="1"/>
  <c r="I63" i="62" s="1"/>
  <c r="F63" i="62"/>
  <c r="E63" i="62" a="1"/>
  <c r="E63" i="62" s="1"/>
  <c r="C63" i="62" a="1"/>
  <c r="C63" i="62" s="1"/>
  <c r="D63" i="62" s="1"/>
  <c r="B63" i="62" a="1"/>
  <c r="B63" i="62" s="1"/>
  <c r="A63" i="62" a="1"/>
  <c r="A63" i="62" s="1"/>
  <c r="J62" i="62" a="1"/>
  <c r="J62" i="62" s="1"/>
  <c r="K62" i="62" s="1"/>
  <c r="I62" i="62" a="1"/>
  <c r="I62" i="62" s="1"/>
  <c r="F62" i="62"/>
  <c r="E62" i="62" a="1"/>
  <c r="E62" i="62" s="1"/>
  <c r="C62" i="62" a="1"/>
  <c r="C62" i="62" s="1"/>
  <c r="D62" i="62" s="1"/>
  <c r="B62" i="62" a="1"/>
  <c r="B62" i="62" s="1"/>
  <c r="A62" i="62" a="1"/>
  <c r="A62" i="62" s="1"/>
  <c r="J61" i="62" a="1"/>
  <c r="J61" i="62" s="1"/>
  <c r="K61" i="62" s="1"/>
  <c r="I61" i="62" a="1"/>
  <c r="I61" i="62" s="1"/>
  <c r="F61" i="62"/>
  <c r="E61" i="62" a="1"/>
  <c r="E61" i="62" s="1"/>
  <c r="C61" i="62" a="1"/>
  <c r="C61" i="62" s="1"/>
  <c r="D61" i="62" s="1"/>
  <c r="B61" i="62" a="1"/>
  <c r="B61" i="62" s="1"/>
  <c r="A61" i="62" a="1"/>
  <c r="A61" i="62" s="1"/>
  <c r="J60" i="62" a="1"/>
  <c r="J60" i="62" s="1"/>
  <c r="K60" i="62" s="1"/>
  <c r="I60" i="62" a="1"/>
  <c r="I60" i="62" s="1"/>
  <c r="F60" i="62"/>
  <c r="E60" i="62" a="1"/>
  <c r="E60" i="62" s="1"/>
  <c r="C60" i="62" a="1"/>
  <c r="C60" i="62" s="1"/>
  <c r="D60" i="62" s="1"/>
  <c r="B60" i="62" a="1"/>
  <c r="B60" i="62" s="1"/>
  <c r="A60" i="62" a="1"/>
  <c r="A60" i="62" s="1"/>
  <c r="J59" i="62" a="1"/>
  <c r="J59" i="62" s="1"/>
  <c r="K59" i="62" s="1"/>
  <c r="I59" i="62" a="1"/>
  <c r="I59" i="62" s="1"/>
  <c r="F59" i="62"/>
  <c r="E59" i="62" a="1"/>
  <c r="E59" i="62" s="1"/>
  <c r="C59" i="62" a="1"/>
  <c r="C59" i="62" s="1"/>
  <c r="D59" i="62" s="1"/>
  <c r="B59" i="62" a="1"/>
  <c r="B59" i="62" s="1"/>
  <c r="A59" i="62" a="1"/>
  <c r="A59" i="62" s="1"/>
  <c r="J58" i="62" a="1"/>
  <c r="J58" i="62" s="1"/>
  <c r="K58" i="62" s="1"/>
  <c r="I58" i="62" a="1"/>
  <c r="I58" i="62" s="1"/>
  <c r="F58" i="62"/>
  <c r="E58" i="62" a="1"/>
  <c r="E58" i="62" s="1"/>
  <c r="C58" i="62" a="1"/>
  <c r="C58" i="62" s="1"/>
  <c r="D58" i="62" s="1"/>
  <c r="B58" i="62" a="1"/>
  <c r="B58" i="62" s="1"/>
  <c r="A58" i="62" a="1"/>
  <c r="A58" i="62" s="1"/>
  <c r="J57" i="62" a="1"/>
  <c r="J57" i="62" s="1"/>
  <c r="K57" i="62" s="1"/>
  <c r="I57" i="62" a="1"/>
  <c r="I57" i="62" s="1"/>
  <c r="F57" i="62"/>
  <c r="E57" i="62" a="1"/>
  <c r="E57" i="62" s="1"/>
  <c r="C57" i="62" a="1"/>
  <c r="C57" i="62" s="1"/>
  <c r="D57" i="62" s="1"/>
  <c r="B57" i="62" a="1"/>
  <c r="B57" i="62" s="1"/>
  <c r="A57" i="62" a="1"/>
  <c r="A57" i="62" s="1"/>
  <c r="J56" i="62" a="1"/>
  <c r="J56" i="62" s="1"/>
  <c r="K56" i="62" s="1"/>
  <c r="I56" i="62" a="1"/>
  <c r="I56" i="62" s="1"/>
  <c r="F56" i="62"/>
  <c r="E56" i="62" a="1"/>
  <c r="E56" i="62" s="1"/>
  <c r="C56" i="62" a="1"/>
  <c r="C56" i="62" s="1"/>
  <c r="D56" i="62" s="1"/>
  <c r="B56" i="62" a="1"/>
  <c r="B56" i="62" s="1"/>
  <c r="A56" i="62" a="1"/>
  <c r="A56" i="62" s="1"/>
  <c r="J55" i="62" a="1"/>
  <c r="J55" i="62" s="1"/>
  <c r="K55" i="62" s="1"/>
  <c r="I55" i="62" a="1"/>
  <c r="I55" i="62" s="1"/>
  <c r="F55" i="62"/>
  <c r="E55" i="62" a="1"/>
  <c r="E55" i="62" s="1"/>
  <c r="C55" i="62" a="1"/>
  <c r="C55" i="62" s="1"/>
  <c r="D55" i="62" s="1"/>
  <c r="B55" i="62" a="1"/>
  <c r="B55" i="62" s="1"/>
  <c r="A55" i="62" a="1"/>
  <c r="A55" i="62" s="1"/>
  <c r="J54" i="62" a="1"/>
  <c r="J54" i="62" s="1"/>
  <c r="K54" i="62" s="1"/>
  <c r="I54" i="62" a="1"/>
  <c r="I54" i="62" s="1"/>
  <c r="F54" i="62"/>
  <c r="E54" i="62" a="1"/>
  <c r="E54" i="62" s="1"/>
  <c r="C54" i="62" a="1"/>
  <c r="C54" i="62" s="1"/>
  <c r="D54" i="62" s="1"/>
  <c r="B54" i="62" a="1"/>
  <c r="B54" i="62" s="1"/>
  <c r="A54" i="62" a="1"/>
  <c r="A54" i="62" s="1"/>
  <c r="J53" i="62" a="1"/>
  <c r="J53" i="62" s="1"/>
  <c r="K53" i="62" s="1"/>
  <c r="I53" i="62" a="1"/>
  <c r="I53" i="62" s="1"/>
  <c r="F53" i="62"/>
  <c r="E53" i="62" a="1"/>
  <c r="E53" i="62" s="1"/>
  <c r="C53" i="62" a="1"/>
  <c r="C53" i="62" s="1"/>
  <c r="D53" i="62" s="1"/>
  <c r="B53" i="62" a="1"/>
  <c r="B53" i="62" s="1"/>
  <c r="A53" i="62" a="1"/>
  <c r="A53" i="62" s="1"/>
  <c r="J52" i="62" a="1"/>
  <c r="J52" i="62" s="1"/>
  <c r="K52" i="62" s="1"/>
  <c r="I52" i="62" a="1"/>
  <c r="I52" i="62" s="1"/>
  <c r="F52" i="62"/>
  <c r="E52" i="62" a="1"/>
  <c r="E52" i="62" s="1"/>
  <c r="C52" i="62" a="1"/>
  <c r="C52" i="62" s="1"/>
  <c r="D52" i="62" s="1"/>
  <c r="B52" i="62" a="1"/>
  <c r="B52" i="62" s="1"/>
  <c r="A52" i="62" a="1"/>
  <c r="A52" i="62" s="1"/>
  <c r="J51" i="62" a="1"/>
  <c r="J51" i="62" s="1"/>
  <c r="K51" i="62" s="1"/>
  <c r="I51" i="62" a="1"/>
  <c r="I51" i="62" s="1"/>
  <c r="F51" i="62"/>
  <c r="E51" i="62" a="1"/>
  <c r="E51" i="62" s="1"/>
  <c r="C51" i="62" a="1"/>
  <c r="C51" i="62" s="1"/>
  <c r="D51" i="62" s="1"/>
  <c r="B51" i="62" a="1"/>
  <c r="B51" i="62" s="1"/>
  <c r="A51" i="62" a="1"/>
  <c r="A51" i="62" s="1"/>
  <c r="J50" i="62" a="1"/>
  <c r="J50" i="62" s="1"/>
  <c r="K50" i="62" s="1"/>
  <c r="I50" i="62" a="1"/>
  <c r="I50" i="62" s="1"/>
  <c r="F50" i="62"/>
  <c r="E50" i="62" a="1"/>
  <c r="E50" i="62" s="1"/>
  <c r="C50" i="62" a="1"/>
  <c r="C50" i="62" s="1"/>
  <c r="D50" i="62" s="1"/>
  <c r="B50" i="62" a="1"/>
  <c r="B50" i="62" s="1"/>
  <c r="A50" i="62" a="1"/>
  <c r="A50" i="62" s="1"/>
  <c r="J49" i="62" a="1"/>
  <c r="J49" i="62" s="1"/>
  <c r="K49" i="62" s="1"/>
  <c r="I49" i="62" a="1"/>
  <c r="I49" i="62" s="1"/>
  <c r="F49" i="62"/>
  <c r="E49" i="62" a="1"/>
  <c r="E49" i="62" s="1"/>
  <c r="C49" i="62" a="1"/>
  <c r="C49" i="62" s="1"/>
  <c r="D49" i="62" s="1"/>
  <c r="B49" i="62" a="1"/>
  <c r="B49" i="62" s="1"/>
  <c r="A49" i="62" a="1"/>
  <c r="A49" i="62" s="1"/>
  <c r="J48" i="62" a="1"/>
  <c r="J48" i="62" s="1"/>
  <c r="K48" i="62" s="1"/>
  <c r="I48" i="62" a="1"/>
  <c r="I48" i="62" s="1"/>
  <c r="F48" i="62"/>
  <c r="E48" i="62" a="1"/>
  <c r="E48" i="62" s="1"/>
  <c r="C48" i="62" a="1"/>
  <c r="C48" i="62" s="1"/>
  <c r="D48" i="62" s="1"/>
  <c r="B48" i="62" a="1"/>
  <c r="B48" i="62" s="1"/>
  <c r="A48" i="62" a="1"/>
  <c r="A48" i="62" s="1"/>
  <c r="J47" i="62" a="1"/>
  <c r="J47" i="62" s="1"/>
  <c r="K47" i="62" s="1"/>
  <c r="I47" i="62" a="1"/>
  <c r="I47" i="62" s="1"/>
  <c r="F47" i="62"/>
  <c r="E47" i="62" a="1"/>
  <c r="E47" i="62" s="1"/>
  <c r="C47" i="62" a="1"/>
  <c r="C47" i="62" s="1"/>
  <c r="D47" i="62" s="1"/>
  <c r="B47" i="62" a="1"/>
  <c r="B47" i="62" s="1"/>
  <c r="A47" i="62" a="1"/>
  <c r="A47" i="62" s="1"/>
  <c r="J46" i="62" a="1"/>
  <c r="J46" i="62" s="1"/>
  <c r="K46" i="62" s="1"/>
  <c r="I46" i="62" a="1"/>
  <c r="I46" i="62" s="1"/>
  <c r="F46" i="62"/>
  <c r="E46" i="62" a="1"/>
  <c r="E46" i="62" s="1"/>
  <c r="C46" i="62" a="1"/>
  <c r="C46" i="62" s="1"/>
  <c r="D46" i="62" s="1"/>
  <c r="B46" i="62" a="1"/>
  <c r="B46" i="62" s="1"/>
  <c r="A46" i="62" a="1"/>
  <c r="A46" i="62" s="1"/>
  <c r="J45" i="62" a="1"/>
  <c r="J45" i="62" s="1"/>
  <c r="K45" i="62" s="1"/>
  <c r="I45" i="62" a="1"/>
  <c r="I45" i="62" s="1"/>
  <c r="F45" i="62"/>
  <c r="E45" i="62" a="1"/>
  <c r="E45" i="62" s="1"/>
  <c r="C45" i="62" a="1"/>
  <c r="C45" i="62" s="1"/>
  <c r="D45" i="62" s="1"/>
  <c r="B45" i="62" a="1"/>
  <c r="B45" i="62" s="1"/>
  <c r="A45" i="62" a="1"/>
  <c r="A45" i="62" s="1"/>
  <c r="J44" i="62" a="1"/>
  <c r="J44" i="62" s="1"/>
  <c r="K44" i="62" s="1"/>
  <c r="I44" i="62" a="1"/>
  <c r="I44" i="62" s="1"/>
  <c r="F44" i="62"/>
  <c r="E44" i="62" a="1"/>
  <c r="E44" i="62" s="1"/>
  <c r="C44" i="62" a="1"/>
  <c r="C44" i="62" s="1"/>
  <c r="D44" i="62" s="1"/>
  <c r="B44" i="62" a="1"/>
  <c r="B44" i="62" s="1"/>
  <c r="A44" i="62" a="1"/>
  <c r="A44" i="62" s="1"/>
  <c r="J43" i="62" a="1"/>
  <c r="J43" i="62" s="1"/>
  <c r="K43" i="62" s="1"/>
  <c r="I43" i="62" a="1"/>
  <c r="I43" i="62" s="1"/>
  <c r="F43" i="62"/>
  <c r="E43" i="62" a="1"/>
  <c r="E43" i="62" s="1"/>
  <c r="C43" i="62" a="1"/>
  <c r="C43" i="62" s="1"/>
  <c r="D43" i="62" s="1"/>
  <c r="B43" i="62" a="1"/>
  <c r="B43" i="62" s="1"/>
  <c r="A43" i="62" a="1"/>
  <c r="A43" i="62" s="1"/>
  <c r="J42" i="62" a="1"/>
  <c r="J42" i="62" s="1"/>
  <c r="K42" i="62" s="1"/>
  <c r="I42" i="62" a="1"/>
  <c r="I42" i="62" s="1"/>
  <c r="F42" i="62"/>
  <c r="E42" i="62" a="1"/>
  <c r="E42" i="62" s="1"/>
  <c r="C42" i="62" a="1"/>
  <c r="C42" i="62" s="1"/>
  <c r="D42" i="62" s="1"/>
  <c r="B42" i="62" a="1"/>
  <c r="B42" i="62" s="1"/>
  <c r="A42" i="62" a="1"/>
  <c r="A42" i="62" s="1"/>
  <c r="J41" i="62" a="1"/>
  <c r="J41" i="62" s="1"/>
  <c r="K41" i="62" s="1"/>
  <c r="I41" i="62" a="1"/>
  <c r="I41" i="62" s="1"/>
  <c r="F41" i="62"/>
  <c r="E41" i="62" a="1"/>
  <c r="E41" i="62" s="1"/>
  <c r="C41" i="62" a="1"/>
  <c r="C41" i="62" s="1"/>
  <c r="D41" i="62" s="1"/>
  <c r="B41" i="62" a="1"/>
  <c r="B41" i="62" s="1"/>
  <c r="A41" i="62" a="1"/>
  <c r="A41" i="62" s="1"/>
  <c r="J40" i="62" a="1"/>
  <c r="J40" i="62" s="1"/>
  <c r="K40" i="62" s="1"/>
  <c r="I40" i="62" a="1"/>
  <c r="I40" i="62" s="1"/>
  <c r="F40" i="62"/>
  <c r="E40" i="62" a="1"/>
  <c r="E40" i="62" s="1"/>
  <c r="C40" i="62" a="1"/>
  <c r="C40" i="62" s="1"/>
  <c r="D40" i="62" s="1"/>
  <c r="B40" i="62" a="1"/>
  <c r="B40" i="62" s="1"/>
  <c r="A40" i="62" a="1"/>
  <c r="A40" i="62" s="1"/>
  <c r="J39" i="62" a="1"/>
  <c r="J39" i="62" s="1"/>
  <c r="K39" i="62" s="1"/>
  <c r="I39" i="62" a="1"/>
  <c r="I39" i="62" s="1"/>
  <c r="F39" i="62"/>
  <c r="E39" i="62" a="1"/>
  <c r="E39" i="62" s="1"/>
  <c r="C39" i="62" a="1"/>
  <c r="C39" i="62" s="1"/>
  <c r="D39" i="62" s="1"/>
  <c r="B39" i="62" a="1"/>
  <c r="B39" i="62" s="1"/>
  <c r="A39" i="62" a="1"/>
  <c r="A39" i="62" s="1"/>
  <c r="J38" i="62" a="1"/>
  <c r="J38" i="62" s="1"/>
  <c r="K38" i="62" s="1"/>
  <c r="I38" i="62" a="1"/>
  <c r="I38" i="62" s="1"/>
  <c r="F38" i="62"/>
  <c r="E38" i="62" a="1"/>
  <c r="E38" i="62" s="1"/>
  <c r="C38" i="62" a="1"/>
  <c r="C38" i="62" s="1"/>
  <c r="D38" i="62" s="1"/>
  <c r="B38" i="62" a="1"/>
  <c r="B38" i="62" s="1"/>
  <c r="A38" i="62" a="1"/>
  <c r="A38" i="62" s="1"/>
  <c r="J37" i="62" a="1"/>
  <c r="J37" i="62" s="1"/>
  <c r="I37" i="62" a="1"/>
  <c r="I37" i="62" s="1"/>
  <c r="F37" i="62"/>
  <c r="E37" i="62" a="1"/>
  <c r="E37" i="62" s="1"/>
  <c r="C37" i="62" a="1"/>
  <c r="C37" i="62" s="1"/>
  <c r="D37" i="62" s="1"/>
  <c r="B37" i="62" a="1"/>
  <c r="B37" i="62" s="1"/>
  <c r="A37" i="62" a="1"/>
  <c r="A37" i="62" s="1"/>
  <c r="J36" i="62" a="1"/>
  <c r="J36" i="62" s="1"/>
  <c r="K36" i="62" s="1"/>
  <c r="I36" i="62" a="1"/>
  <c r="I36" i="62" s="1"/>
  <c r="F36" i="62"/>
  <c r="E36" i="62" a="1"/>
  <c r="E36" i="62" s="1"/>
  <c r="C36" i="62" a="1"/>
  <c r="C36" i="62" s="1"/>
  <c r="D36" i="62" s="1"/>
  <c r="B36" i="62" a="1"/>
  <c r="B36" i="62" s="1"/>
  <c r="A36" i="62" a="1"/>
  <c r="A36" i="62" s="1"/>
  <c r="J35" i="62" a="1"/>
  <c r="J35" i="62" s="1"/>
  <c r="K35" i="62" s="1"/>
  <c r="I35" i="62" a="1"/>
  <c r="I35" i="62" s="1"/>
  <c r="F35" i="62"/>
  <c r="E35" i="62" a="1"/>
  <c r="E35" i="62" s="1"/>
  <c r="C35" i="62" a="1"/>
  <c r="C35" i="62" s="1"/>
  <c r="D35" i="62" s="1"/>
  <c r="B35" i="62" a="1"/>
  <c r="B35" i="62" s="1"/>
  <c r="A35" i="62" a="1"/>
  <c r="A35" i="62" s="1"/>
  <c r="J34" i="62" a="1"/>
  <c r="J34" i="62" s="1"/>
  <c r="K34" i="62" s="1"/>
  <c r="I34" i="62" a="1"/>
  <c r="I34" i="62" s="1"/>
  <c r="F34" i="62"/>
  <c r="E34" i="62" a="1"/>
  <c r="E34" i="62" s="1"/>
  <c r="C34" i="62" a="1"/>
  <c r="C34" i="62" s="1"/>
  <c r="D34" i="62" s="1"/>
  <c r="B34" i="62" a="1"/>
  <c r="B34" i="62" s="1"/>
  <c r="A34" i="62" a="1"/>
  <c r="A34" i="62" s="1"/>
  <c r="J33" i="62" a="1"/>
  <c r="J33" i="62" s="1"/>
  <c r="K33" i="62" s="1"/>
  <c r="I33" i="62" a="1"/>
  <c r="I33" i="62" s="1"/>
  <c r="F33" i="62"/>
  <c r="E33" i="62" a="1"/>
  <c r="E33" i="62" s="1"/>
  <c r="C33" i="62" a="1"/>
  <c r="C33" i="62" s="1"/>
  <c r="D33" i="62" s="1"/>
  <c r="B33" i="62" a="1"/>
  <c r="B33" i="62" s="1"/>
  <c r="A33" i="62" a="1"/>
  <c r="A33" i="62" s="1"/>
  <c r="J32" i="62" a="1"/>
  <c r="J32" i="62" s="1"/>
  <c r="K32" i="62" s="1"/>
  <c r="I32" i="62" a="1"/>
  <c r="I32" i="62" s="1"/>
  <c r="F32" i="62"/>
  <c r="E32" i="62" a="1"/>
  <c r="E32" i="62" s="1"/>
  <c r="C32" i="62" a="1"/>
  <c r="C32" i="62" s="1"/>
  <c r="D32" i="62" s="1"/>
  <c r="B32" i="62" a="1"/>
  <c r="B32" i="62" s="1"/>
  <c r="A32" i="62" a="1"/>
  <c r="A32" i="62" s="1"/>
  <c r="J31" i="62" a="1"/>
  <c r="J31" i="62" s="1"/>
  <c r="K31" i="62" s="1"/>
  <c r="I31" i="62" a="1"/>
  <c r="I31" i="62" s="1"/>
  <c r="F31" i="62"/>
  <c r="E31" i="62" a="1"/>
  <c r="E31" i="62" s="1"/>
  <c r="C31" i="62" a="1"/>
  <c r="C31" i="62" s="1"/>
  <c r="D31" i="62" s="1"/>
  <c r="B31" i="62" a="1"/>
  <c r="B31" i="62" s="1"/>
  <c r="A31" i="62" a="1"/>
  <c r="A31" i="62" s="1"/>
  <c r="J30" i="62" a="1"/>
  <c r="J30" i="62" s="1"/>
  <c r="K30" i="62" s="1"/>
  <c r="I30" i="62" a="1"/>
  <c r="I30" i="62" s="1"/>
  <c r="F30" i="62"/>
  <c r="E30" i="62" a="1"/>
  <c r="E30" i="62" s="1"/>
  <c r="C30" i="62" a="1"/>
  <c r="C30" i="62" s="1"/>
  <c r="D30" i="62" s="1"/>
  <c r="B30" i="62" a="1"/>
  <c r="B30" i="62" s="1"/>
  <c r="A30" i="62" a="1"/>
  <c r="A30" i="62" s="1"/>
  <c r="J29" i="62" a="1"/>
  <c r="J29" i="62" s="1"/>
  <c r="K29" i="62" s="1"/>
  <c r="I29" i="62" a="1"/>
  <c r="I29" i="62" s="1"/>
  <c r="F29" i="62"/>
  <c r="E29" i="62" a="1"/>
  <c r="E29" i="62" s="1"/>
  <c r="C29" i="62" a="1"/>
  <c r="C29" i="62" s="1"/>
  <c r="D29" i="62" s="1"/>
  <c r="B29" i="62" a="1"/>
  <c r="B29" i="62" s="1"/>
  <c r="A29" i="62" a="1"/>
  <c r="A29" i="62" s="1"/>
  <c r="J28" i="62" a="1"/>
  <c r="J28" i="62" s="1"/>
  <c r="K28" i="62" s="1"/>
  <c r="I28" i="62" a="1"/>
  <c r="I28" i="62" s="1"/>
  <c r="F28" i="62"/>
  <c r="E28" i="62" a="1"/>
  <c r="E28" i="62" s="1"/>
  <c r="C28" i="62" a="1"/>
  <c r="C28" i="62" s="1"/>
  <c r="D28" i="62" s="1"/>
  <c r="B28" i="62" a="1"/>
  <c r="B28" i="62" s="1"/>
  <c r="A28" i="62" a="1"/>
  <c r="A28" i="62" s="1"/>
  <c r="J27" i="62" a="1"/>
  <c r="J27" i="62" s="1"/>
  <c r="K27" i="62" s="1"/>
  <c r="I27" i="62" a="1"/>
  <c r="I27" i="62" s="1"/>
  <c r="F27" i="62"/>
  <c r="E27" i="62" a="1"/>
  <c r="E27" i="62" s="1"/>
  <c r="C27" i="62" a="1"/>
  <c r="C27" i="62" s="1"/>
  <c r="D27" i="62" s="1"/>
  <c r="B27" i="62" a="1"/>
  <c r="B27" i="62" s="1"/>
  <c r="A27" i="62" a="1"/>
  <c r="A27" i="62" s="1"/>
  <c r="J26" i="62" a="1"/>
  <c r="J26" i="62" s="1"/>
  <c r="K26" i="62" s="1"/>
  <c r="I26" i="62" a="1"/>
  <c r="I26" i="62" s="1"/>
  <c r="F26" i="62"/>
  <c r="E26" i="62" a="1"/>
  <c r="E26" i="62" s="1"/>
  <c r="C26" i="62" a="1"/>
  <c r="C26" i="62" s="1"/>
  <c r="D26" i="62" s="1"/>
  <c r="B26" i="62" a="1"/>
  <c r="B26" i="62" s="1"/>
  <c r="A26" i="62" a="1"/>
  <c r="A26" i="62" s="1"/>
  <c r="J25" i="62" a="1"/>
  <c r="J25" i="62" s="1"/>
  <c r="K25" i="62" s="1"/>
  <c r="I25" i="62" a="1"/>
  <c r="I25" i="62" s="1"/>
  <c r="F25" i="62"/>
  <c r="E25" i="62" a="1"/>
  <c r="E25" i="62" s="1"/>
  <c r="C25" i="62" a="1"/>
  <c r="C25" i="62" s="1"/>
  <c r="D25" i="62" s="1"/>
  <c r="B25" i="62" a="1"/>
  <c r="B25" i="62" s="1"/>
  <c r="A25" i="62" a="1"/>
  <c r="A25" i="62" s="1"/>
  <c r="J24" i="62" a="1"/>
  <c r="J24" i="62" s="1"/>
  <c r="K24" i="62" s="1"/>
  <c r="I24" i="62" a="1"/>
  <c r="I24" i="62" s="1"/>
  <c r="F24" i="62"/>
  <c r="E24" i="62" a="1"/>
  <c r="E24" i="62" s="1"/>
  <c r="C24" i="62" a="1"/>
  <c r="C24" i="62" s="1"/>
  <c r="D24" i="62" s="1"/>
  <c r="B24" i="62" a="1"/>
  <c r="B24" i="62" s="1"/>
  <c r="A24" i="62" a="1"/>
  <c r="A24" i="62" s="1"/>
  <c r="J23" i="62" a="1"/>
  <c r="J23" i="62" s="1"/>
  <c r="K23" i="62" s="1"/>
  <c r="I23" i="62" a="1"/>
  <c r="I23" i="62" s="1"/>
  <c r="F23" i="62"/>
  <c r="E23" i="62" a="1"/>
  <c r="E23" i="62" s="1"/>
  <c r="C23" i="62" a="1"/>
  <c r="C23" i="62" s="1"/>
  <c r="D23" i="62" s="1"/>
  <c r="B23" i="62" a="1"/>
  <c r="B23" i="62" s="1"/>
  <c r="A23" i="62" a="1"/>
  <c r="A23" i="62" s="1"/>
  <c r="J22" i="62" a="1"/>
  <c r="J22" i="62" s="1"/>
  <c r="K22" i="62" s="1"/>
  <c r="I22" i="62" a="1"/>
  <c r="I22" i="62" s="1"/>
  <c r="F22" i="62"/>
  <c r="E22" i="62" a="1"/>
  <c r="E22" i="62" s="1"/>
  <c r="C22" i="62" a="1"/>
  <c r="C22" i="62" s="1"/>
  <c r="D22" i="62" s="1"/>
  <c r="B22" i="62" a="1"/>
  <c r="B22" i="62" s="1"/>
  <c r="A22" i="62" a="1"/>
  <c r="A22" i="62" s="1"/>
  <c r="J21" i="62" a="1"/>
  <c r="J21" i="62" s="1"/>
  <c r="K21" i="62" s="1"/>
  <c r="I21" i="62" a="1"/>
  <c r="I21" i="62" s="1"/>
  <c r="F21" i="62"/>
  <c r="E21" i="62" a="1"/>
  <c r="E21" i="62" s="1"/>
  <c r="C21" i="62" a="1"/>
  <c r="C21" i="62" s="1"/>
  <c r="D21" i="62" s="1"/>
  <c r="B21" i="62" a="1"/>
  <c r="B21" i="62" s="1"/>
  <c r="A21" i="62" a="1"/>
  <c r="A21" i="62" s="1"/>
  <c r="J20" i="62" a="1"/>
  <c r="J20" i="62" s="1"/>
  <c r="K20" i="62" s="1"/>
  <c r="I20" i="62" a="1"/>
  <c r="I20" i="62" s="1"/>
  <c r="F20" i="62"/>
  <c r="E20" i="62" a="1"/>
  <c r="E20" i="62" s="1"/>
  <c r="C20" i="62" a="1"/>
  <c r="C20" i="62" s="1"/>
  <c r="D20" i="62" s="1"/>
  <c r="B20" i="62" a="1"/>
  <c r="B20" i="62" s="1"/>
  <c r="A20" i="62" a="1"/>
  <c r="A20" i="62" s="1"/>
  <c r="J19" i="62" a="1"/>
  <c r="J19" i="62" s="1"/>
  <c r="K19" i="62" s="1"/>
  <c r="I19" i="62" a="1"/>
  <c r="I19" i="62" s="1"/>
  <c r="F19" i="62"/>
  <c r="E19" i="62" a="1"/>
  <c r="E19" i="62" s="1"/>
  <c r="C19" i="62" a="1"/>
  <c r="C19" i="62" s="1"/>
  <c r="D19" i="62" s="1"/>
  <c r="B19" i="62" a="1"/>
  <c r="B19" i="62" s="1"/>
  <c r="A19" i="62" a="1"/>
  <c r="A19" i="62" s="1"/>
  <c r="J18" i="62" a="1"/>
  <c r="J18" i="62" s="1"/>
  <c r="K18" i="62" s="1"/>
  <c r="I18" i="62" a="1"/>
  <c r="I18" i="62" s="1"/>
  <c r="F18" i="62"/>
  <c r="E18" i="62" a="1"/>
  <c r="E18" i="62" s="1"/>
  <c r="C18" i="62" a="1"/>
  <c r="C18" i="62" s="1"/>
  <c r="D18" i="62" s="1"/>
  <c r="B18" i="62" a="1"/>
  <c r="B18" i="62" s="1"/>
  <c r="A18" i="62" a="1"/>
  <c r="A18" i="62" s="1"/>
  <c r="J17" i="62" a="1"/>
  <c r="J17" i="62" s="1"/>
  <c r="K17" i="62" s="1"/>
  <c r="I17" i="62" a="1"/>
  <c r="I17" i="62" s="1"/>
  <c r="F17" i="62"/>
  <c r="E17" i="62" a="1"/>
  <c r="E17" i="62" s="1"/>
  <c r="C17" i="62" a="1"/>
  <c r="C17" i="62" s="1"/>
  <c r="D17" i="62" s="1"/>
  <c r="B17" i="62" a="1"/>
  <c r="B17" i="62" s="1"/>
  <c r="A17" i="62" a="1"/>
  <c r="A17" i="62" s="1"/>
  <c r="J16" i="62" a="1"/>
  <c r="J16" i="62" s="1"/>
  <c r="K16" i="62" s="1"/>
  <c r="I16" i="62" a="1"/>
  <c r="I16" i="62" s="1"/>
  <c r="F16" i="62"/>
  <c r="E16" i="62" a="1"/>
  <c r="E16" i="62" s="1"/>
  <c r="C16" i="62" a="1"/>
  <c r="C16" i="62" s="1"/>
  <c r="D16" i="62" s="1"/>
  <c r="B16" i="62" a="1"/>
  <c r="B16" i="62" s="1"/>
  <c r="A16" i="62" a="1"/>
  <c r="A16" i="62" s="1"/>
  <c r="J15" i="62" a="1"/>
  <c r="J15" i="62" s="1"/>
  <c r="K15" i="62" s="1"/>
  <c r="I15" i="62" a="1"/>
  <c r="I15" i="62" s="1"/>
  <c r="F15" i="62"/>
  <c r="E15" i="62" a="1"/>
  <c r="E15" i="62" s="1"/>
  <c r="C15" i="62" a="1"/>
  <c r="C15" i="62" s="1"/>
  <c r="D15" i="62" s="1"/>
  <c r="B15" i="62" a="1"/>
  <c r="B15" i="62" s="1"/>
  <c r="A15" i="62" a="1"/>
  <c r="A15" i="62" s="1"/>
  <c r="J14" i="62" a="1"/>
  <c r="J14" i="62" s="1"/>
  <c r="K14" i="62" s="1"/>
  <c r="I14" i="62" a="1"/>
  <c r="I14" i="62" s="1"/>
  <c r="F14" i="62"/>
  <c r="E14" i="62" a="1"/>
  <c r="E14" i="62" s="1"/>
  <c r="C14" i="62" a="1"/>
  <c r="C14" i="62" s="1"/>
  <c r="D14" i="62" s="1"/>
  <c r="B14" i="62" a="1"/>
  <c r="B14" i="62" s="1"/>
  <c r="A14" i="62" a="1"/>
  <c r="A14" i="62" s="1"/>
  <c r="J13" i="62" a="1"/>
  <c r="J13" i="62" s="1"/>
  <c r="K13" i="62" s="1"/>
  <c r="I13" i="62" a="1"/>
  <c r="I13" i="62" s="1"/>
  <c r="F13" i="62"/>
  <c r="E13" i="62" a="1"/>
  <c r="E13" i="62" s="1"/>
  <c r="C13" i="62" a="1"/>
  <c r="C13" i="62" s="1"/>
  <c r="D13" i="62" s="1"/>
  <c r="B13" i="62" a="1"/>
  <c r="B13" i="62" s="1"/>
  <c r="A13" i="62" a="1"/>
  <c r="A13" i="62" s="1"/>
  <c r="J12" i="62" a="1"/>
  <c r="J12" i="62" s="1"/>
  <c r="K12" i="62" s="1"/>
  <c r="I12" i="62" a="1"/>
  <c r="I12" i="62" s="1"/>
  <c r="F12" i="62"/>
  <c r="E12" i="62" a="1"/>
  <c r="E12" i="62" s="1"/>
  <c r="C12" i="62" a="1"/>
  <c r="C12" i="62" s="1"/>
  <c r="D12" i="62" s="1"/>
  <c r="B12" i="62" a="1"/>
  <c r="B12" i="62" s="1"/>
  <c r="A12" i="62" a="1"/>
  <c r="A12" i="62" s="1"/>
  <c r="J11" i="62" a="1"/>
  <c r="J11" i="62" s="1"/>
  <c r="K11" i="62" s="1"/>
  <c r="I11" i="62" a="1"/>
  <c r="I11" i="62" s="1"/>
  <c r="F11" i="62"/>
  <c r="E11" i="62" a="1"/>
  <c r="E11" i="62" s="1"/>
  <c r="C11" i="62" a="1"/>
  <c r="C11" i="62" s="1"/>
  <c r="D11" i="62" s="1"/>
  <c r="B11" i="62" a="1"/>
  <c r="B11" i="62" s="1"/>
  <c r="A11" i="62" a="1"/>
  <c r="A11" i="62" s="1"/>
  <c r="J10" i="62" a="1"/>
  <c r="J10" i="62" s="1"/>
  <c r="K10" i="62" s="1"/>
  <c r="I10" i="62" a="1"/>
  <c r="I10" i="62" s="1"/>
  <c r="F10" i="62"/>
  <c r="E10" i="62" a="1"/>
  <c r="E10" i="62" s="1"/>
  <c r="C10" i="62" a="1"/>
  <c r="C10" i="62" s="1"/>
  <c r="D10" i="62" s="1"/>
  <c r="B10" i="62" a="1"/>
  <c r="B10" i="62" s="1"/>
  <c r="A10" i="62" a="1"/>
  <c r="A10" i="62" s="1"/>
  <c r="J9" i="62" a="1"/>
  <c r="J9" i="62" s="1"/>
  <c r="K9" i="62" s="1"/>
  <c r="I9" i="62" a="1"/>
  <c r="I9" i="62" s="1"/>
  <c r="F9" i="62"/>
  <c r="E9" i="62" a="1"/>
  <c r="E9" i="62" s="1"/>
  <c r="C9" i="62" a="1"/>
  <c r="C9" i="62" s="1"/>
  <c r="D9" i="62" s="1"/>
  <c r="B9" i="62" a="1"/>
  <c r="B9" i="62" s="1"/>
  <c r="A9" i="62" a="1"/>
  <c r="A9" i="62" s="1"/>
  <c r="J8" i="62" a="1"/>
  <c r="J8" i="62" s="1"/>
  <c r="K8" i="62" s="1"/>
  <c r="I8" i="62" a="1"/>
  <c r="I8" i="62" s="1"/>
  <c r="F8" i="62"/>
  <c r="E8" i="62" a="1"/>
  <c r="E8" i="62" s="1"/>
  <c r="C8" i="62" a="1"/>
  <c r="C8" i="62" s="1"/>
  <c r="D8" i="62" s="1"/>
  <c r="B8" i="62" a="1"/>
  <c r="B8" i="62" s="1"/>
  <c r="A8" i="62" a="1"/>
  <c r="A8" i="62" s="1"/>
  <c r="J7" i="62" a="1"/>
  <c r="J7" i="62" s="1"/>
  <c r="J101" i="62" s="1"/>
  <c r="I7" i="62" a="1"/>
  <c r="I7" i="62" s="1"/>
  <c r="I101" i="62" s="1"/>
  <c r="F7" i="62"/>
  <c r="E7" i="62" a="1"/>
  <c r="E7" i="62" s="1"/>
  <c r="C7" i="62" a="1"/>
  <c r="C7" i="62" s="1"/>
  <c r="D7" i="62" s="1"/>
  <c r="B7" i="62" a="1"/>
  <c r="B7" i="62" s="1"/>
  <c r="B101" i="62" s="1"/>
  <c r="A7" i="62" a="1"/>
  <c r="A7" i="62" s="1"/>
  <c r="J100" i="61" a="1"/>
  <c r="J100" i="61" s="1"/>
  <c r="K100" i="61" s="1"/>
  <c r="I100" i="61" a="1"/>
  <c r="I100" i="61" s="1"/>
  <c r="F100" i="61"/>
  <c r="E100" i="61" a="1"/>
  <c r="E100" i="61" s="1"/>
  <c r="C100" i="61" a="1"/>
  <c r="C100" i="61" s="1"/>
  <c r="D100" i="61" s="1"/>
  <c r="B100" i="61" a="1"/>
  <c r="B100" i="61" s="1"/>
  <c r="A100" i="61" a="1"/>
  <c r="A100" i="61" s="1"/>
  <c r="J99" i="61" a="1"/>
  <c r="J99" i="61" s="1"/>
  <c r="K99" i="61" s="1"/>
  <c r="I99" i="61" a="1"/>
  <c r="I99" i="61" s="1"/>
  <c r="F99" i="61"/>
  <c r="E99" i="61" a="1"/>
  <c r="E99" i="61" s="1"/>
  <c r="C99" i="61" a="1"/>
  <c r="C99" i="61" s="1"/>
  <c r="D99" i="61" s="1"/>
  <c r="B99" i="61" a="1"/>
  <c r="B99" i="61" s="1"/>
  <c r="A99" i="61" a="1"/>
  <c r="A99" i="61" s="1"/>
  <c r="J98" i="61" a="1"/>
  <c r="J98" i="61" s="1"/>
  <c r="K98" i="61" s="1"/>
  <c r="I98" i="61" a="1"/>
  <c r="I98" i="61" s="1"/>
  <c r="F98" i="61"/>
  <c r="E98" i="61" a="1"/>
  <c r="E98" i="61" s="1"/>
  <c r="C98" i="61" a="1"/>
  <c r="C98" i="61" s="1"/>
  <c r="D98" i="61" s="1"/>
  <c r="B98" i="61" a="1"/>
  <c r="B98" i="61" s="1"/>
  <c r="A98" i="61" a="1"/>
  <c r="A98" i="61" s="1"/>
  <c r="J97" i="61" a="1"/>
  <c r="J97" i="61" s="1"/>
  <c r="K97" i="61" s="1"/>
  <c r="I97" i="61" a="1"/>
  <c r="I97" i="61" s="1"/>
  <c r="F97" i="61"/>
  <c r="E97" i="61" a="1"/>
  <c r="E97" i="61" s="1"/>
  <c r="C97" i="61" a="1"/>
  <c r="C97" i="61" s="1"/>
  <c r="D97" i="61" s="1"/>
  <c r="B97" i="61" a="1"/>
  <c r="B97" i="61" s="1"/>
  <c r="A97" i="61" a="1"/>
  <c r="A97" i="61" s="1"/>
  <c r="J96" i="61" a="1"/>
  <c r="J96" i="61" s="1"/>
  <c r="K96" i="61" s="1"/>
  <c r="I96" i="61" a="1"/>
  <c r="I96" i="61" s="1"/>
  <c r="F96" i="61"/>
  <c r="E96" i="61" a="1"/>
  <c r="E96" i="61" s="1"/>
  <c r="C96" i="61" a="1"/>
  <c r="C96" i="61" s="1"/>
  <c r="D96" i="61" s="1"/>
  <c r="B96" i="61" a="1"/>
  <c r="B96" i="61" s="1"/>
  <c r="A96" i="61" a="1"/>
  <c r="A96" i="61" s="1"/>
  <c r="J95" i="61" a="1"/>
  <c r="J95" i="61" s="1"/>
  <c r="K95" i="61" s="1"/>
  <c r="I95" i="61" a="1"/>
  <c r="I95" i="61" s="1"/>
  <c r="F95" i="61"/>
  <c r="E95" i="61" a="1"/>
  <c r="E95" i="61" s="1"/>
  <c r="C95" i="61" a="1"/>
  <c r="C95" i="61" s="1"/>
  <c r="D95" i="61" s="1"/>
  <c r="B95" i="61" a="1"/>
  <c r="B95" i="61" s="1"/>
  <c r="A95" i="61" a="1"/>
  <c r="A95" i="61" s="1"/>
  <c r="J94" i="61" a="1"/>
  <c r="J94" i="61" s="1"/>
  <c r="K94" i="61" s="1"/>
  <c r="I94" i="61" a="1"/>
  <c r="I94" i="61" s="1"/>
  <c r="F94" i="61"/>
  <c r="E94" i="61" a="1"/>
  <c r="E94" i="61" s="1"/>
  <c r="C94" i="61" a="1"/>
  <c r="C94" i="61" s="1"/>
  <c r="D94" i="61" s="1"/>
  <c r="B94" i="61" a="1"/>
  <c r="B94" i="61" s="1"/>
  <c r="A94" i="61" a="1"/>
  <c r="A94" i="61" s="1"/>
  <c r="J93" i="61" a="1"/>
  <c r="J93" i="61" s="1"/>
  <c r="K93" i="61" s="1"/>
  <c r="I93" i="61" a="1"/>
  <c r="I93" i="61" s="1"/>
  <c r="F93" i="61"/>
  <c r="E93" i="61" a="1"/>
  <c r="E93" i="61" s="1"/>
  <c r="C93" i="61" a="1"/>
  <c r="C93" i="61" s="1"/>
  <c r="D93" i="61" s="1"/>
  <c r="B93" i="61" a="1"/>
  <c r="B93" i="61" s="1"/>
  <c r="A93" i="61" a="1"/>
  <c r="A93" i="61" s="1"/>
  <c r="J92" i="61" a="1"/>
  <c r="J92" i="61" s="1"/>
  <c r="K92" i="61" s="1"/>
  <c r="I92" i="61" a="1"/>
  <c r="I92" i="61" s="1"/>
  <c r="F92" i="61"/>
  <c r="E92" i="61" a="1"/>
  <c r="E92" i="61" s="1"/>
  <c r="C92" i="61" a="1"/>
  <c r="C92" i="61" s="1"/>
  <c r="D92" i="61" s="1"/>
  <c r="B92" i="61" a="1"/>
  <c r="B92" i="61" s="1"/>
  <c r="A92" i="61" a="1"/>
  <c r="A92" i="61" s="1"/>
  <c r="J91" i="61" a="1"/>
  <c r="J91" i="61" s="1"/>
  <c r="K91" i="61" s="1"/>
  <c r="I91" i="61" a="1"/>
  <c r="I91" i="61" s="1"/>
  <c r="F91" i="61"/>
  <c r="E91" i="61" a="1"/>
  <c r="E91" i="61" s="1"/>
  <c r="C91" i="61" a="1"/>
  <c r="C91" i="61" s="1"/>
  <c r="D91" i="61" s="1"/>
  <c r="B91" i="61" a="1"/>
  <c r="B91" i="61" s="1"/>
  <c r="A91" i="61" a="1"/>
  <c r="A91" i="61" s="1"/>
  <c r="J90" i="61" a="1"/>
  <c r="J90" i="61" s="1"/>
  <c r="K90" i="61" s="1"/>
  <c r="I90" i="61" a="1"/>
  <c r="I90" i="61" s="1"/>
  <c r="F90" i="61"/>
  <c r="E90" i="61" a="1"/>
  <c r="E90" i="61" s="1"/>
  <c r="C90" i="61" a="1"/>
  <c r="C90" i="61" s="1"/>
  <c r="D90" i="61" s="1"/>
  <c r="B90" i="61" a="1"/>
  <c r="B90" i="61" s="1"/>
  <c r="A90" i="61" a="1"/>
  <c r="A90" i="61" s="1"/>
  <c r="J89" i="61" a="1"/>
  <c r="J89" i="61" s="1"/>
  <c r="K89" i="61" s="1"/>
  <c r="I89" i="61" a="1"/>
  <c r="I89" i="61" s="1"/>
  <c r="F89" i="61"/>
  <c r="E89" i="61" a="1"/>
  <c r="E89" i="61" s="1"/>
  <c r="C89" i="61" a="1"/>
  <c r="C89" i="61" s="1"/>
  <c r="D89" i="61" s="1"/>
  <c r="B89" i="61" a="1"/>
  <c r="B89" i="61" s="1"/>
  <c r="A89" i="61" a="1"/>
  <c r="A89" i="61" s="1"/>
  <c r="J88" i="61" a="1"/>
  <c r="J88" i="61" s="1"/>
  <c r="K88" i="61" s="1"/>
  <c r="I88" i="61" a="1"/>
  <c r="I88" i="61" s="1"/>
  <c r="F88" i="61"/>
  <c r="E88" i="61" a="1"/>
  <c r="E88" i="61" s="1"/>
  <c r="C88" i="61" a="1"/>
  <c r="C88" i="61" s="1"/>
  <c r="D88" i="61" s="1"/>
  <c r="B88" i="61" a="1"/>
  <c r="B88" i="61" s="1"/>
  <c r="A88" i="61" a="1"/>
  <c r="A88" i="61" s="1"/>
  <c r="J87" i="61" a="1"/>
  <c r="J87" i="61" s="1"/>
  <c r="K87" i="61" s="1"/>
  <c r="I87" i="61" a="1"/>
  <c r="I87" i="61" s="1"/>
  <c r="F87" i="61"/>
  <c r="E87" i="61" a="1"/>
  <c r="E87" i="61" s="1"/>
  <c r="C87" i="61" a="1"/>
  <c r="C87" i="61" s="1"/>
  <c r="D87" i="61" s="1"/>
  <c r="B87" i="61" a="1"/>
  <c r="B87" i="61" s="1"/>
  <c r="A87" i="61" a="1"/>
  <c r="A87" i="61" s="1"/>
  <c r="J86" i="61" a="1"/>
  <c r="J86" i="61" s="1"/>
  <c r="K86" i="61" s="1"/>
  <c r="I86" i="61" a="1"/>
  <c r="I86" i="61" s="1"/>
  <c r="F86" i="61"/>
  <c r="E86" i="61" a="1"/>
  <c r="E86" i="61" s="1"/>
  <c r="C86" i="61" a="1"/>
  <c r="C86" i="61" s="1"/>
  <c r="D86" i="61" s="1"/>
  <c r="B86" i="61" a="1"/>
  <c r="B86" i="61" s="1"/>
  <c r="A86" i="61" a="1"/>
  <c r="A86" i="61" s="1"/>
  <c r="J85" i="61" a="1"/>
  <c r="J85" i="61" s="1"/>
  <c r="K85" i="61" s="1"/>
  <c r="I85" i="61" a="1"/>
  <c r="I85" i="61" s="1"/>
  <c r="F85" i="61"/>
  <c r="E85" i="61" a="1"/>
  <c r="E85" i="61" s="1"/>
  <c r="C85" i="61" a="1"/>
  <c r="C85" i="61" s="1"/>
  <c r="D85" i="61" s="1"/>
  <c r="B85" i="61" a="1"/>
  <c r="B85" i="61" s="1"/>
  <c r="A85" i="61" a="1"/>
  <c r="A85" i="61" s="1"/>
  <c r="J84" i="61" a="1"/>
  <c r="J84" i="61" s="1"/>
  <c r="K84" i="61" s="1"/>
  <c r="I84" i="61" a="1"/>
  <c r="I84" i="61" s="1"/>
  <c r="F84" i="61"/>
  <c r="E84" i="61" a="1"/>
  <c r="E84" i="61" s="1"/>
  <c r="C84" i="61" a="1"/>
  <c r="C84" i="61" s="1"/>
  <c r="D84" i="61" s="1"/>
  <c r="B84" i="61" a="1"/>
  <c r="B84" i="61" s="1"/>
  <c r="A84" i="61" a="1"/>
  <c r="A84" i="61" s="1"/>
  <c r="J83" i="61" a="1"/>
  <c r="J83" i="61" s="1"/>
  <c r="K83" i="61" s="1"/>
  <c r="I83" i="61" a="1"/>
  <c r="I83" i="61" s="1"/>
  <c r="F83" i="61"/>
  <c r="E83" i="61" a="1"/>
  <c r="E83" i="61" s="1"/>
  <c r="C83" i="61" a="1"/>
  <c r="C83" i="61" s="1"/>
  <c r="D83" i="61" s="1"/>
  <c r="B83" i="61" a="1"/>
  <c r="B83" i="61" s="1"/>
  <c r="A83" i="61" a="1"/>
  <c r="A83" i="61" s="1"/>
  <c r="J82" i="61" a="1"/>
  <c r="J82" i="61" s="1"/>
  <c r="K82" i="61" s="1"/>
  <c r="I82" i="61" a="1"/>
  <c r="I82" i="61" s="1"/>
  <c r="F82" i="61"/>
  <c r="E82" i="61" a="1"/>
  <c r="E82" i="61" s="1"/>
  <c r="C82" i="61" a="1"/>
  <c r="C82" i="61" s="1"/>
  <c r="D82" i="61" s="1"/>
  <c r="B82" i="61" a="1"/>
  <c r="B82" i="61" s="1"/>
  <c r="A82" i="61" a="1"/>
  <c r="A82" i="61" s="1"/>
  <c r="J81" i="61" a="1"/>
  <c r="J81" i="61" s="1"/>
  <c r="K81" i="61" s="1"/>
  <c r="I81" i="61" a="1"/>
  <c r="I81" i="61" s="1"/>
  <c r="F81" i="61"/>
  <c r="E81" i="61" a="1"/>
  <c r="E81" i="61" s="1"/>
  <c r="C81" i="61" a="1"/>
  <c r="C81" i="61" s="1"/>
  <c r="D81" i="61" s="1"/>
  <c r="B81" i="61" a="1"/>
  <c r="B81" i="61" s="1"/>
  <c r="A81" i="61" a="1"/>
  <c r="A81" i="61" s="1"/>
  <c r="J80" i="61" a="1"/>
  <c r="J80" i="61" s="1"/>
  <c r="K80" i="61" s="1"/>
  <c r="I80" i="61" a="1"/>
  <c r="I80" i="61" s="1"/>
  <c r="F80" i="61"/>
  <c r="E80" i="61" a="1"/>
  <c r="E80" i="61" s="1"/>
  <c r="C80" i="61" a="1"/>
  <c r="C80" i="61" s="1"/>
  <c r="D80" i="61" s="1"/>
  <c r="B80" i="61" a="1"/>
  <c r="B80" i="61" s="1"/>
  <c r="A80" i="61" a="1"/>
  <c r="A80" i="61" s="1"/>
  <c r="J79" i="61" a="1"/>
  <c r="J79" i="61" s="1"/>
  <c r="K79" i="61" s="1"/>
  <c r="I79" i="61" a="1"/>
  <c r="I79" i="61" s="1"/>
  <c r="F79" i="61"/>
  <c r="E79" i="61" a="1"/>
  <c r="E79" i="61" s="1"/>
  <c r="C79" i="61" a="1"/>
  <c r="C79" i="61" s="1"/>
  <c r="D79" i="61" s="1"/>
  <c r="B79" i="61" a="1"/>
  <c r="B79" i="61" s="1"/>
  <c r="A79" i="61" a="1"/>
  <c r="A79" i="61" s="1"/>
  <c r="J78" i="61" a="1"/>
  <c r="J78" i="61" s="1"/>
  <c r="K78" i="61" s="1"/>
  <c r="I78" i="61" a="1"/>
  <c r="I78" i="61" s="1"/>
  <c r="F78" i="61"/>
  <c r="E78" i="61" a="1"/>
  <c r="E78" i="61" s="1"/>
  <c r="C78" i="61" a="1"/>
  <c r="C78" i="61" s="1"/>
  <c r="D78" i="61" s="1"/>
  <c r="B78" i="61" a="1"/>
  <c r="B78" i="61" s="1"/>
  <c r="A78" i="61" a="1"/>
  <c r="A78" i="61" s="1"/>
  <c r="J77" i="61" a="1"/>
  <c r="J77" i="61" s="1"/>
  <c r="K77" i="61" s="1"/>
  <c r="I77" i="61" a="1"/>
  <c r="I77" i="61" s="1"/>
  <c r="F77" i="61"/>
  <c r="E77" i="61" a="1"/>
  <c r="E77" i="61" s="1"/>
  <c r="C77" i="61" a="1"/>
  <c r="C77" i="61" s="1"/>
  <c r="D77" i="61" s="1"/>
  <c r="B77" i="61" a="1"/>
  <c r="B77" i="61" s="1"/>
  <c r="A77" i="61" a="1"/>
  <c r="A77" i="61" s="1"/>
  <c r="J76" i="61" a="1"/>
  <c r="J76" i="61" s="1"/>
  <c r="K76" i="61" s="1"/>
  <c r="I76" i="61" a="1"/>
  <c r="I76" i="61" s="1"/>
  <c r="F76" i="61"/>
  <c r="E76" i="61" a="1"/>
  <c r="E76" i="61" s="1"/>
  <c r="C76" i="61" a="1"/>
  <c r="C76" i="61" s="1"/>
  <c r="D76" i="61" s="1"/>
  <c r="B76" i="61" a="1"/>
  <c r="B76" i="61" s="1"/>
  <c r="A76" i="61" a="1"/>
  <c r="A76" i="61" s="1"/>
  <c r="J75" i="61" a="1"/>
  <c r="J75" i="61" s="1"/>
  <c r="K75" i="61" s="1"/>
  <c r="I75" i="61" a="1"/>
  <c r="I75" i="61" s="1"/>
  <c r="F75" i="61"/>
  <c r="E75" i="61" a="1"/>
  <c r="E75" i="61" s="1"/>
  <c r="C75" i="61" a="1"/>
  <c r="C75" i="61" s="1"/>
  <c r="D75" i="61" s="1"/>
  <c r="B75" i="61" a="1"/>
  <c r="B75" i="61" s="1"/>
  <c r="A75" i="61" a="1"/>
  <c r="A75" i="61" s="1"/>
  <c r="J74" i="61" a="1"/>
  <c r="J74" i="61" s="1"/>
  <c r="K74" i="61" s="1"/>
  <c r="I74" i="61" a="1"/>
  <c r="I74" i="61" s="1"/>
  <c r="F74" i="61"/>
  <c r="E74" i="61" a="1"/>
  <c r="E74" i="61" s="1"/>
  <c r="C74" i="61" a="1"/>
  <c r="C74" i="61" s="1"/>
  <c r="D74" i="61" s="1"/>
  <c r="B74" i="61" a="1"/>
  <c r="B74" i="61" s="1"/>
  <c r="A74" i="61" a="1"/>
  <c r="A74" i="61" s="1"/>
  <c r="J73" i="61" a="1"/>
  <c r="J73" i="61" s="1"/>
  <c r="K73" i="61" s="1"/>
  <c r="I73" i="61" a="1"/>
  <c r="I73" i="61" s="1"/>
  <c r="F73" i="61"/>
  <c r="E73" i="61" a="1"/>
  <c r="E73" i="61" s="1"/>
  <c r="C73" i="61" a="1"/>
  <c r="C73" i="61" s="1"/>
  <c r="D73" i="61" s="1"/>
  <c r="B73" i="61" a="1"/>
  <c r="B73" i="61" s="1"/>
  <c r="A73" i="61" a="1"/>
  <c r="A73" i="61" s="1"/>
  <c r="J72" i="61" a="1"/>
  <c r="J72" i="61" s="1"/>
  <c r="K72" i="61" s="1"/>
  <c r="I72" i="61" a="1"/>
  <c r="I72" i="61" s="1"/>
  <c r="F72" i="61"/>
  <c r="E72" i="61" a="1"/>
  <c r="E72" i="61" s="1"/>
  <c r="C72" i="61" a="1"/>
  <c r="C72" i="61" s="1"/>
  <c r="D72" i="61" s="1"/>
  <c r="B72" i="61" a="1"/>
  <c r="B72" i="61" s="1"/>
  <c r="A72" i="61" a="1"/>
  <c r="A72" i="61" s="1"/>
  <c r="J71" i="61" a="1"/>
  <c r="J71" i="61" s="1"/>
  <c r="K71" i="61" s="1"/>
  <c r="I71" i="61" a="1"/>
  <c r="I71" i="61" s="1"/>
  <c r="F71" i="61"/>
  <c r="E71" i="61" a="1"/>
  <c r="E71" i="61" s="1"/>
  <c r="C71" i="61" a="1"/>
  <c r="C71" i="61" s="1"/>
  <c r="D71" i="61" s="1"/>
  <c r="B71" i="61" a="1"/>
  <c r="B71" i="61" s="1"/>
  <c r="A71" i="61" a="1"/>
  <c r="A71" i="61" s="1"/>
  <c r="J70" i="61" a="1"/>
  <c r="J70" i="61" s="1"/>
  <c r="K70" i="61" s="1"/>
  <c r="I70" i="61" a="1"/>
  <c r="I70" i="61" s="1"/>
  <c r="F70" i="61"/>
  <c r="E70" i="61" a="1"/>
  <c r="E70" i="61" s="1"/>
  <c r="C70" i="61" a="1"/>
  <c r="C70" i="61" s="1"/>
  <c r="D70" i="61" s="1"/>
  <c r="B70" i="61" a="1"/>
  <c r="B70" i="61" s="1"/>
  <c r="A70" i="61" a="1"/>
  <c r="A70" i="61" s="1"/>
  <c r="J69" i="61" a="1"/>
  <c r="J69" i="61" s="1"/>
  <c r="K69" i="61" s="1"/>
  <c r="I69" i="61" a="1"/>
  <c r="I69" i="61" s="1"/>
  <c r="F69" i="61"/>
  <c r="E69" i="61" a="1"/>
  <c r="E69" i="61" s="1"/>
  <c r="C69" i="61" a="1"/>
  <c r="C69" i="61" s="1"/>
  <c r="D69" i="61" s="1"/>
  <c r="B69" i="61" a="1"/>
  <c r="B69" i="61" s="1"/>
  <c r="A69" i="61" a="1"/>
  <c r="A69" i="61" s="1"/>
  <c r="J68" i="61" a="1"/>
  <c r="J68" i="61" s="1"/>
  <c r="K68" i="61" s="1"/>
  <c r="I68" i="61" a="1"/>
  <c r="I68" i="61" s="1"/>
  <c r="F68" i="61"/>
  <c r="E68" i="61" a="1"/>
  <c r="E68" i="61" s="1"/>
  <c r="C68" i="61" a="1"/>
  <c r="C68" i="61" s="1"/>
  <c r="D68" i="61" s="1"/>
  <c r="B68" i="61" a="1"/>
  <c r="B68" i="61" s="1"/>
  <c r="A68" i="61" a="1"/>
  <c r="A68" i="61" s="1"/>
  <c r="J67" i="61" a="1"/>
  <c r="J67" i="61" s="1"/>
  <c r="K67" i="61" s="1"/>
  <c r="I67" i="61" a="1"/>
  <c r="I67" i="61" s="1"/>
  <c r="F67" i="61"/>
  <c r="E67" i="61" a="1"/>
  <c r="E67" i="61" s="1"/>
  <c r="C67" i="61" a="1"/>
  <c r="C67" i="61" s="1"/>
  <c r="D67" i="61" s="1"/>
  <c r="B67" i="61" a="1"/>
  <c r="B67" i="61" s="1"/>
  <c r="A67" i="61" a="1"/>
  <c r="A67" i="61" s="1"/>
  <c r="J66" i="61" a="1"/>
  <c r="J66" i="61" s="1"/>
  <c r="K66" i="61" s="1"/>
  <c r="I66" i="61" a="1"/>
  <c r="I66" i="61" s="1"/>
  <c r="F66" i="61"/>
  <c r="E66" i="61" a="1"/>
  <c r="E66" i="61" s="1"/>
  <c r="C66" i="61" a="1"/>
  <c r="C66" i="61" s="1"/>
  <c r="D66" i="61" s="1"/>
  <c r="B66" i="61" a="1"/>
  <c r="B66" i="61" s="1"/>
  <c r="A66" i="61" a="1"/>
  <c r="A66" i="61" s="1"/>
  <c r="J65" i="61" a="1"/>
  <c r="J65" i="61" s="1"/>
  <c r="K65" i="61" s="1"/>
  <c r="I65" i="61" a="1"/>
  <c r="I65" i="61" s="1"/>
  <c r="F65" i="61"/>
  <c r="E65" i="61" a="1"/>
  <c r="E65" i="61" s="1"/>
  <c r="C65" i="61" a="1"/>
  <c r="C65" i="61" s="1"/>
  <c r="D65" i="61" s="1"/>
  <c r="B65" i="61" a="1"/>
  <c r="B65" i="61" s="1"/>
  <c r="A65" i="61" a="1"/>
  <c r="A65" i="61" s="1"/>
  <c r="J64" i="61" a="1"/>
  <c r="J64" i="61" s="1"/>
  <c r="K64" i="61" s="1"/>
  <c r="I64" i="61" a="1"/>
  <c r="I64" i="61" s="1"/>
  <c r="F64" i="61"/>
  <c r="E64" i="61" a="1"/>
  <c r="E64" i="61" s="1"/>
  <c r="C64" i="61" a="1"/>
  <c r="C64" i="61" s="1"/>
  <c r="D64" i="61" s="1"/>
  <c r="B64" i="61" a="1"/>
  <c r="B64" i="61" s="1"/>
  <c r="A64" i="61" a="1"/>
  <c r="A64" i="61" s="1"/>
  <c r="J63" i="61" a="1"/>
  <c r="J63" i="61" s="1"/>
  <c r="K63" i="61" s="1"/>
  <c r="I63" i="61" a="1"/>
  <c r="I63" i="61" s="1"/>
  <c r="F63" i="61"/>
  <c r="E63" i="61" a="1"/>
  <c r="E63" i="61" s="1"/>
  <c r="C63" i="61" a="1"/>
  <c r="C63" i="61" s="1"/>
  <c r="D63" i="61" s="1"/>
  <c r="B63" i="61" a="1"/>
  <c r="B63" i="61" s="1"/>
  <c r="A63" i="61" a="1"/>
  <c r="A63" i="61" s="1"/>
  <c r="J62" i="61" a="1"/>
  <c r="J62" i="61" s="1"/>
  <c r="K62" i="61" s="1"/>
  <c r="I62" i="61" a="1"/>
  <c r="I62" i="61" s="1"/>
  <c r="F62" i="61"/>
  <c r="E62" i="61" a="1"/>
  <c r="E62" i="61" s="1"/>
  <c r="C62" i="61" a="1"/>
  <c r="C62" i="61" s="1"/>
  <c r="D62" i="61" s="1"/>
  <c r="B62" i="61" a="1"/>
  <c r="B62" i="61" s="1"/>
  <c r="A62" i="61" a="1"/>
  <c r="A62" i="61" s="1"/>
  <c r="J61" i="61" a="1"/>
  <c r="J61" i="61" s="1"/>
  <c r="K61" i="61" s="1"/>
  <c r="I61" i="61" a="1"/>
  <c r="I61" i="61" s="1"/>
  <c r="F61" i="61"/>
  <c r="E61" i="61" a="1"/>
  <c r="E61" i="61" s="1"/>
  <c r="C61" i="61" a="1"/>
  <c r="C61" i="61" s="1"/>
  <c r="D61" i="61" s="1"/>
  <c r="B61" i="61" a="1"/>
  <c r="B61" i="61" s="1"/>
  <c r="A61" i="61" a="1"/>
  <c r="A61" i="61" s="1"/>
  <c r="J60" i="61" a="1"/>
  <c r="J60" i="61" s="1"/>
  <c r="K60" i="61" s="1"/>
  <c r="I60" i="61" a="1"/>
  <c r="I60" i="61" s="1"/>
  <c r="F60" i="61"/>
  <c r="E60" i="61" a="1"/>
  <c r="E60" i="61" s="1"/>
  <c r="C60" i="61" a="1"/>
  <c r="C60" i="61" s="1"/>
  <c r="D60" i="61" s="1"/>
  <c r="B60" i="61" a="1"/>
  <c r="B60" i="61" s="1"/>
  <c r="A60" i="61" a="1"/>
  <c r="A60" i="61" s="1"/>
  <c r="J59" i="61" a="1"/>
  <c r="J59" i="61" s="1"/>
  <c r="K59" i="61" s="1"/>
  <c r="I59" i="61" a="1"/>
  <c r="I59" i="61" s="1"/>
  <c r="F59" i="61"/>
  <c r="E59" i="61" a="1"/>
  <c r="E59" i="61" s="1"/>
  <c r="C59" i="61" a="1"/>
  <c r="C59" i="61" s="1"/>
  <c r="D59" i="61" s="1"/>
  <c r="B59" i="61" a="1"/>
  <c r="B59" i="61" s="1"/>
  <c r="A59" i="61" a="1"/>
  <c r="A59" i="61" s="1"/>
  <c r="J58" i="61" a="1"/>
  <c r="J58" i="61" s="1"/>
  <c r="I58" i="61" a="1"/>
  <c r="I58" i="61" s="1"/>
  <c r="F58" i="61"/>
  <c r="E58" i="61" a="1"/>
  <c r="E58" i="61" s="1"/>
  <c r="C58" i="61" a="1"/>
  <c r="C58" i="61" s="1"/>
  <c r="D58" i="61" s="1"/>
  <c r="B58" i="61" a="1"/>
  <c r="B58" i="61" s="1"/>
  <c r="A58" i="61" a="1"/>
  <c r="A58" i="61" s="1"/>
  <c r="J57" i="61" a="1"/>
  <c r="J57" i="61" s="1"/>
  <c r="K57" i="61" s="1"/>
  <c r="I57" i="61" a="1"/>
  <c r="I57" i="61" s="1"/>
  <c r="F57" i="61"/>
  <c r="E57" i="61" a="1"/>
  <c r="E57" i="61" s="1"/>
  <c r="C57" i="61" a="1"/>
  <c r="C57" i="61" s="1"/>
  <c r="D57" i="61" s="1"/>
  <c r="B57" i="61" a="1"/>
  <c r="B57" i="61" s="1"/>
  <c r="A57" i="61" a="1"/>
  <c r="A57" i="61" s="1"/>
  <c r="J56" i="61" a="1"/>
  <c r="J56" i="61" s="1"/>
  <c r="I56" i="61" a="1"/>
  <c r="I56" i="61" s="1"/>
  <c r="F56" i="61"/>
  <c r="E56" i="61" a="1"/>
  <c r="E56" i="61" s="1"/>
  <c r="C56" i="61" a="1"/>
  <c r="C56" i="61" s="1"/>
  <c r="D56" i="61" s="1"/>
  <c r="B56" i="61" a="1"/>
  <c r="B56" i="61" s="1"/>
  <c r="A56" i="61" a="1"/>
  <c r="A56" i="61" s="1"/>
  <c r="J55" i="61" a="1"/>
  <c r="J55" i="61" s="1"/>
  <c r="K55" i="61" s="1"/>
  <c r="I55" i="61" a="1"/>
  <c r="I55" i="61" s="1"/>
  <c r="F55" i="61"/>
  <c r="E55" i="61" a="1"/>
  <c r="E55" i="61" s="1"/>
  <c r="C55" i="61" a="1"/>
  <c r="C55" i="61" s="1"/>
  <c r="D55" i="61" s="1"/>
  <c r="B55" i="61" a="1"/>
  <c r="B55" i="61" s="1"/>
  <c r="A55" i="61" a="1"/>
  <c r="A55" i="61" s="1"/>
  <c r="J54" i="61" a="1"/>
  <c r="J54" i="61" s="1"/>
  <c r="I54" i="61" a="1"/>
  <c r="I54" i="61" s="1"/>
  <c r="F54" i="61"/>
  <c r="E54" i="61" a="1"/>
  <c r="E54" i="61" s="1"/>
  <c r="C54" i="61" a="1"/>
  <c r="C54" i="61" s="1"/>
  <c r="D54" i="61" s="1"/>
  <c r="B54" i="61" a="1"/>
  <c r="B54" i="61" s="1"/>
  <c r="A54" i="61" a="1"/>
  <c r="A54" i="61" s="1"/>
  <c r="J53" i="61" a="1"/>
  <c r="J53" i="61" s="1"/>
  <c r="K53" i="61" s="1"/>
  <c r="I53" i="61" a="1"/>
  <c r="I53" i="61" s="1"/>
  <c r="F53" i="61"/>
  <c r="E53" i="61" a="1"/>
  <c r="E53" i="61" s="1"/>
  <c r="C53" i="61" a="1"/>
  <c r="C53" i="61" s="1"/>
  <c r="D53" i="61" s="1"/>
  <c r="B53" i="61" a="1"/>
  <c r="B53" i="61" s="1"/>
  <c r="A53" i="61" a="1"/>
  <c r="A53" i="61" s="1"/>
  <c r="J52" i="61" a="1"/>
  <c r="J52" i="61" s="1"/>
  <c r="I52" i="61" a="1"/>
  <c r="I52" i="61" s="1"/>
  <c r="F52" i="61"/>
  <c r="E52" i="61" a="1"/>
  <c r="E52" i="61" s="1"/>
  <c r="C52" i="61" a="1"/>
  <c r="C52" i="61" s="1"/>
  <c r="D52" i="61" s="1"/>
  <c r="B52" i="61" a="1"/>
  <c r="B52" i="61" s="1"/>
  <c r="A52" i="61" a="1"/>
  <c r="A52" i="61" s="1"/>
  <c r="J51" i="61" a="1"/>
  <c r="J51" i="61" s="1"/>
  <c r="K51" i="61" s="1"/>
  <c r="I51" i="61" a="1"/>
  <c r="I51" i="61" s="1"/>
  <c r="F51" i="61"/>
  <c r="E51" i="61" a="1"/>
  <c r="E51" i="61" s="1"/>
  <c r="C51" i="61" a="1"/>
  <c r="C51" i="61" s="1"/>
  <c r="D51" i="61" s="1"/>
  <c r="B51" i="61" a="1"/>
  <c r="B51" i="61" s="1"/>
  <c r="A51" i="61" a="1"/>
  <c r="A51" i="61" s="1"/>
  <c r="J50" i="61" a="1"/>
  <c r="J50" i="61" s="1"/>
  <c r="I50" i="61" a="1"/>
  <c r="I50" i="61" s="1"/>
  <c r="F50" i="61"/>
  <c r="E50" i="61" a="1"/>
  <c r="E50" i="61" s="1"/>
  <c r="C50" i="61" a="1"/>
  <c r="C50" i="61" s="1"/>
  <c r="D50" i="61" s="1"/>
  <c r="B50" i="61" a="1"/>
  <c r="B50" i="61" s="1"/>
  <c r="A50" i="61" a="1"/>
  <c r="A50" i="61" s="1"/>
  <c r="J49" i="61" a="1"/>
  <c r="J49" i="61" s="1"/>
  <c r="K49" i="61" s="1"/>
  <c r="I49" i="61" a="1"/>
  <c r="I49" i="61" s="1"/>
  <c r="F49" i="61"/>
  <c r="E49" i="61" a="1"/>
  <c r="E49" i="61" s="1"/>
  <c r="C49" i="61" a="1"/>
  <c r="C49" i="61" s="1"/>
  <c r="D49" i="61" s="1"/>
  <c r="B49" i="61" a="1"/>
  <c r="B49" i="61" s="1"/>
  <c r="A49" i="61" a="1"/>
  <c r="A49" i="61" s="1"/>
  <c r="J48" i="61" a="1"/>
  <c r="J48" i="61" s="1"/>
  <c r="K48" i="61" s="1"/>
  <c r="I48" i="61" a="1"/>
  <c r="I48" i="61" s="1"/>
  <c r="F48" i="61"/>
  <c r="E48" i="61" a="1"/>
  <c r="E48" i="61" s="1"/>
  <c r="C48" i="61" a="1"/>
  <c r="C48" i="61" s="1"/>
  <c r="D48" i="61" s="1"/>
  <c r="B48" i="61" a="1"/>
  <c r="B48" i="61" s="1"/>
  <c r="A48" i="61" a="1"/>
  <c r="A48" i="61" s="1"/>
  <c r="J47" i="61" a="1"/>
  <c r="J47" i="61" s="1"/>
  <c r="K47" i="61" s="1"/>
  <c r="I47" i="61" a="1"/>
  <c r="I47" i="61" s="1"/>
  <c r="F47" i="61"/>
  <c r="E47" i="61" a="1"/>
  <c r="E47" i="61" s="1"/>
  <c r="C47" i="61" a="1"/>
  <c r="C47" i="61" s="1"/>
  <c r="D47" i="61" s="1"/>
  <c r="B47" i="61" a="1"/>
  <c r="B47" i="61" s="1"/>
  <c r="A47" i="61" a="1"/>
  <c r="A47" i="61" s="1"/>
  <c r="J46" i="61" a="1"/>
  <c r="J46" i="61" s="1"/>
  <c r="K46" i="61" s="1"/>
  <c r="I46" i="61" a="1"/>
  <c r="I46" i="61" s="1"/>
  <c r="F46" i="61"/>
  <c r="E46" i="61" a="1"/>
  <c r="E46" i="61" s="1"/>
  <c r="C46" i="61" a="1"/>
  <c r="C46" i="61" s="1"/>
  <c r="D46" i="61" s="1"/>
  <c r="B46" i="61" a="1"/>
  <c r="B46" i="61" s="1"/>
  <c r="A46" i="61" a="1"/>
  <c r="A46" i="61" s="1"/>
  <c r="J45" i="61" a="1"/>
  <c r="J45" i="61" s="1"/>
  <c r="K45" i="61" s="1"/>
  <c r="I45" i="61" a="1"/>
  <c r="I45" i="61" s="1"/>
  <c r="F45" i="61"/>
  <c r="E45" i="61" a="1"/>
  <c r="E45" i="61" s="1"/>
  <c r="C45" i="61" a="1"/>
  <c r="C45" i="61" s="1"/>
  <c r="D45" i="61" s="1"/>
  <c r="B45" i="61" a="1"/>
  <c r="B45" i="61" s="1"/>
  <c r="A45" i="61" a="1"/>
  <c r="A45" i="61" s="1"/>
  <c r="J44" i="61" a="1"/>
  <c r="J44" i="61" s="1"/>
  <c r="K44" i="61" s="1"/>
  <c r="I44" i="61" a="1"/>
  <c r="I44" i="61" s="1"/>
  <c r="F44" i="61"/>
  <c r="E44" i="61" a="1"/>
  <c r="E44" i="61" s="1"/>
  <c r="C44" i="61" a="1"/>
  <c r="C44" i="61" s="1"/>
  <c r="D44" i="61" s="1"/>
  <c r="B44" i="61" a="1"/>
  <c r="B44" i="61" s="1"/>
  <c r="A44" i="61" a="1"/>
  <c r="A44" i="61" s="1"/>
  <c r="J43" i="61" a="1"/>
  <c r="J43" i="61" s="1"/>
  <c r="K43" i="61" s="1"/>
  <c r="I43" i="61" a="1"/>
  <c r="I43" i="61" s="1"/>
  <c r="F43" i="61"/>
  <c r="E43" i="61" a="1"/>
  <c r="E43" i="61" s="1"/>
  <c r="C43" i="61" a="1"/>
  <c r="C43" i="61" s="1"/>
  <c r="D43" i="61" s="1"/>
  <c r="B43" i="61" a="1"/>
  <c r="B43" i="61" s="1"/>
  <c r="A43" i="61" a="1"/>
  <c r="A43" i="61" s="1"/>
  <c r="J42" i="61" a="1"/>
  <c r="J42" i="61" s="1"/>
  <c r="K42" i="61" s="1"/>
  <c r="I42" i="61" a="1"/>
  <c r="I42" i="61" s="1"/>
  <c r="F42" i="61"/>
  <c r="E42" i="61" a="1"/>
  <c r="E42" i="61" s="1"/>
  <c r="C42" i="61" a="1"/>
  <c r="C42" i="61" s="1"/>
  <c r="D42" i="61" s="1"/>
  <c r="B42" i="61" a="1"/>
  <c r="B42" i="61" s="1"/>
  <c r="A42" i="61" a="1"/>
  <c r="A42" i="61" s="1"/>
  <c r="J41" i="61" a="1"/>
  <c r="J41" i="61" s="1"/>
  <c r="K41" i="61" s="1"/>
  <c r="I41" i="61" a="1"/>
  <c r="I41" i="61" s="1"/>
  <c r="F41" i="61"/>
  <c r="E41" i="61" a="1"/>
  <c r="E41" i="61" s="1"/>
  <c r="C41" i="61" a="1"/>
  <c r="C41" i="61" s="1"/>
  <c r="D41" i="61" s="1"/>
  <c r="B41" i="61" a="1"/>
  <c r="B41" i="61" s="1"/>
  <c r="A41" i="61" a="1"/>
  <c r="A41" i="61" s="1"/>
  <c r="J40" i="61" a="1"/>
  <c r="J40" i="61" s="1"/>
  <c r="K40" i="61" s="1"/>
  <c r="I40" i="61" a="1"/>
  <c r="I40" i="61" s="1"/>
  <c r="F40" i="61"/>
  <c r="E40" i="61" a="1"/>
  <c r="E40" i="61" s="1"/>
  <c r="C40" i="61" a="1"/>
  <c r="C40" i="61" s="1"/>
  <c r="D40" i="61" s="1"/>
  <c r="B40" i="61" a="1"/>
  <c r="B40" i="61" s="1"/>
  <c r="A40" i="61" a="1"/>
  <c r="A40" i="61" s="1"/>
  <c r="J39" i="61" a="1"/>
  <c r="J39" i="61" s="1"/>
  <c r="K39" i="61" s="1"/>
  <c r="I39" i="61" a="1"/>
  <c r="I39" i="61" s="1"/>
  <c r="F39" i="61"/>
  <c r="E39" i="61" a="1"/>
  <c r="E39" i="61" s="1"/>
  <c r="C39" i="61" a="1"/>
  <c r="C39" i="61" s="1"/>
  <c r="D39" i="61" s="1"/>
  <c r="B39" i="61" a="1"/>
  <c r="B39" i="61" s="1"/>
  <c r="A39" i="61" a="1"/>
  <c r="A39" i="61" s="1"/>
  <c r="J38" i="61" a="1"/>
  <c r="J38" i="61" s="1"/>
  <c r="K38" i="61" s="1"/>
  <c r="I38" i="61" a="1"/>
  <c r="I38" i="61" s="1"/>
  <c r="F38" i="61"/>
  <c r="E38" i="61" a="1"/>
  <c r="E38" i="61" s="1"/>
  <c r="C38" i="61" a="1"/>
  <c r="C38" i="61" s="1"/>
  <c r="D38" i="61" s="1"/>
  <c r="B38" i="61" a="1"/>
  <c r="B38" i="61" s="1"/>
  <c r="A38" i="61" a="1"/>
  <c r="A38" i="61" s="1"/>
  <c r="J37" i="61" a="1"/>
  <c r="J37" i="61" s="1"/>
  <c r="K37" i="61" s="1"/>
  <c r="I37" i="61" a="1"/>
  <c r="I37" i="61" s="1"/>
  <c r="F37" i="61"/>
  <c r="E37" i="61" a="1"/>
  <c r="E37" i="61" s="1"/>
  <c r="C37" i="61" a="1"/>
  <c r="C37" i="61" s="1"/>
  <c r="D37" i="61" s="1"/>
  <c r="B37" i="61" a="1"/>
  <c r="B37" i="61" s="1"/>
  <c r="A37" i="61" a="1"/>
  <c r="A37" i="61" s="1"/>
  <c r="J36" i="61" a="1"/>
  <c r="J36" i="61" s="1"/>
  <c r="K36" i="61" s="1"/>
  <c r="I36" i="61" a="1"/>
  <c r="I36" i="61" s="1"/>
  <c r="F36" i="61"/>
  <c r="E36" i="61" a="1"/>
  <c r="E36" i="61" s="1"/>
  <c r="C36" i="61" a="1"/>
  <c r="C36" i="61" s="1"/>
  <c r="D36" i="61" s="1"/>
  <c r="B36" i="61" a="1"/>
  <c r="B36" i="61" s="1"/>
  <c r="A36" i="61" a="1"/>
  <c r="A36" i="61" s="1"/>
  <c r="J35" i="61" a="1"/>
  <c r="J35" i="61" s="1"/>
  <c r="K35" i="61" s="1"/>
  <c r="I35" i="61" a="1"/>
  <c r="I35" i="61" s="1"/>
  <c r="F35" i="61"/>
  <c r="E35" i="61" a="1"/>
  <c r="E35" i="61" s="1"/>
  <c r="C35" i="61" a="1"/>
  <c r="C35" i="61" s="1"/>
  <c r="D35" i="61" s="1"/>
  <c r="B35" i="61" a="1"/>
  <c r="B35" i="61" s="1"/>
  <c r="A35" i="61" a="1"/>
  <c r="A35" i="61" s="1"/>
  <c r="J34" i="61" a="1"/>
  <c r="J34" i="61" s="1"/>
  <c r="K34" i="61" s="1"/>
  <c r="I34" i="61" a="1"/>
  <c r="I34" i="61" s="1"/>
  <c r="F34" i="61"/>
  <c r="E34" i="61" a="1"/>
  <c r="E34" i="61" s="1"/>
  <c r="C34" i="61" a="1"/>
  <c r="C34" i="61" s="1"/>
  <c r="D34" i="61" s="1"/>
  <c r="B34" i="61" a="1"/>
  <c r="B34" i="61" s="1"/>
  <c r="A34" i="61" a="1"/>
  <c r="A34" i="61" s="1"/>
  <c r="J33" i="61" a="1"/>
  <c r="J33" i="61" s="1"/>
  <c r="K33" i="61" s="1"/>
  <c r="I33" i="61" a="1"/>
  <c r="I33" i="61" s="1"/>
  <c r="F33" i="61"/>
  <c r="E33" i="61" a="1"/>
  <c r="E33" i="61" s="1"/>
  <c r="C33" i="61" a="1"/>
  <c r="C33" i="61" s="1"/>
  <c r="D33" i="61" s="1"/>
  <c r="B33" i="61" a="1"/>
  <c r="B33" i="61" s="1"/>
  <c r="A33" i="61" a="1"/>
  <c r="A33" i="61" s="1"/>
  <c r="J32" i="61" a="1"/>
  <c r="J32" i="61" s="1"/>
  <c r="K32" i="61" s="1"/>
  <c r="I32" i="61" a="1"/>
  <c r="I32" i="61" s="1"/>
  <c r="F32" i="61"/>
  <c r="E32" i="61" a="1"/>
  <c r="E32" i="61" s="1"/>
  <c r="C32" i="61" a="1"/>
  <c r="C32" i="61" s="1"/>
  <c r="D32" i="61" s="1"/>
  <c r="B32" i="61" a="1"/>
  <c r="B32" i="61" s="1"/>
  <c r="A32" i="61" a="1"/>
  <c r="A32" i="61" s="1"/>
  <c r="J31" i="61" a="1"/>
  <c r="J31" i="61" s="1"/>
  <c r="K31" i="61" s="1"/>
  <c r="I31" i="61" a="1"/>
  <c r="I31" i="61" s="1"/>
  <c r="F31" i="61"/>
  <c r="E31" i="61" a="1"/>
  <c r="E31" i="61" s="1"/>
  <c r="C31" i="61" a="1"/>
  <c r="C31" i="61" s="1"/>
  <c r="D31" i="61" s="1"/>
  <c r="B31" i="61" a="1"/>
  <c r="B31" i="61" s="1"/>
  <c r="A31" i="61" a="1"/>
  <c r="A31" i="61" s="1"/>
  <c r="J30" i="61" a="1"/>
  <c r="J30" i="61" s="1"/>
  <c r="K30" i="61" s="1"/>
  <c r="I30" i="61" a="1"/>
  <c r="I30" i="61" s="1"/>
  <c r="F30" i="61"/>
  <c r="E30" i="61" a="1"/>
  <c r="E30" i="61" s="1"/>
  <c r="C30" i="61" a="1"/>
  <c r="C30" i="61" s="1"/>
  <c r="D30" i="61" s="1"/>
  <c r="B30" i="61" a="1"/>
  <c r="B30" i="61" s="1"/>
  <c r="A30" i="61" a="1"/>
  <c r="A30" i="61" s="1"/>
  <c r="J29" i="61" a="1"/>
  <c r="J29" i="61" s="1"/>
  <c r="K29" i="61" s="1"/>
  <c r="I29" i="61" a="1"/>
  <c r="I29" i="61" s="1"/>
  <c r="F29" i="61"/>
  <c r="E29" i="61" a="1"/>
  <c r="E29" i="61" s="1"/>
  <c r="C29" i="61" a="1"/>
  <c r="C29" i="61" s="1"/>
  <c r="D29" i="61" s="1"/>
  <c r="B29" i="61" a="1"/>
  <c r="B29" i="61" s="1"/>
  <c r="A29" i="61" a="1"/>
  <c r="A29" i="61" s="1"/>
  <c r="J28" i="61" a="1"/>
  <c r="J28" i="61" s="1"/>
  <c r="K28" i="61" s="1"/>
  <c r="I28" i="61" a="1"/>
  <c r="I28" i="61" s="1"/>
  <c r="F28" i="61"/>
  <c r="E28" i="61" a="1"/>
  <c r="E28" i="61" s="1"/>
  <c r="C28" i="61" a="1"/>
  <c r="C28" i="61" s="1"/>
  <c r="D28" i="61" s="1"/>
  <c r="B28" i="61" a="1"/>
  <c r="B28" i="61" s="1"/>
  <c r="A28" i="61" a="1"/>
  <c r="A28" i="61" s="1"/>
  <c r="J27" i="61" a="1"/>
  <c r="J27" i="61" s="1"/>
  <c r="K27" i="61" s="1"/>
  <c r="I27" i="61" a="1"/>
  <c r="I27" i="61" s="1"/>
  <c r="F27" i="61"/>
  <c r="E27" i="61" a="1"/>
  <c r="E27" i="61" s="1"/>
  <c r="C27" i="61" a="1"/>
  <c r="C27" i="61" s="1"/>
  <c r="D27" i="61" s="1"/>
  <c r="B27" i="61" a="1"/>
  <c r="B27" i="61" s="1"/>
  <c r="A27" i="61" a="1"/>
  <c r="A27" i="61" s="1"/>
  <c r="J26" i="61" a="1"/>
  <c r="J26" i="61" s="1"/>
  <c r="K26" i="61" s="1"/>
  <c r="I26" i="61" a="1"/>
  <c r="I26" i="61" s="1"/>
  <c r="F26" i="61"/>
  <c r="E26" i="61" a="1"/>
  <c r="E26" i="61" s="1"/>
  <c r="C26" i="61" a="1"/>
  <c r="C26" i="61" s="1"/>
  <c r="D26" i="61" s="1"/>
  <c r="B26" i="61" a="1"/>
  <c r="B26" i="61" s="1"/>
  <c r="A26" i="61" a="1"/>
  <c r="A26" i="61" s="1"/>
  <c r="J25" i="61" a="1"/>
  <c r="J25" i="61" s="1"/>
  <c r="K25" i="61" s="1"/>
  <c r="I25" i="61" a="1"/>
  <c r="I25" i="61" s="1"/>
  <c r="F25" i="61"/>
  <c r="E25" i="61" a="1"/>
  <c r="E25" i="61" s="1"/>
  <c r="C25" i="61" a="1"/>
  <c r="C25" i="61" s="1"/>
  <c r="D25" i="61" s="1"/>
  <c r="B25" i="61" a="1"/>
  <c r="B25" i="61" s="1"/>
  <c r="A25" i="61" a="1"/>
  <c r="A25" i="61" s="1"/>
  <c r="J24" i="61" a="1"/>
  <c r="J24" i="61" s="1"/>
  <c r="K24" i="61" s="1"/>
  <c r="I24" i="61" a="1"/>
  <c r="I24" i="61" s="1"/>
  <c r="F24" i="61"/>
  <c r="E24" i="61" a="1"/>
  <c r="E24" i="61" s="1"/>
  <c r="C24" i="61" a="1"/>
  <c r="C24" i="61" s="1"/>
  <c r="D24" i="61" s="1"/>
  <c r="B24" i="61" a="1"/>
  <c r="B24" i="61" s="1"/>
  <c r="A24" i="61" a="1"/>
  <c r="A24" i="61" s="1"/>
  <c r="J23" i="61" a="1"/>
  <c r="J23" i="61" s="1"/>
  <c r="K23" i="61" s="1"/>
  <c r="I23" i="61" a="1"/>
  <c r="I23" i="61" s="1"/>
  <c r="F23" i="61"/>
  <c r="E23" i="61" a="1"/>
  <c r="E23" i="61" s="1"/>
  <c r="C23" i="61" a="1"/>
  <c r="C23" i="61" s="1"/>
  <c r="D23" i="61" s="1"/>
  <c r="B23" i="61" a="1"/>
  <c r="B23" i="61" s="1"/>
  <c r="A23" i="61" a="1"/>
  <c r="A23" i="61" s="1"/>
  <c r="J22" i="61" a="1"/>
  <c r="J22" i="61" s="1"/>
  <c r="K22" i="61" s="1"/>
  <c r="I22" i="61" a="1"/>
  <c r="I22" i="61" s="1"/>
  <c r="F22" i="61"/>
  <c r="E22" i="61" a="1"/>
  <c r="E22" i="61" s="1"/>
  <c r="C22" i="61" a="1"/>
  <c r="C22" i="61" s="1"/>
  <c r="D22" i="61" s="1"/>
  <c r="B22" i="61" a="1"/>
  <c r="B22" i="61" s="1"/>
  <c r="A22" i="61" a="1"/>
  <c r="A22" i="61" s="1"/>
  <c r="J21" i="61" a="1"/>
  <c r="J21" i="61" s="1"/>
  <c r="K21" i="61" s="1"/>
  <c r="I21" i="61" a="1"/>
  <c r="I21" i="61" s="1"/>
  <c r="F21" i="61"/>
  <c r="E21" i="61" a="1"/>
  <c r="E21" i="61" s="1"/>
  <c r="C21" i="61" a="1"/>
  <c r="C21" i="61" s="1"/>
  <c r="D21" i="61" s="1"/>
  <c r="B21" i="61" a="1"/>
  <c r="B21" i="61" s="1"/>
  <c r="A21" i="61" a="1"/>
  <c r="A21" i="61" s="1"/>
  <c r="J20" i="61" a="1"/>
  <c r="J20" i="61" s="1"/>
  <c r="K20" i="61" s="1"/>
  <c r="I20" i="61" a="1"/>
  <c r="I20" i="61" s="1"/>
  <c r="F20" i="61"/>
  <c r="E20" i="61" a="1"/>
  <c r="E20" i="61" s="1"/>
  <c r="C20" i="61" a="1"/>
  <c r="C20" i="61" s="1"/>
  <c r="D20" i="61" s="1"/>
  <c r="B20" i="61" a="1"/>
  <c r="B20" i="61" s="1"/>
  <c r="A20" i="61" a="1"/>
  <c r="A20" i="61" s="1"/>
  <c r="J19" i="61" a="1"/>
  <c r="J19" i="61" s="1"/>
  <c r="K19" i="61" s="1"/>
  <c r="I19" i="61" a="1"/>
  <c r="I19" i="61" s="1"/>
  <c r="F19" i="61"/>
  <c r="E19" i="61" a="1"/>
  <c r="E19" i="61" s="1"/>
  <c r="C19" i="61" a="1"/>
  <c r="C19" i="61" s="1"/>
  <c r="D19" i="61" s="1"/>
  <c r="B19" i="61" a="1"/>
  <c r="B19" i="61" s="1"/>
  <c r="A19" i="61" a="1"/>
  <c r="A19" i="61" s="1"/>
  <c r="J18" i="61" a="1"/>
  <c r="J18" i="61" s="1"/>
  <c r="K18" i="61" s="1"/>
  <c r="I18" i="61" a="1"/>
  <c r="I18" i="61" s="1"/>
  <c r="F18" i="61"/>
  <c r="E18" i="61" a="1"/>
  <c r="E18" i="61" s="1"/>
  <c r="C18" i="61" a="1"/>
  <c r="C18" i="61" s="1"/>
  <c r="D18" i="61" s="1"/>
  <c r="B18" i="61" a="1"/>
  <c r="B18" i="61" s="1"/>
  <c r="A18" i="61" a="1"/>
  <c r="A18" i="61" s="1"/>
  <c r="J17" i="61" a="1"/>
  <c r="J17" i="61" s="1"/>
  <c r="K17" i="61" s="1"/>
  <c r="I17" i="61" a="1"/>
  <c r="I17" i="61" s="1"/>
  <c r="F17" i="61"/>
  <c r="E17" i="61" a="1"/>
  <c r="E17" i="61" s="1"/>
  <c r="C17" i="61" a="1"/>
  <c r="C17" i="61" s="1"/>
  <c r="D17" i="61" s="1"/>
  <c r="B17" i="61" a="1"/>
  <c r="B17" i="61" s="1"/>
  <c r="A17" i="61" a="1"/>
  <c r="A17" i="61" s="1"/>
  <c r="J16" i="61" a="1"/>
  <c r="J16" i="61" s="1"/>
  <c r="K16" i="61" s="1"/>
  <c r="I16" i="61" a="1"/>
  <c r="I16" i="61" s="1"/>
  <c r="F16" i="61"/>
  <c r="E16" i="61" a="1"/>
  <c r="E16" i="61" s="1"/>
  <c r="C16" i="61" a="1"/>
  <c r="C16" i="61" s="1"/>
  <c r="D16" i="61" s="1"/>
  <c r="B16" i="61" a="1"/>
  <c r="B16" i="61" s="1"/>
  <c r="A16" i="61" a="1"/>
  <c r="A16" i="61" s="1"/>
  <c r="J15" i="61" a="1"/>
  <c r="J15" i="61" s="1"/>
  <c r="K15" i="61" s="1"/>
  <c r="I15" i="61" a="1"/>
  <c r="I15" i="61" s="1"/>
  <c r="F15" i="61"/>
  <c r="E15" i="61" a="1"/>
  <c r="E15" i="61" s="1"/>
  <c r="C15" i="61" a="1"/>
  <c r="C15" i="61" s="1"/>
  <c r="D15" i="61" s="1"/>
  <c r="B15" i="61" a="1"/>
  <c r="B15" i="61" s="1"/>
  <c r="A15" i="61" a="1"/>
  <c r="A15" i="61" s="1"/>
  <c r="J14" i="61" a="1"/>
  <c r="J14" i="61" s="1"/>
  <c r="K14" i="61" s="1"/>
  <c r="I14" i="61" a="1"/>
  <c r="I14" i="61" s="1"/>
  <c r="F14" i="61"/>
  <c r="E14" i="61" a="1"/>
  <c r="E14" i="61" s="1"/>
  <c r="C14" i="61" a="1"/>
  <c r="C14" i="61" s="1"/>
  <c r="D14" i="61" s="1"/>
  <c r="B14" i="61" a="1"/>
  <c r="B14" i="61" s="1"/>
  <c r="A14" i="61" a="1"/>
  <c r="A14" i="61" s="1"/>
  <c r="J13" i="61" a="1"/>
  <c r="J13" i="61" s="1"/>
  <c r="K13" i="61" s="1"/>
  <c r="I13" i="61" a="1"/>
  <c r="I13" i="61" s="1"/>
  <c r="F13" i="61"/>
  <c r="E13" i="61" a="1"/>
  <c r="E13" i="61" s="1"/>
  <c r="C13" i="61" a="1"/>
  <c r="C13" i="61" s="1"/>
  <c r="D13" i="61" s="1"/>
  <c r="B13" i="61" a="1"/>
  <c r="B13" i="61" s="1"/>
  <c r="A13" i="61" a="1"/>
  <c r="A13" i="61" s="1"/>
  <c r="J12" i="61" a="1"/>
  <c r="J12" i="61" s="1"/>
  <c r="K12" i="61" s="1"/>
  <c r="I12" i="61" a="1"/>
  <c r="I12" i="61" s="1"/>
  <c r="F12" i="61"/>
  <c r="E12" i="61" a="1"/>
  <c r="E12" i="61" s="1"/>
  <c r="C12" i="61" a="1"/>
  <c r="C12" i="61" s="1"/>
  <c r="D12" i="61" s="1"/>
  <c r="B12" i="61" a="1"/>
  <c r="B12" i="61" s="1"/>
  <c r="A12" i="61" a="1"/>
  <c r="A12" i="61" s="1"/>
  <c r="J11" i="61" a="1"/>
  <c r="J11" i="61" s="1"/>
  <c r="K11" i="61" s="1"/>
  <c r="I11" i="61" a="1"/>
  <c r="I11" i="61" s="1"/>
  <c r="F11" i="61"/>
  <c r="E11" i="61" a="1"/>
  <c r="E11" i="61" s="1"/>
  <c r="C11" i="61" a="1"/>
  <c r="C11" i="61" s="1"/>
  <c r="D11" i="61" s="1"/>
  <c r="B11" i="61" a="1"/>
  <c r="B11" i="61" s="1"/>
  <c r="A11" i="61" a="1"/>
  <c r="A11" i="61" s="1"/>
  <c r="J10" i="61" a="1"/>
  <c r="J10" i="61" s="1"/>
  <c r="K10" i="61" s="1"/>
  <c r="I10" i="61" a="1"/>
  <c r="I10" i="61" s="1"/>
  <c r="F10" i="61"/>
  <c r="E10" i="61" a="1"/>
  <c r="E10" i="61" s="1"/>
  <c r="C10" i="61" a="1"/>
  <c r="C10" i="61" s="1"/>
  <c r="D10" i="61" s="1"/>
  <c r="B10" i="61" a="1"/>
  <c r="B10" i="61" s="1"/>
  <c r="A10" i="61" a="1"/>
  <c r="A10" i="61" s="1"/>
  <c r="J9" i="61" a="1"/>
  <c r="J9" i="61" s="1"/>
  <c r="K9" i="61" s="1"/>
  <c r="I9" i="61" a="1"/>
  <c r="I9" i="61" s="1"/>
  <c r="F9" i="61"/>
  <c r="E9" i="61" a="1"/>
  <c r="E9" i="61" s="1"/>
  <c r="C9" i="61" a="1"/>
  <c r="C9" i="61" s="1"/>
  <c r="D9" i="61" s="1"/>
  <c r="B9" i="61" a="1"/>
  <c r="B9" i="61" s="1"/>
  <c r="A9" i="61" a="1"/>
  <c r="A9" i="61" s="1"/>
  <c r="J8" i="61" a="1"/>
  <c r="J8" i="61" s="1"/>
  <c r="K8" i="61" s="1"/>
  <c r="I8" i="61" a="1"/>
  <c r="I8" i="61" s="1"/>
  <c r="F8" i="61"/>
  <c r="E8" i="61" a="1"/>
  <c r="E8" i="61" s="1"/>
  <c r="C8" i="61" a="1"/>
  <c r="C8" i="61" s="1"/>
  <c r="D8" i="61" s="1"/>
  <c r="B8" i="61" a="1"/>
  <c r="B8" i="61" s="1"/>
  <c r="A8" i="61" a="1"/>
  <c r="A8" i="61" s="1"/>
  <c r="J7" i="61" a="1"/>
  <c r="J7" i="61" s="1"/>
  <c r="J101" i="61" s="1"/>
  <c r="I7" i="61" a="1"/>
  <c r="I7" i="61" s="1"/>
  <c r="F7" i="61"/>
  <c r="E7" i="61" a="1"/>
  <c r="E7" i="61" s="1"/>
  <c r="C7" i="61" a="1"/>
  <c r="C7" i="61" s="1"/>
  <c r="D7" i="61" s="1"/>
  <c r="B7" i="61" a="1"/>
  <c r="B7" i="61" s="1"/>
  <c r="B101" i="61" s="1"/>
  <c r="A7" i="61" a="1"/>
  <c r="A7" i="61" s="1"/>
  <c r="J100" i="60" a="1"/>
  <c r="J100" i="60" s="1"/>
  <c r="K100" i="60" s="1"/>
  <c r="I100" i="60" a="1"/>
  <c r="I100" i="60" s="1"/>
  <c r="F100" i="60"/>
  <c r="E100" i="60" a="1"/>
  <c r="E100" i="60" s="1"/>
  <c r="C100" i="60" a="1"/>
  <c r="C100" i="60" s="1"/>
  <c r="D100" i="60" s="1"/>
  <c r="B100" i="60" a="1"/>
  <c r="B100" i="60" s="1"/>
  <c r="A100" i="60" a="1"/>
  <c r="A100" i="60" s="1"/>
  <c r="J99" i="60" a="1"/>
  <c r="J99" i="60" s="1"/>
  <c r="K99" i="60" s="1"/>
  <c r="I99" i="60" a="1"/>
  <c r="I99" i="60" s="1"/>
  <c r="F99" i="60"/>
  <c r="E99" i="60" a="1"/>
  <c r="E99" i="60" s="1"/>
  <c r="C99" i="60" a="1"/>
  <c r="C99" i="60" s="1"/>
  <c r="D99" i="60" s="1"/>
  <c r="B99" i="60" a="1"/>
  <c r="B99" i="60" s="1"/>
  <c r="A99" i="60" a="1"/>
  <c r="A99" i="60" s="1"/>
  <c r="J98" i="60" a="1"/>
  <c r="J98" i="60" s="1"/>
  <c r="K98" i="60" s="1"/>
  <c r="I98" i="60" a="1"/>
  <c r="I98" i="60" s="1"/>
  <c r="F98" i="60"/>
  <c r="E98" i="60" a="1"/>
  <c r="E98" i="60" s="1"/>
  <c r="C98" i="60" a="1"/>
  <c r="C98" i="60" s="1"/>
  <c r="D98" i="60" s="1"/>
  <c r="B98" i="60" a="1"/>
  <c r="B98" i="60" s="1"/>
  <c r="A98" i="60" a="1"/>
  <c r="A98" i="60" s="1"/>
  <c r="J97" i="60" a="1"/>
  <c r="J97" i="60" s="1"/>
  <c r="K97" i="60" s="1"/>
  <c r="I97" i="60" a="1"/>
  <c r="I97" i="60" s="1"/>
  <c r="F97" i="60"/>
  <c r="E97" i="60" a="1"/>
  <c r="E97" i="60" s="1"/>
  <c r="C97" i="60" a="1"/>
  <c r="C97" i="60" s="1"/>
  <c r="D97" i="60" s="1"/>
  <c r="B97" i="60" a="1"/>
  <c r="B97" i="60" s="1"/>
  <c r="A97" i="60" a="1"/>
  <c r="A97" i="60" s="1"/>
  <c r="J96" i="60" a="1"/>
  <c r="J96" i="60" s="1"/>
  <c r="K96" i="60" s="1"/>
  <c r="I96" i="60" a="1"/>
  <c r="I96" i="60" s="1"/>
  <c r="F96" i="60"/>
  <c r="E96" i="60" a="1"/>
  <c r="E96" i="60" s="1"/>
  <c r="C96" i="60" a="1"/>
  <c r="C96" i="60" s="1"/>
  <c r="D96" i="60" s="1"/>
  <c r="B96" i="60" a="1"/>
  <c r="B96" i="60" s="1"/>
  <c r="A96" i="60" a="1"/>
  <c r="A96" i="60" s="1"/>
  <c r="J95" i="60" a="1"/>
  <c r="J95" i="60" s="1"/>
  <c r="K95" i="60" s="1"/>
  <c r="I95" i="60" a="1"/>
  <c r="I95" i="60" s="1"/>
  <c r="F95" i="60"/>
  <c r="E95" i="60" a="1"/>
  <c r="E95" i="60" s="1"/>
  <c r="C95" i="60" a="1"/>
  <c r="C95" i="60" s="1"/>
  <c r="D95" i="60" s="1"/>
  <c r="B95" i="60" a="1"/>
  <c r="B95" i="60" s="1"/>
  <c r="A95" i="60" a="1"/>
  <c r="A95" i="60" s="1"/>
  <c r="J94" i="60" a="1"/>
  <c r="J94" i="60" s="1"/>
  <c r="K94" i="60" s="1"/>
  <c r="I94" i="60" a="1"/>
  <c r="I94" i="60" s="1"/>
  <c r="F94" i="60"/>
  <c r="E94" i="60" a="1"/>
  <c r="E94" i="60" s="1"/>
  <c r="C94" i="60" a="1"/>
  <c r="C94" i="60" s="1"/>
  <c r="D94" i="60" s="1"/>
  <c r="B94" i="60" a="1"/>
  <c r="B94" i="60" s="1"/>
  <c r="A94" i="60" a="1"/>
  <c r="A94" i="60" s="1"/>
  <c r="J93" i="60" a="1"/>
  <c r="J93" i="60" s="1"/>
  <c r="K93" i="60" s="1"/>
  <c r="I93" i="60" a="1"/>
  <c r="I93" i="60" s="1"/>
  <c r="F93" i="60"/>
  <c r="E93" i="60" a="1"/>
  <c r="E93" i="60" s="1"/>
  <c r="C93" i="60" a="1"/>
  <c r="C93" i="60" s="1"/>
  <c r="D93" i="60" s="1"/>
  <c r="B93" i="60" a="1"/>
  <c r="B93" i="60" s="1"/>
  <c r="A93" i="60" a="1"/>
  <c r="A93" i="60" s="1"/>
  <c r="J92" i="60" a="1"/>
  <c r="J92" i="60" s="1"/>
  <c r="K92" i="60" s="1"/>
  <c r="I92" i="60" a="1"/>
  <c r="I92" i="60" s="1"/>
  <c r="F92" i="60"/>
  <c r="E92" i="60" a="1"/>
  <c r="E92" i="60" s="1"/>
  <c r="C92" i="60" a="1"/>
  <c r="C92" i="60" s="1"/>
  <c r="D92" i="60" s="1"/>
  <c r="B92" i="60" a="1"/>
  <c r="B92" i="60" s="1"/>
  <c r="A92" i="60" a="1"/>
  <c r="A92" i="60" s="1"/>
  <c r="J91" i="60" a="1"/>
  <c r="J91" i="60" s="1"/>
  <c r="K91" i="60" s="1"/>
  <c r="I91" i="60" a="1"/>
  <c r="I91" i="60" s="1"/>
  <c r="F91" i="60"/>
  <c r="E91" i="60" a="1"/>
  <c r="E91" i="60" s="1"/>
  <c r="C91" i="60" a="1"/>
  <c r="C91" i="60" s="1"/>
  <c r="D91" i="60" s="1"/>
  <c r="B91" i="60" a="1"/>
  <c r="B91" i="60" s="1"/>
  <c r="A91" i="60" a="1"/>
  <c r="A91" i="60" s="1"/>
  <c r="J90" i="60" a="1"/>
  <c r="J90" i="60" s="1"/>
  <c r="K90" i="60" s="1"/>
  <c r="I90" i="60" a="1"/>
  <c r="I90" i="60" s="1"/>
  <c r="F90" i="60"/>
  <c r="E90" i="60" a="1"/>
  <c r="E90" i="60" s="1"/>
  <c r="C90" i="60" a="1"/>
  <c r="C90" i="60" s="1"/>
  <c r="D90" i="60" s="1"/>
  <c r="B90" i="60" a="1"/>
  <c r="B90" i="60" s="1"/>
  <c r="A90" i="60" a="1"/>
  <c r="A90" i="60" s="1"/>
  <c r="J89" i="60" a="1"/>
  <c r="J89" i="60" s="1"/>
  <c r="K89" i="60" s="1"/>
  <c r="I89" i="60" a="1"/>
  <c r="I89" i="60" s="1"/>
  <c r="F89" i="60"/>
  <c r="E89" i="60" a="1"/>
  <c r="E89" i="60" s="1"/>
  <c r="C89" i="60" a="1"/>
  <c r="C89" i="60" s="1"/>
  <c r="D89" i="60" s="1"/>
  <c r="B89" i="60" a="1"/>
  <c r="B89" i="60" s="1"/>
  <c r="A89" i="60" a="1"/>
  <c r="A89" i="60" s="1"/>
  <c r="J88" i="60" a="1"/>
  <c r="J88" i="60" s="1"/>
  <c r="K88" i="60" s="1"/>
  <c r="I88" i="60" a="1"/>
  <c r="I88" i="60" s="1"/>
  <c r="F88" i="60"/>
  <c r="E88" i="60" a="1"/>
  <c r="E88" i="60" s="1"/>
  <c r="C88" i="60" a="1"/>
  <c r="C88" i="60" s="1"/>
  <c r="D88" i="60" s="1"/>
  <c r="B88" i="60" a="1"/>
  <c r="B88" i="60" s="1"/>
  <c r="A88" i="60" a="1"/>
  <c r="A88" i="60" s="1"/>
  <c r="J87" i="60" a="1"/>
  <c r="J87" i="60" s="1"/>
  <c r="K87" i="60" s="1"/>
  <c r="I87" i="60" a="1"/>
  <c r="I87" i="60" s="1"/>
  <c r="F87" i="60"/>
  <c r="E87" i="60" a="1"/>
  <c r="E87" i="60" s="1"/>
  <c r="C87" i="60" a="1"/>
  <c r="C87" i="60" s="1"/>
  <c r="D87" i="60" s="1"/>
  <c r="B87" i="60" a="1"/>
  <c r="B87" i="60" s="1"/>
  <c r="A87" i="60" a="1"/>
  <c r="A87" i="60" s="1"/>
  <c r="J86" i="60" a="1"/>
  <c r="J86" i="60" s="1"/>
  <c r="K86" i="60" s="1"/>
  <c r="I86" i="60" a="1"/>
  <c r="I86" i="60" s="1"/>
  <c r="F86" i="60"/>
  <c r="E86" i="60" a="1"/>
  <c r="E86" i="60" s="1"/>
  <c r="C86" i="60" a="1"/>
  <c r="C86" i="60" s="1"/>
  <c r="D86" i="60" s="1"/>
  <c r="B86" i="60" a="1"/>
  <c r="B86" i="60" s="1"/>
  <c r="A86" i="60" a="1"/>
  <c r="A86" i="60" s="1"/>
  <c r="J85" i="60" a="1"/>
  <c r="J85" i="60" s="1"/>
  <c r="K85" i="60" s="1"/>
  <c r="I85" i="60" a="1"/>
  <c r="I85" i="60" s="1"/>
  <c r="F85" i="60"/>
  <c r="E85" i="60" a="1"/>
  <c r="E85" i="60" s="1"/>
  <c r="C85" i="60" a="1"/>
  <c r="C85" i="60" s="1"/>
  <c r="D85" i="60" s="1"/>
  <c r="B85" i="60" a="1"/>
  <c r="B85" i="60" s="1"/>
  <c r="A85" i="60" a="1"/>
  <c r="A85" i="60" s="1"/>
  <c r="J84" i="60" a="1"/>
  <c r="J84" i="60" s="1"/>
  <c r="K84" i="60" s="1"/>
  <c r="I84" i="60" a="1"/>
  <c r="I84" i="60" s="1"/>
  <c r="F84" i="60"/>
  <c r="E84" i="60" a="1"/>
  <c r="E84" i="60" s="1"/>
  <c r="C84" i="60" a="1"/>
  <c r="C84" i="60" s="1"/>
  <c r="D84" i="60" s="1"/>
  <c r="B84" i="60" a="1"/>
  <c r="B84" i="60" s="1"/>
  <c r="A84" i="60" a="1"/>
  <c r="A84" i="60" s="1"/>
  <c r="J83" i="60" a="1"/>
  <c r="J83" i="60" s="1"/>
  <c r="K83" i="60" s="1"/>
  <c r="I83" i="60" a="1"/>
  <c r="I83" i="60" s="1"/>
  <c r="F83" i="60"/>
  <c r="E83" i="60" a="1"/>
  <c r="E83" i="60" s="1"/>
  <c r="C83" i="60" a="1"/>
  <c r="C83" i="60" s="1"/>
  <c r="D83" i="60" s="1"/>
  <c r="B83" i="60" a="1"/>
  <c r="B83" i="60" s="1"/>
  <c r="A83" i="60" a="1"/>
  <c r="A83" i="60" s="1"/>
  <c r="J82" i="60" a="1"/>
  <c r="J82" i="60" s="1"/>
  <c r="K82" i="60" s="1"/>
  <c r="I82" i="60" a="1"/>
  <c r="I82" i="60" s="1"/>
  <c r="F82" i="60"/>
  <c r="E82" i="60" a="1"/>
  <c r="E82" i="60" s="1"/>
  <c r="C82" i="60" a="1"/>
  <c r="C82" i="60" s="1"/>
  <c r="D82" i="60" s="1"/>
  <c r="B82" i="60" a="1"/>
  <c r="B82" i="60" s="1"/>
  <c r="A82" i="60" a="1"/>
  <c r="A82" i="60" s="1"/>
  <c r="J81" i="60" a="1"/>
  <c r="J81" i="60" s="1"/>
  <c r="K81" i="60" s="1"/>
  <c r="I81" i="60" a="1"/>
  <c r="I81" i="60" s="1"/>
  <c r="F81" i="60"/>
  <c r="E81" i="60" a="1"/>
  <c r="E81" i="60" s="1"/>
  <c r="C81" i="60" a="1"/>
  <c r="C81" i="60" s="1"/>
  <c r="D81" i="60" s="1"/>
  <c r="B81" i="60" a="1"/>
  <c r="B81" i="60" s="1"/>
  <c r="A81" i="60" a="1"/>
  <c r="A81" i="60" s="1"/>
  <c r="J80" i="60" a="1"/>
  <c r="J80" i="60" s="1"/>
  <c r="K80" i="60" s="1"/>
  <c r="I80" i="60" a="1"/>
  <c r="I80" i="60" s="1"/>
  <c r="F80" i="60"/>
  <c r="E80" i="60" a="1"/>
  <c r="E80" i="60" s="1"/>
  <c r="C80" i="60" a="1"/>
  <c r="C80" i="60" s="1"/>
  <c r="D80" i="60" s="1"/>
  <c r="B80" i="60" a="1"/>
  <c r="B80" i="60" s="1"/>
  <c r="A80" i="60" a="1"/>
  <c r="A80" i="60" s="1"/>
  <c r="J79" i="60" a="1"/>
  <c r="J79" i="60" s="1"/>
  <c r="K79" i="60" s="1"/>
  <c r="I79" i="60" a="1"/>
  <c r="I79" i="60" s="1"/>
  <c r="F79" i="60"/>
  <c r="E79" i="60" a="1"/>
  <c r="E79" i="60" s="1"/>
  <c r="C79" i="60" a="1"/>
  <c r="C79" i="60" s="1"/>
  <c r="D79" i="60" s="1"/>
  <c r="B79" i="60" a="1"/>
  <c r="B79" i="60" s="1"/>
  <c r="A79" i="60" a="1"/>
  <c r="A79" i="60" s="1"/>
  <c r="J78" i="60" a="1"/>
  <c r="J78" i="60" s="1"/>
  <c r="K78" i="60" s="1"/>
  <c r="I78" i="60" a="1"/>
  <c r="I78" i="60" s="1"/>
  <c r="F78" i="60"/>
  <c r="E78" i="60" a="1"/>
  <c r="E78" i="60" s="1"/>
  <c r="C78" i="60" a="1"/>
  <c r="C78" i="60" s="1"/>
  <c r="D78" i="60" s="1"/>
  <c r="B78" i="60" a="1"/>
  <c r="B78" i="60" s="1"/>
  <c r="A78" i="60" a="1"/>
  <c r="A78" i="60" s="1"/>
  <c r="J77" i="60" a="1"/>
  <c r="J77" i="60" s="1"/>
  <c r="K77" i="60" s="1"/>
  <c r="I77" i="60" a="1"/>
  <c r="I77" i="60" s="1"/>
  <c r="F77" i="60"/>
  <c r="E77" i="60" a="1"/>
  <c r="E77" i="60" s="1"/>
  <c r="C77" i="60" a="1"/>
  <c r="C77" i="60" s="1"/>
  <c r="D77" i="60" s="1"/>
  <c r="B77" i="60" a="1"/>
  <c r="B77" i="60" s="1"/>
  <c r="A77" i="60" a="1"/>
  <c r="A77" i="60" s="1"/>
  <c r="J76" i="60" a="1"/>
  <c r="J76" i="60" s="1"/>
  <c r="K76" i="60" s="1"/>
  <c r="I76" i="60" a="1"/>
  <c r="I76" i="60" s="1"/>
  <c r="F76" i="60"/>
  <c r="E76" i="60" a="1"/>
  <c r="E76" i="60" s="1"/>
  <c r="C76" i="60" a="1"/>
  <c r="C76" i="60" s="1"/>
  <c r="D76" i="60" s="1"/>
  <c r="B76" i="60" a="1"/>
  <c r="B76" i="60" s="1"/>
  <c r="A76" i="60" a="1"/>
  <c r="A76" i="60" s="1"/>
  <c r="J75" i="60" a="1"/>
  <c r="J75" i="60" s="1"/>
  <c r="K75" i="60" s="1"/>
  <c r="I75" i="60" a="1"/>
  <c r="I75" i="60" s="1"/>
  <c r="F75" i="60"/>
  <c r="E75" i="60" a="1"/>
  <c r="E75" i="60" s="1"/>
  <c r="C75" i="60" a="1"/>
  <c r="C75" i="60" s="1"/>
  <c r="D75" i="60" s="1"/>
  <c r="B75" i="60" a="1"/>
  <c r="B75" i="60" s="1"/>
  <c r="A75" i="60" a="1"/>
  <c r="A75" i="60" s="1"/>
  <c r="J74" i="60" a="1"/>
  <c r="J74" i="60" s="1"/>
  <c r="K74" i="60" s="1"/>
  <c r="I74" i="60" a="1"/>
  <c r="I74" i="60" s="1"/>
  <c r="F74" i="60"/>
  <c r="E74" i="60" a="1"/>
  <c r="E74" i="60" s="1"/>
  <c r="C74" i="60" a="1"/>
  <c r="C74" i="60" s="1"/>
  <c r="D74" i="60" s="1"/>
  <c r="B74" i="60" a="1"/>
  <c r="B74" i="60" s="1"/>
  <c r="A74" i="60" a="1"/>
  <c r="A74" i="60" s="1"/>
  <c r="J73" i="60" a="1"/>
  <c r="J73" i="60" s="1"/>
  <c r="K73" i="60" s="1"/>
  <c r="I73" i="60" a="1"/>
  <c r="I73" i="60" s="1"/>
  <c r="F73" i="60"/>
  <c r="E73" i="60" a="1"/>
  <c r="E73" i="60" s="1"/>
  <c r="C73" i="60" a="1"/>
  <c r="C73" i="60" s="1"/>
  <c r="D73" i="60" s="1"/>
  <c r="B73" i="60" a="1"/>
  <c r="B73" i="60" s="1"/>
  <c r="A73" i="60" a="1"/>
  <c r="A73" i="60" s="1"/>
  <c r="J72" i="60" a="1"/>
  <c r="J72" i="60" s="1"/>
  <c r="K72" i="60" s="1"/>
  <c r="I72" i="60" a="1"/>
  <c r="I72" i="60" s="1"/>
  <c r="F72" i="60"/>
  <c r="E72" i="60" a="1"/>
  <c r="E72" i="60" s="1"/>
  <c r="C72" i="60" a="1"/>
  <c r="C72" i="60" s="1"/>
  <c r="D72" i="60" s="1"/>
  <c r="B72" i="60" a="1"/>
  <c r="B72" i="60" s="1"/>
  <c r="A72" i="60" a="1"/>
  <c r="A72" i="60" s="1"/>
  <c r="J71" i="60" a="1"/>
  <c r="J71" i="60" s="1"/>
  <c r="K71" i="60" s="1"/>
  <c r="I71" i="60" a="1"/>
  <c r="I71" i="60" s="1"/>
  <c r="F71" i="60"/>
  <c r="E71" i="60" a="1"/>
  <c r="E71" i="60" s="1"/>
  <c r="C71" i="60" a="1"/>
  <c r="C71" i="60" s="1"/>
  <c r="D71" i="60" s="1"/>
  <c r="B71" i="60" a="1"/>
  <c r="B71" i="60" s="1"/>
  <c r="A71" i="60" a="1"/>
  <c r="A71" i="60" s="1"/>
  <c r="J70" i="60" a="1"/>
  <c r="J70" i="60" s="1"/>
  <c r="K70" i="60" s="1"/>
  <c r="I70" i="60" a="1"/>
  <c r="I70" i="60" s="1"/>
  <c r="F70" i="60"/>
  <c r="E70" i="60" a="1"/>
  <c r="E70" i="60" s="1"/>
  <c r="C70" i="60" a="1"/>
  <c r="C70" i="60" s="1"/>
  <c r="D70" i="60" s="1"/>
  <c r="B70" i="60" a="1"/>
  <c r="B70" i="60" s="1"/>
  <c r="A70" i="60" a="1"/>
  <c r="A70" i="60" s="1"/>
  <c r="J69" i="60" a="1"/>
  <c r="J69" i="60" s="1"/>
  <c r="K69" i="60" s="1"/>
  <c r="I69" i="60" a="1"/>
  <c r="I69" i="60" s="1"/>
  <c r="F69" i="60"/>
  <c r="E69" i="60" a="1"/>
  <c r="E69" i="60" s="1"/>
  <c r="C69" i="60" a="1"/>
  <c r="C69" i="60" s="1"/>
  <c r="D69" i="60" s="1"/>
  <c r="B69" i="60" a="1"/>
  <c r="B69" i="60" s="1"/>
  <c r="A69" i="60" a="1"/>
  <c r="A69" i="60" s="1"/>
  <c r="J68" i="60" a="1"/>
  <c r="J68" i="60" s="1"/>
  <c r="K68" i="60" s="1"/>
  <c r="I68" i="60" a="1"/>
  <c r="I68" i="60" s="1"/>
  <c r="F68" i="60"/>
  <c r="E68" i="60" a="1"/>
  <c r="E68" i="60" s="1"/>
  <c r="C68" i="60" a="1"/>
  <c r="C68" i="60" s="1"/>
  <c r="D68" i="60" s="1"/>
  <c r="B68" i="60" a="1"/>
  <c r="B68" i="60" s="1"/>
  <c r="A68" i="60" a="1"/>
  <c r="A68" i="60" s="1"/>
  <c r="J67" i="60" a="1"/>
  <c r="J67" i="60" s="1"/>
  <c r="I67" i="60" a="1"/>
  <c r="I67" i="60" s="1"/>
  <c r="F67" i="60"/>
  <c r="E67" i="60" a="1"/>
  <c r="E67" i="60" s="1"/>
  <c r="C67" i="60" a="1"/>
  <c r="C67" i="60" s="1"/>
  <c r="D67" i="60" s="1"/>
  <c r="B67" i="60" a="1"/>
  <c r="B67" i="60" s="1"/>
  <c r="A67" i="60" a="1"/>
  <c r="A67" i="60" s="1"/>
  <c r="J66" i="60" a="1"/>
  <c r="J66" i="60" s="1"/>
  <c r="K66" i="60" s="1"/>
  <c r="I66" i="60" a="1"/>
  <c r="I66" i="60" s="1"/>
  <c r="F66" i="60"/>
  <c r="E66" i="60" a="1"/>
  <c r="E66" i="60" s="1"/>
  <c r="C66" i="60" a="1"/>
  <c r="C66" i="60" s="1"/>
  <c r="D66" i="60" s="1"/>
  <c r="B66" i="60" a="1"/>
  <c r="B66" i="60" s="1"/>
  <c r="A66" i="60" a="1"/>
  <c r="A66" i="60" s="1"/>
  <c r="J65" i="60" a="1"/>
  <c r="J65" i="60" s="1"/>
  <c r="K65" i="60" s="1"/>
  <c r="I65" i="60" a="1"/>
  <c r="I65" i="60" s="1"/>
  <c r="F65" i="60"/>
  <c r="E65" i="60" a="1"/>
  <c r="E65" i="60" s="1"/>
  <c r="C65" i="60" a="1"/>
  <c r="C65" i="60" s="1"/>
  <c r="D65" i="60" s="1"/>
  <c r="B65" i="60" a="1"/>
  <c r="B65" i="60" s="1"/>
  <c r="A65" i="60" a="1"/>
  <c r="A65" i="60" s="1"/>
  <c r="J64" i="60" a="1"/>
  <c r="J64" i="60" s="1"/>
  <c r="K64" i="60" s="1"/>
  <c r="I64" i="60" a="1"/>
  <c r="I64" i="60" s="1"/>
  <c r="F64" i="60"/>
  <c r="E64" i="60" a="1"/>
  <c r="E64" i="60" s="1"/>
  <c r="C64" i="60" a="1"/>
  <c r="C64" i="60" s="1"/>
  <c r="D64" i="60" s="1"/>
  <c r="B64" i="60" a="1"/>
  <c r="B64" i="60" s="1"/>
  <c r="A64" i="60" a="1"/>
  <c r="A64" i="60" s="1"/>
  <c r="J63" i="60" a="1"/>
  <c r="J63" i="60" s="1"/>
  <c r="K63" i="60" s="1"/>
  <c r="I63" i="60"/>
  <c r="I63" i="60" a="1"/>
  <c r="F63" i="60"/>
  <c r="E63" i="60" a="1"/>
  <c r="E63" i="60" s="1"/>
  <c r="C63" i="60" a="1"/>
  <c r="C63" i="60" s="1"/>
  <c r="D63" i="60" s="1"/>
  <c r="B63" i="60" a="1"/>
  <c r="B63" i="60" s="1"/>
  <c r="A63" i="60" a="1"/>
  <c r="A63" i="60" s="1"/>
  <c r="J62" i="60" a="1"/>
  <c r="J62" i="60" s="1"/>
  <c r="K62" i="60" s="1"/>
  <c r="I62" i="60" a="1"/>
  <c r="I62" i="60" s="1"/>
  <c r="F62" i="60"/>
  <c r="E62" i="60" a="1"/>
  <c r="E62" i="60" s="1"/>
  <c r="C62" i="60" a="1"/>
  <c r="C62" i="60" s="1"/>
  <c r="D62" i="60" s="1"/>
  <c r="B62" i="60" a="1"/>
  <c r="B62" i="60" s="1"/>
  <c r="A62" i="60" a="1"/>
  <c r="A62" i="60" s="1"/>
  <c r="J61" i="60" a="1"/>
  <c r="J61" i="60" s="1"/>
  <c r="K61" i="60" s="1"/>
  <c r="I61" i="60" a="1"/>
  <c r="I61" i="60" s="1"/>
  <c r="F61" i="60"/>
  <c r="E61" i="60" a="1"/>
  <c r="E61" i="60" s="1"/>
  <c r="C61" i="60" a="1"/>
  <c r="C61" i="60" s="1"/>
  <c r="D61" i="60" s="1"/>
  <c r="B61" i="60" a="1"/>
  <c r="B61" i="60" s="1"/>
  <c r="A61" i="60" a="1"/>
  <c r="A61" i="60" s="1"/>
  <c r="J60" i="60" a="1"/>
  <c r="J60" i="60" s="1"/>
  <c r="K60" i="60" s="1"/>
  <c r="I60" i="60" a="1"/>
  <c r="I60" i="60" s="1"/>
  <c r="F60" i="60"/>
  <c r="E60" i="60" a="1"/>
  <c r="E60" i="60" s="1"/>
  <c r="C60" i="60" a="1"/>
  <c r="C60" i="60" s="1"/>
  <c r="D60" i="60" s="1"/>
  <c r="B60" i="60" a="1"/>
  <c r="B60" i="60" s="1"/>
  <c r="A60" i="60" a="1"/>
  <c r="A60" i="60" s="1"/>
  <c r="J59" i="60" a="1"/>
  <c r="J59" i="60" s="1"/>
  <c r="K59" i="60" s="1"/>
  <c r="I59" i="60" a="1"/>
  <c r="I59" i="60" s="1"/>
  <c r="F59" i="60"/>
  <c r="E59" i="60" a="1"/>
  <c r="E59" i="60" s="1"/>
  <c r="C59" i="60" a="1"/>
  <c r="C59" i="60" s="1"/>
  <c r="D59" i="60" s="1"/>
  <c r="B59" i="60" a="1"/>
  <c r="B59" i="60" s="1"/>
  <c r="A59" i="60" a="1"/>
  <c r="A59" i="60" s="1"/>
  <c r="J58" i="60" a="1"/>
  <c r="J58" i="60" s="1"/>
  <c r="K58" i="60" s="1"/>
  <c r="I58" i="60" a="1"/>
  <c r="I58" i="60" s="1"/>
  <c r="F58" i="60"/>
  <c r="E58" i="60" a="1"/>
  <c r="E58" i="60" s="1"/>
  <c r="C58" i="60" a="1"/>
  <c r="C58" i="60" s="1"/>
  <c r="D58" i="60" s="1"/>
  <c r="B58" i="60" a="1"/>
  <c r="B58" i="60" s="1"/>
  <c r="A58" i="60" a="1"/>
  <c r="A58" i="60" s="1"/>
  <c r="J57" i="60" a="1"/>
  <c r="J57" i="60" s="1"/>
  <c r="K57" i="60" s="1"/>
  <c r="I57" i="60" a="1"/>
  <c r="I57" i="60" s="1"/>
  <c r="F57" i="60"/>
  <c r="E57" i="60" a="1"/>
  <c r="E57" i="60" s="1"/>
  <c r="C57" i="60" a="1"/>
  <c r="C57" i="60" s="1"/>
  <c r="D57" i="60" s="1"/>
  <c r="B57" i="60" a="1"/>
  <c r="B57" i="60" s="1"/>
  <c r="A57" i="60" a="1"/>
  <c r="A57" i="60" s="1"/>
  <c r="J56" i="60" a="1"/>
  <c r="J56" i="60" s="1"/>
  <c r="K56" i="60" s="1"/>
  <c r="I56" i="60" a="1"/>
  <c r="I56" i="60" s="1"/>
  <c r="F56" i="60"/>
  <c r="E56" i="60" a="1"/>
  <c r="E56" i="60" s="1"/>
  <c r="C56" i="60" a="1"/>
  <c r="C56" i="60" s="1"/>
  <c r="D56" i="60" s="1"/>
  <c r="B56" i="60" a="1"/>
  <c r="B56" i="60" s="1"/>
  <c r="A56" i="60" a="1"/>
  <c r="A56" i="60" s="1"/>
  <c r="J55" i="60" a="1"/>
  <c r="J55" i="60" s="1"/>
  <c r="K55" i="60" s="1"/>
  <c r="I55" i="60" a="1"/>
  <c r="I55" i="60" s="1"/>
  <c r="F55" i="60"/>
  <c r="E55" i="60" a="1"/>
  <c r="E55" i="60" s="1"/>
  <c r="C55" i="60" a="1"/>
  <c r="C55" i="60" s="1"/>
  <c r="D55" i="60" s="1"/>
  <c r="B55" i="60" a="1"/>
  <c r="B55" i="60" s="1"/>
  <c r="A55" i="60" a="1"/>
  <c r="A55" i="60" s="1"/>
  <c r="J54" i="60" a="1"/>
  <c r="J54" i="60" s="1"/>
  <c r="K54" i="60" s="1"/>
  <c r="I54" i="60" a="1"/>
  <c r="I54" i="60" s="1"/>
  <c r="F54" i="60"/>
  <c r="E54" i="60" a="1"/>
  <c r="E54" i="60" s="1"/>
  <c r="C54" i="60" a="1"/>
  <c r="C54" i="60" s="1"/>
  <c r="D54" i="60" s="1"/>
  <c r="B54" i="60" a="1"/>
  <c r="B54" i="60" s="1"/>
  <c r="A54" i="60" a="1"/>
  <c r="A54" i="60" s="1"/>
  <c r="J53" i="60" a="1"/>
  <c r="J53" i="60" s="1"/>
  <c r="K53" i="60" s="1"/>
  <c r="I53" i="60" a="1"/>
  <c r="I53" i="60" s="1"/>
  <c r="F53" i="60"/>
  <c r="E53" i="60" a="1"/>
  <c r="E53" i="60" s="1"/>
  <c r="C53" i="60" a="1"/>
  <c r="C53" i="60" s="1"/>
  <c r="D53" i="60" s="1"/>
  <c r="B53" i="60" a="1"/>
  <c r="B53" i="60" s="1"/>
  <c r="A53" i="60" a="1"/>
  <c r="A53" i="60" s="1"/>
  <c r="J52" i="60" a="1"/>
  <c r="J52" i="60" s="1"/>
  <c r="K52" i="60" s="1"/>
  <c r="I52" i="60" a="1"/>
  <c r="I52" i="60" s="1"/>
  <c r="F52" i="60"/>
  <c r="E52" i="60" a="1"/>
  <c r="E52" i="60" s="1"/>
  <c r="C52" i="60" a="1"/>
  <c r="C52" i="60" s="1"/>
  <c r="D52" i="60" s="1"/>
  <c r="B52" i="60" a="1"/>
  <c r="B52" i="60" s="1"/>
  <c r="A52" i="60" a="1"/>
  <c r="A52" i="60" s="1"/>
  <c r="J51" i="60" a="1"/>
  <c r="J51" i="60" s="1"/>
  <c r="K51" i="60" s="1"/>
  <c r="I51" i="60" a="1"/>
  <c r="I51" i="60" s="1"/>
  <c r="F51" i="60"/>
  <c r="E51" i="60" a="1"/>
  <c r="E51" i="60" s="1"/>
  <c r="C51" i="60" a="1"/>
  <c r="C51" i="60" s="1"/>
  <c r="D51" i="60" s="1"/>
  <c r="B51" i="60" a="1"/>
  <c r="B51" i="60" s="1"/>
  <c r="A51" i="60" a="1"/>
  <c r="A51" i="60" s="1"/>
  <c r="J50" i="60" a="1"/>
  <c r="J50" i="60" s="1"/>
  <c r="K50" i="60" s="1"/>
  <c r="I50" i="60" a="1"/>
  <c r="I50" i="60" s="1"/>
  <c r="F50" i="60"/>
  <c r="E50" i="60" a="1"/>
  <c r="E50" i="60" s="1"/>
  <c r="C50" i="60" a="1"/>
  <c r="C50" i="60" s="1"/>
  <c r="D50" i="60" s="1"/>
  <c r="B50" i="60" a="1"/>
  <c r="B50" i="60" s="1"/>
  <c r="A50" i="60" a="1"/>
  <c r="A50" i="60" s="1"/>
  <c r="J49" i="60" a="1"/>
  <c r="J49" i="60" s="1"/>
  <c r="K49" i="60" s="1"/>
  <c r="I49" i="60" a="1"/>
  <c r="I49" i="60" s="1"/>
  <c r="F49" i="60"/>
  <c r="E49" i="60" a="1"/>
  <c r="E49" i="60" s="1"/>
  <c r="C49" i="60" a="1"/>
  <c r="C49" i="60" s="1"/>
  <c r="D49" i="60" s="1"/>
  <c r="B49" i="60" a="1"/>
  <c r="B49" i="60" s="1"/>
  <c r="A49" i="60" a="1"/>
  <c r="A49" i="60" s="1"/>
  <c r="J48" i="60" a="1"/>
  <c r="J48" i="60" s="1"/>
  <c r="K48" i="60" s="1"/>
  <c r="I48" i="60" a="1"/>
  <c r="I48" i="60" s="1"/>
  <c r="F48" i="60"/>
  <c r="E48" i="60" a="1"/>
  <c r="E48" i="60" s="1"/>
  <c r="C48" i="60" a="1"/>
  <c r="C48" i="60" s="1"/>
  <c r="D48" i="60" s="1"/>
  <c r="B48" i="60"/>
  <c r="B48" i="60" a="1"/>
  <c r="A48" i="60" a="1"/>
  <c r="A48" i="60" s="1"/>
  <c r="J47" i="60" a="1"/>
  <c r="J47" i="60" s="1"/>
  <c r="K47" i="60" s="1"/>
  <c r="I47" i="60" a="1"/>
  <c r="I47" i="60" s="1"/>
  <c r="F47" i="60"/>
  <c r="E47" i="60" a="1"/>
  <c r="E47" i="60" s="1"/>
  <c r="C47" i="60" a="1"/>
  <c r="C47" i="60" s="1"/>
  <c r="D47" i="60" s="1"/>
  <c r="B47" i="60" a="1"/>
  <c r="B47" i="60" s="1"/>
  <c r="A47" i="60" a="1"/>
  <c r="A47" i="60" s="1"/>
  <c r="J46" i="60" a="1"/>
  <c r="J46" i="60" s="1"/>
  <c r="K46" i="60" s="1"/>
  <c r="I46" i="60" a="1"/>
  <c r="I46" i="60" s="1"/>
  <c r="F46" i="60"/>
  <c r="E46" i="60" a="1"/>
  <c r="E46" i="60" s="1"/>
  <c r="C46" i="60" a="1"/>
  <c r="C46" i="60" s="1"/>
  <c r="D46" i="60" s="1"/>
  <c r="B46" i="60" a="1"/>
  <c r="B46" i="60" s="1"/>
  <c r="A46" i="60" a="1"/>
  <c r="A46" i="60" s="1"/>
  <c r="J45" i="60" a="1"/>
  <c r="J45" i="60" s="1"/>
  <c r="K45" i="60" s="1"/>
  <c r="I45" i="60" a="1"/>
  <c r="I45" i="60" s="1"/>
  <c r="F45" i="60"/>
  <c r="E45" i="60" a="1"/>
  <c r="E45" i="60" s="1"/>
  <c r="C45" i="60" a="1"/>
  <c r="C45" i="60" s="1"/>
  <c r="D45" i="60" s="1"/>
  <c r="B45" i="60" a="1"/>
  <c r="B45" i="60" s="1"/>
  <c r="A45" i="60" a="1"/>
  <c r="A45" i="60" s="1"/>
  <c r="J44" i="60" a="1"/>
  <c r="J44" i="60" s="1"/>
  <c r="K44" i="60" s="1"/>
  <c r="I44" i="60" a="1"/>
  <c r="I44" i="60" s="1"/>
  <c r="F44" i="60"/>
  <c r="E44" i="60" a="1"/>
  <c r="E44" i="60" s="1"/>
  <c r="C44" i="60" a="1"/>
  <c r="C44" i="60" s="1"/>
  <c r="D44" i="60" s="1"/>
  <c r="B44" i="60" a="1"/>
  <c r="B44" i="60" s="1"/>
  <c r="A44" i="60" a="1"/>
  <c r="A44" i="60" s="1"/>
  <c r="J43" i="60" a="1"/>
  <c r="J43" i="60" s="1"/>
  <c r="K43" i="60" s="1"/>
  <c r="I43" i="60" a="1"/>
  <c r="I43" i="60" s="1"/>
  <c r="F43" i="60"/>
  <c r="E43" i="60" a="1"/>
  <c r="E43" i="60" s="1"/>
  <c r="C43" i="60" a="1"/>
  <c r="C43" i="60" s="1"/>
  <c r="D43" i="60" s="1"/>
  <c r="B43" i="60" a="1"/>
  <c r="B43" i="60" s="1"/>
  <c r="A43" i="60" a="1"/>
  <c r="A43" i="60" s="1"/>
  <c r="J42" i="60" a="1"/>
  <c r="J42" i="60" s="1"/>
  <c r="K42" i="60" s="1"/>
  <c r="I42" i="60" a="1"/>
  <c r="I42" i="60" s="1"/>
  <c r="F42" i="60"/>
  <c r="E42" i="60" a="1"/>
  <c r="E42" i="60" s="1"/>
  <c r="C42" i="60" a="1"/>
  <c r="C42" i="60" s="1"/>
  <c r="D42" i="60" s="1"/>
  <c r="B42" i="60" a="1"/>
  <c r="B42" i="60" s="1"/>
  <c r="A42" i="60" a="1"/>
  <c r="A42" i="60" s="1"/>
  <c r="J41" i="60" a="1"/>
  <c r="J41" i="60" s="1"/>
  <c r="K41" i="60" s="1"/>
  <c r="I41" i="60" a="1"/>
  <c r="I41" i="60" s="1"/>
  <c r="F41" i="60"/>
  <c r="E41" i="60" a="1"/>
  <c r="E41" i="60" s="1"/>
  <c r="C41" i="60" a="1"/>
  <c r="C41" i="60" s="1"/>
  <c r="D41" i="60" s="1"/>
  <c r="B41" i="60" a="1"/>
  <c r="B41" i="60" s="1"/>
  <c r="A41" i="60" a="1"/>
  <c r="A41" i="60" s="1"/>
  <c r="J40" i="60" a="1"/>
  <c r="J40" i="60" s="1"/>
  <c r="K40" i="60" s="1"/>
  <c r="I40" i="60" a="1"/>
  <c r="I40" i="60" s="1"/>
  <c r="F40" i="60"/>
  <c r="E40" i="60" a="1"/>
  <c r="E40" i="60" s="1"/>
  <c r="C40" i="60" a="1"/>
  <c r="C40" i="60" s="1"/>
  <c r="D40" i="60" s="1"/>
  <c r="B40" i="60" a="1"/>
  <c r="B40" i="60" s="1"/>
  <c r="A40" i="60" a="1"/>
  <c r="A40" i="60" s="1"/>
  <c r="J39" i="60" a="1"/>
  <c r="J39" i="60" s="1"/>
  <c r="K39" i="60" s="1"/>
  <c r="I39" i="60" a="1"/>
  <c r="I39" i="60" s="1"/>
  <c r="F39" i="60"/>
  <c r="E39" i="60" a="1"/>
  <c r="E39" i="60" s="1"/>
  <c r="C39" i="60" a="1"/>
  <c r="C39" i="60" s="1"/>
  <c r="D39" i="60" s="1"/>
  <c r="B39" i="60" a="1"/>
  <c r="B39" i="60" s="1"/>
  <c r="A39" i="60" a="1"/>
  <c r="A39" i="60" s="1"/>
  <c r="J38" i="60" a="1"/>
  <c r="J38" i="60" s="1"/>
  <c r="K38" i="60" s="1"/>
  <c r="I38" i="60" a="1"/>
  <c r="I38" i="60" s="1"/>
  <c r="F38" i="60"/>
  <c r="E38" i="60" a="1"/>
  <c r="E38" i="60" s="1"/>
  <c r="C38" i="60" a="1"/>
  <c r="C38" i="60" s="1"/>
  <c r="D38" i="60" s="1"/>
  <c r="B38" i="60" a="1"/>
  <c r="B38" i="60" s="1"/>
  <c r="A38" i="60" a="1"/>
  <c r="A38" i="60" s="1"/>
  <c r="J37" i="60" a="1"/>
  <c r="J37" i="60" s="1"/>
  <c r="K37" i="60" s="1"/>
  <c r="I37" i="60" a="1"/>
  <c r="I37" i="60" s="1"/>
  <c r="F37" i="60"/>
  <c r="E37" i="60" a="1"/>
  <c r="E37" i="60" s="1"/>
  <c r="C37" i="60" a="1"/>
  <c r="C37" i="60" s="1"/>
  <c r="D37" i="60" s="1"/>
  <c r="B37" i="60" a="1"/>
  <c r="B37" i="60" s="1"/>
  <c r="A37" i="60" a="1"/>
  <c r="A37" i="60" s="1"/>
  <c r="J36" i="60" a="1"/>
  <c r="J36" i="60" s="1"/>
  <c r="K36" i="60" s="1"/>
  <c r="I36" i="60" a="1"/>
  <c r="I36" i="60" s="1"/>
  <c r="F36" i="60"/>
  <c r="E36" i="60" a="1"/>
  <c r="E36" i="60" s="1"/>
  <c r="C36" i="60" a="1"/>
  <c r="C36" i="60" s="1"/>
  <c r="D36" i="60" s="1"/>
  <c r="B36" i="60" a="1"/>
  <c r="B36" i="60" s="1"/>
  <c r="A36" i="60" a="1"/>
  <c r="A36" i="60" s="1"/>
  <c r="J35" i="60" a="1"/>
  <c r="J35" i="60" s="1"/>
  <c r="K35" i="60" s="1"/>
  <c r="I35" i="60" a="1"/>
  <c r="I35" i="60" s="1"/>
  <c r="F35" i="60"/>
  <c r="E35" i="60" a="1"/>
  <c r="E35" i="60" s="1"/>
  <c r="C35" i="60" a="1"/>
  <c r="C35" i="60" s="1"/>
  <c r="D35" i="60" s="1"/>
  <c r="B35" i="60" a="1"/>
  <c r="B35" i="60" s="1"/>
  <c r="A35" i="60" a="1"/>
  <c r="A35" i="60" s="1"/>
  <c r="J34" i="60" a="1"/>
  <c r="J34" i="60" s="1"/>
  <c r="K34" i="60" s="1"/>
  <c r="I34" i="60" a="1"/>
  <c r="I34" i="60" s="1"/>
  <c r="F34" i="60"/>
  <c r="E34" i="60" a="1"/>
  <c r="E34" i="60" s="1"/>
  <c r="C34" i="60" a="1"/>
  <c r="C34" i="60" s="1"/>
  <c r="D34" i="60" s="1"/>
  <c r="B34" i="60" a="1"/>
  <c r="B34" i="60" s="1"/>
  <c r="A34" i="60" a="1"/>
  <c r="A34" i="60" s="1"/>
  <c r="J33" i="60" a="1"/>
  <c r="J33" i="60" s="1"/>
  <c r="K33" i="60" s="1"/>
  <c r="I33" i="60" a="1"/>
  <c r="I33" i="60" s="1"/>
  <c r="F33" i="60"/>
  <c r="E33" i="60" a="1"/>
  <c r="E33" i="60" s="1"/>
  <c r="C33" i="60" a="1"/>
  <c r="C33" i="60" s="1"/>
  <c r="D33" i="60" s="1"/>
  <c r="B33" i="60" a="1"/>
  <c r="B33" i="60" s="1"/>
  <c r="A33" i="60" a="1"/>
  <c r="A33" i="60" s="1"/>
  <c r="J32" i="60" a="1"/>
  <c r="J32" i="60" s="1"/>
  <c r="K32" i="60" s="1"/>
  <c r="I32" i="60" a="1"/>
  <c r="I32" i="60" s="1"/>
  <c r="F32" i="60"/>
  <c r="E32" i="60" a="1"/>
  <c r="E32" i="60" s="1"/>
  <c r="C32" i="60" a="1"/>
  <c r="C32" i="60" s="1"/>
  <c r="D32" i="60" s="1"/>
  <c r="B32" i="60" a="1"/>
  <c r="B32" i="60" s="1"/>
  <c r="A32" i="60" a="1"/>
  <c r="A32" i="60" s="1"/>
  <c r="J31" i="60" a="1"/>
  <c r="J31" i="60" s="1"/>
  <c r="K31" i="60" s="1"/>
  <c r="I31" i="60" a="1"/>
  <c r="I31" i="60" s="1"/>
  <c r="F31" i="60"/>
  <c r="E31" i="60" a="1"/>
  <c r="E31" i="60" s="1"/>
  <c r="C31" i="60" a="1"/>
  <c r="C31" i="60" s="1"/>
  <c r="D31" i="60" s="1"/>
  <c r="B31" i="60" a="1"/>
  <c r="B31" i="60" s="1"/>
  <c r="A31" i="60" a="1"/>
  <c r="A31" i="60" s="1"/>
  <c r="J30" i="60" a="1"/>
  <c r="J30" i="60" s="1"/>
  <c r="K30" i="60" s="1"/>
  <c r="I30" i="60" a="1"/>
  <c r="I30" i="60" s="1"/>
  <c r="F30" i="60"/>
  <c r="E30" i="60" a="1"/>
  <c r="E30" i="60" s="1"/>
  <c r="C30" i="60" a="1"/>
  <c r="C30" i="60" s="1"/>
  <c r="D30" i="60" s="1"/>
  <c r="B30" i="60" a="1"/>
  <c r="B30" i="60" s="1"/>
  <c r="A30" i="60" a="1"/>
  <c r="A30" i="60" s="1"/>
  <c r="J29" i="60" a="1"/>
  <c r="J29" i="60" s="1"/>
  <c r="K29" i="60" s="1"/>
  <c r="I29" i="60" a="1"/>
  <c r="I29" i="60" s="1"/>
  <c r="F29" i="60"/>
  <c r="E29" i="60" a="1"/>
  <c r="E29" i="60" s="1"/>
  <c r="C29" i="60" a="1"/>
  <c r="C29" i="60" s="1"/>
  <c r="D29" i="60" s="1"/>
  <c r="B29" i="60" a="1"/>
  <c r="B29" i="60" s="1"/>
  <c r="A29" i="60" a="1"/>
  <c r="A29" i="60" s="1"/>
  <c r="J28" i="60" a="1"/>
  <c r="J28" i="60" s="1"/>
  <c r="K28" i="60" s="1"/>
  <c r="I28" i="60" a="1"/>
  <c r="I28" i="60" s="1"/>
  <c r="F28" i="60"/>
  <c r="E28" i="60" a="1"/>
  <c r="E28" i="60" s="1"/>
  <c r="C28" i="60" a="1"/>
  <c r="C28" i="60" s="1"/>
  <c r="D28" i="60" s="1"/>
  <c r="B28" i="60" a="1"/>
  <c r="B28" i="60" s="1"/>
  <c r="A28" i="60" a="1"/>
  <c r="A28" i="60" s="1"/>
  <c r="J27" i="60" a="1"/>
  <c r="J27" i="60" s="1"/>
  <c r="K27" i="60" s="1"/>
  <c r="I27" i="60" a="1"/>
  <c r="I27" i="60" s="1"/>
  <c r="F27" i="60"/>
  <c r="E27" i="60" a="1"/>
  <c r="E27" i="60" s="1"/>
  <c r="C27" i="60" a="1"/>
  <c r="C27" i="60" s="1"/>
  <c r="D27" i="60" s="1"/>
  <c r="B27" i="60" a="1"/>
  <c r="B27" i="60" s="1"/>
  <c r="A27" i="60" a="1"/>
  <c r="A27" i="60" s="1"/>
  <c r="J26" i="60" a="1"/>
  <c r="J26" i="60" s="1"/>
  <c r="K26" i="60" s="1"/>
  <c r="I26" i="60" a="1"/>
  <c r="I26" i="60" s="1"/>
  <c r="F26" i="60"/>
  <c r="E26" i="60" a="1"/>
  <c r="E26" i="60" s="1"/>
  <c r="C26" i="60" a="1"/>
  <c r="C26" i="60" s="1"/>
  <c r="D26" i="60" s="1"/>
  <c r="B26" i="60" a="1"/>
  <c r="B26" i="60" s="1"/>
  <c r="A26" i="60" a="1"/>
  <c r="A26" i="60" s="1"/>
  <c r="J25" i="60" a="1"/>
  <c r="J25" i="60" s="1"/>
  <c r="K25" i="60" s="1"/>
  <c r="I25" i="60" a="1"/>
  <c r="I25" i="60" s="1"/>
  <c r="F25" i="60"/>
  <c r="E25" i="60" a="1"/>
  <c r="E25" i="60" s="1"/>
  <c r="C25" i="60" a="1"/>
  <c r="C25" i="60" s="1"/>
  <c r="D25" i="60" s="1"/>
  <c r="B25" i="60" a="1"/>
  <c r="B25" i="60" s="1"/>
  <c r="A25" i="60" a="1"/>
  <c r="A25" i="60" s="1"/>
  <c r="J24" i="60" a="1"/>
  <c r="J24" i="60" s="1"/>
  <c r="K24" i="60" s="1"/>
  <c r="I24" i="60" a="1"/>
  <c r="I24" i="60" s="1"/>
  <c r="F24" i="60"/>
  <c r="E24" i="60" a="1"/>
  <c r="E24" i="60" s="1"/>
  <c r="C24" i="60"/>
  <c r="D24" i="60" s="1"/>
  <c r="C24" i="60" a="1"/>
  <c r="B24" i="60" a="1"/>
  <c r="B24" i="60" s="1"/>
  <c r="A24" i="60" a="1"/>
  <c r="A24" i="60" s="1"/>
  <c r="J23" i="60" a="1"/>
  <c r="J23" i="60" s="1"/>
  <c r="K23" i="60" s="1"/>
  <c r="I23" i="60" a="1"/>
  <c r="I23" i="60" s="1"/>
  <c r="F23" i="60"/>
  <c r="E23" i="60" a="1"/>
  <c r="E23" i="60" s="1"/>
  <c r="C23" i="60" a="1"/>
  <c r="C23" i="60" s="1"/>
  <c r="D23" i="60" s="1"/>
  <c r="B23" i="60" a="1"/>
  <c r="B23" i="60" s="1"/>
  <c r="A23" i="60" a="1"/>
  <c r="A23" i="60" s="1"/>
  <c r="J22" i="60" a="1"/>
  <c r="J22" i="60" s="1"/>
  <c r="K22" i="60" s="1"/>
  <c r="I22" i="60" a="1"/>
  <c r="I22" i="60" s="1"/>
  <c r="F22" i="60"/>
  <c r="E22" i="60" a="1"/>
  <c r="E22" i="60" s="1"/>
  <c r="C22" i="60" a="1"/>
  <c r="C22" i="60" s="1"/>
  <c r="D22" i="60" s="1"/>
  <c r="B22" i="60" a="1"/>
  <c r="B22" i="60" s="1"/>
  <c r="A22" i="60" a="1"/>
  <c r="A22" i="60" s="1"/>
  <c r="J21" i="60" a="1"/>
  <c r="J21" i="60" s="1"/>
  <c r="K21" i="60" s="1"/>
  <c r="I21" i="60" a="1"/>
  <c r="I21" i="60" s="1"/>
  <c r="F21" i="60"/>
  <c r="E21" i="60" a="1"/>
  <c r="E21" i="60" s="1"/>
  <c r="C21" i="60" a="1"/>
  <c r="C21" i="60" s="1"/>
  <c r="D21" i="60" s="1"/>
  <c r="B21" i="60" a="1"/>
  <c r="B21" i="60" s="1"/>
  <c r="A21" i="60" a="1"/>
  <c r="A21" i="60" s="1"/>
  <c r="J20" i="60" a="1"/>
  <c r="J20" i="60" s="1"/>
  <c r="K20" i="60" s="1"/>
  <c r="I20" i="60" a="1"/>
  <c r="I20" i="60" s="1"/>
  <c r="F20" i="60"/>
  <c r="E20" i="60" a="1"/>
  <c r="E20" i="60" s="1"/>
  <c r="C20" i="60" a="1"/>
  <c r="C20" i="60" s="1"/>
  <c r="D20" i="60" s="1"/>
  <c r="B20" i="60" a="1"/>
  <c r="B20" i="60" s="1"/>
  <c r="A20" i="60" a="1"/>
  <c r="A20" i="60" s="1"/>
  <c r="J19" i="60" a="1"/>
  <c r="J19" i="60" s="1"/>
  <c r="K19" i="60" s="1"/>
  <c r="I19" i="60" a="1"/>
  <c r="I19" i="60" s="1"/>
  <c r="F19" i="60"/>
  <c r="E19" i="60" a="1"/>
  <c r="E19" i="60" s="1"/>
  <c r="C19" i="60" a="1"/>
  <c r="C19" i="60" s="1"/>
  <c r="D19" i="60" s="1"/>
  <c r="B19" i="60" a="1"/>
  <c r="B19" i="60" s="1"/>
  <c r="A19" i="60" a="1"/>
  <c r="A19" i="60" s="1"/>
  <c r="J18" i="60" a="1"/>
  <c r="J18" i="60" s="1"/>
  <c r="K18" i="60" s="1"/>
  <c r="I18" i="60" a="1"/>
  <c r="I18" i="60" s="1"/>
  <c r="F18" i="60"/>
  <c r="E18" i="60" a="1"/>
  <c r="E18" i="60" s="1"/>
  <c r="C18" i="60" a="1"/>
  <c r="C18" i="60" s="1"/>
  <c r="D18" i="60" s="1"/>
  <c r="B18" i="60" a="1"/>
  <c r="B18" i="60" s="1"/>
  <c r="A18" i="60" a="1"/>
  <c r="A18" i="60" s="1"/>
  <c r="J17" i="60" a="1"/>
  <c r="J17" i="60" s="1"/>
  <c r="K17" i="60" s="1"/>
  <c r="I17" i="60" a="1"/>
  <c r="I17" i="60" s="1"/>
  <c r="F17" i="60"/>
  <c r="E17" i="60" a="1"/>
  <c r="E17" i="60" s="1"/>
  <c r="C17" i="60" a="1"/>
  <c r="C17" i="60" s="1"/>
  <c r="D17" i="60" s="1"/>
  <c r="B17" i="60" a="1"/>
  <c r="B17" i="60" s="1"/>
  <c r="A17" i="60" a="1"/>
  <c r="A17" i="60" s="1"/>
  <c r="J16" i="60" a="1"/>
  <c r="J16" i="60" s="1"/>
  <c r="K16" i="60" s="1"/>
  <c r="I16" i="60" a="1"/>
  <c r="I16" i="60" s="1"/>
  <c r="F16" i="60"/>
  <c r="E16" i="60" a="1"/>
  <c r="E16" i="60" s="1"/>
  <c r="C16" i="60" a="1"/>
  <c r="C16" i="60" s="1"/>
  <c r="D16" i="60" s="1"/>
  <c r="B16" i="60" a="1"/>
  <c r="B16" i="60" s="1"/>
  <c r="A16" i="60" a="1"/>
  <c r="A16" i="60" s="1"/>
  <c r="J15" i="60" a="1"/>
  <c r="J15" i="60" s="1"/>
  <c r="K15" i="60" s="1"/>
  <c r="I15" i="60" a="1"/>
  <c r="I15" i="60" s="1"/>
  <c r="F15" i="60"/>
  <c r="E15" i="60" a="1"/>
  <c r="E15" i="60" s="1"/>
  <c r="C15" i="60" a="1"/>
  <c r="C15" i="60" s="1"/>
  <c r="D15" i="60" s="1"/>
  <c r="B15" i="60" a="1"/>
  <c r="B15" i="60" s="1"/>
  <c r="A15" i="60" a="1"/>
  <c r="A15" i="60" s="1"/>
  <c r="J14" i="60" a="1"/>
  <c r="J14" i="60" s="1"/>
  <c r="K14" i="60" s="1"/>
  <c r="I14" i="60" a="1"/>
  <c r="I14" i="60" s="1"/>
  <c r="F14" i="60"/>
  <c r="E14" i="60" a="1"/>
  <c r="E14" i="60" s="1"/>
  <c r="C14" i="60" a="1"/>
  <c r="C14" i="60" s="1"/>
  <c r="D14" i="60" s="1"/>
  <c r="B14" i="60" a="1"/>
  <c r="B14" i="60" s="1"/>
  <c r="A14" i="60" a="1"/>
  <c r="A14" i="60" s="1"/>
  <c r="J13" i="60" a="1"/>
  <c r="J13" i="60" s="1"/>
  <c r="K13" i="60" s="1"/>
  <c r="I13" i="60" a="1"/>
  <c r="I13" i="60" s="1"/>
  <c r="F13" i="60"/>
  <c r="E13" i="60" a="1"/>
  <c r="E13" i="60" s="1"/>
  <c r="C13" i="60" a="1"/>
  <c r="C13" i="60" s="1"/>
  <c r="D13" i="60" s="1"/>
  <c r="B13" i="60" a="1"/>
  <c r="B13" i="60" s="1"/>
  <c r="A13" i="60"/>
  <c r="A13" i="60" a="1"/>
  <c r="J12" i="60" a="1"/>
  <c r="J12" i="60" s="1"/>
  <c r="K12" i="60" s="1"/>
  <c r="I12" i="60" a="1"/>
  <c r="I12" i="60" s="1"/>
  <c r="F12" i="60"/>
  <c r="E12" i="60" a="1"/>
  <c r="E12" i="60" s="1"/>
  <c r="C12" i="60" a="1"/>
  <c r="C12" i="60" s="1"/>
  <c r="D12" i="60" s="1"/>
  <c r="B12" i="60" a="1"/>
  <c r="B12" i="60" s="1"/>
  <c r="A12" i="60" a="1"/>
  <c r="A12" i="60" s="1"/>
  <c r="J11" i="60" a="1"/>
  <c r="J11" i="60" s="1"/>
  <c r="K11" i="60" s="1"/>
  <c r="I11" i="60" a="1"/>
  <c r="I11" i="60" s="1"/>
  <c r="F11" i="60"/>
  <c r="E11" i="60" a="1"/>
  <c r="E11" i="60" s="1"/>
  <c r="C11" i="60" a="1"/>
  <c r="C11" i="60" s="1"/>
  <c r="D11" i="60" s="1"/>
  <c r="B11" i="60" a="1"/>
  <c r="B11" i="60" s="1"/>
  <c r="A11" i="60" a="1"/>
  <c r="A11" i="60" s="1"/>
  <c r="J10" i="60" a="1"/>
  <c r="J10" i="60" s="1"/>
  <c r="K10" i="60" s="1"/>
  <c r="I10" i="60" a="1"/>
  <c r="I10" i="60" s="1"/>
  <c r="F10" i="60"/>
  <c r="E10" i="60" a="1"/>
  <c r="E10" i="60" s="1"/>
  <c r="C10" i="60"/>
  <c r="D10" i="60" s="1"/>
  <c r="C10" i="60" a="1"/>
  <c r="B10" i="60" a="1"/>
  <c r="B10" i="60" s="1"/>
  <c r="A10" i="60" a="1"/>
  <c r="A10" i="60" s="1"/>
  <c r="J9" i="60" a="1"/>
  <c r="J9" i="60" s="1"/>
  <c r="K9" i="60" s="1"/>
  <c r="I9" i="60" a="1"/>
  <c r="I9" i="60" s="1"/>
  <c r="F9" i="60"/>
  <c r="E9" i="60" a="1"/>
  <c r="E9" i="60" s="1"/>
  <c r="C9" i="60" a="1"/>
  <c r="C9" i="60" s="1"/>
  <c r="D9" i="60" s="1"/>
  <c r="B9" i="60" a="1"/>
  <c r="B9" i="60" s="1"/>
  <c r="A9" i="60" a="1"/>
  <c r="A9" i="60" s="1"/>
  <c r="J8" i="60" a="1"/>
  <c r="J8" i="60" s="1"/>
  <c r="K8" i="60" s="1"/>
  <c r="I8" i="60" a="1"/>
  <c r="I8" i="60" s="1"/>
  <c r="F8" i="60"/>
  <c r="E8" i="60" a="1"/>
  <c r="E8" i="60" s="1"/>
  <c r="C8" i="60" a="1"/>
  <c r="C8" i="60" s="1"/>
  <c r="D8" i="60" s="1"/>
  <c r="B8" i="60" a="1"/>
  <c r="B8" i="60" s="1"/>
  <c r="A8" i="60" a="1"/>
  <c r="A8" i="60" s="1"/>
  <c r="J7" i="60" a="1"/>
  <c r="J7" i="60" s="1"/>
  <c r="J101" i="60" s="1"/>
  <c r="I7" i="60" a="1"/>
  <c r="I7" i="60" s="1"/>
  <c r="F7" i="60"/>
  <c r="E7" i="60" a="1"/>
  <c r="E7" i="60" s="1"/>
  <c r="C7" i="60" a="1"/>
  <c r="C7" i="60" s="1"/>
  <c r="D7" i="60" s="1"/>
  <c r="B7" i="60" a="1"/>
  <c r="B7" i="60" s="1"/>
  <c r="B101" i="60" s="1"/>
  <c r="A7" i="60" a="1"/>
  <c r="A7" i="60" s="1"/>
  <c r="A1" i="56"/>
  <c r="H76" i="64" l="1"/>
  <c r="H45" i="62"/>
  <c r="H65" i="62"/>
  <c r="H32" i="66"/>
  <c r="H51" i="69"/>
  <c r="H55" i="69"/>
  <c r="H28" i="70"/>
  <c r="H75" i="62"/>
  <c r="H28" i="63"/>
  <c r="H73" i="66"/>
  <c r="H77" i="60"/>
  <c r="H81" i="60"/>
  <c r="H22" i="63"/>
  <c r="H37" i="67"/>
  <c r="H51" i="67"/>
  <c r="H28" i="69"/>
  <c r="H50" i="69"/>
  <c r="H38" i="70"/>
  <c r="H66" i="60"/>
  <c r="H82" i="63"/>
  <c r="H52" i="64"/>
  <c r="H81" i="67"/>
  <c r="H58" i="69"/>
  <c r="H63" i="68"/>
  <c r="H67" i="68"/>
  <c r="H59" i="62"/>
  <c r="H77" i="62"/>
  <c r="H81" i="62"/>
  <c r="H53" i="64"/>
  <c r="H81" i="65"/>
  <c r="H49" i="68"/>
  <c r="H55" i="68"/>
  <c r="H83" i="68"/>
  <c r="H59" i="60"/>
  <c r="H34" i="61"/>
  <c r="H25" i="63"/>
  <c r="H26" i="63"/>
  <c r="H76" i="63"/>
  <c r="H79" i="66"/>
  <c r="H30" i="70"/>
  <c r="H50" i="60"/>
  <c r="H63" i="60"/>
  <c r="H74" i="60"/>
  <c r="H78" i="60"/>
  <c r="H63" i="61"/>
  <c r="H67" i="61"/>
  <c r="H34" i="62"/>
  <c r="H15" i="63"/>
  <c r="H16" i="63"/>
  <c r="H20" i="63"/>
  <c r="H32" i="63"/>
  <c r="H36" i="63"/>
  <c r="H40" i="63"/>
  <c r="H73" i="63"/>
  <c r="H77" i="63"/>
  <c r="H81" i="63"/>
  <c r="H29" i="64"/>
  <c r="H50" i="64"/>
  <c r="H51" i="64"/>
  <c r="H54" i="64"/>
  <c r="H75" i="64"/>
  <c r="H11" i="65"/>
  <c r="H50" i="65"/>
  <c r="H56" i="65"/>
  <c r="H60" i="65"/>
  <c r="H64" i="65"/>
  <c r="H75" i="65"/>
  <c r="H79" i="65"/>
  <c r="H43" i="66"/>
  <c r="H62" i="66"/>
  <c r="H46" i="67"/>
  <c r="H47" i="67"/>
  <c r="H51" i="68"/>
  <c r="H21" i="70"/>
  <c r="H21" i="65"/>
  <c r="H59" i="68"/>
  <c r="H24" i="63"/>
  <c r="H73" i="61"/>
  <c r="H72" i="62"/>
  <c r="H74" i="62"/>
  <c r="H23" i="63"/>
  <c r="H38" i="63"/>
  <c r="H9" i="65"/>
  <c r="H80" i="65"/>
  <c r="H30" i="66"/>
  <c r="H31" i="66"/>
  <c r="H60" i="66"/>
  <c r="H64" i="66"/>
  <c r="H8" i="67"/>
  <c r="H18" i="67"/>
  <c r="H26" i="67"/>
  <c r="H31" i="68"/>
  <c r="H75" i="68"/>
  <c r="H79" i="68"/>
  <c r="H39" i="69"/>
  <c r="H47" i="69"/>
  <c r="H22" i="60"/>
  <c r="H37" i="60"/>
  <c r="H42" i="60"/>
  <c r="H65" i="60"/>
  <c r="H73" i="60"/>
  <c r="H60" i="60"/>
  <c r="H61" i="60"/>
  <c r="H71" i="60"/>
  <c r="H75" i="60"/>
  <c r="H79" i="60"/>
  <c r="H28" i="64"/>
  <c r="H14" i="60"/>
  <c r="H71" i="61"/>
  <c r="H11" i="63"/>
  <c r="H17" i="63"/>
  <c r="H33" i="64"/>
  <c r="H68" i="64"/>
  <c r="H78" i="64"/>
  <c r="H35" i="66"/>
  <c r="H75" i="67"/>
  <c r="H53" i="68"/>
  <c r="H35" i="69"/>
  <c r="H43" i="69"/>
  <c r="H57" i="69"/>
  <c r="H45" i="64"/>
  <c r="H58" i="65"/>
  <c r="H62" i="65"/>
  <c r="H66" i="65"/>
  <c r="H14" i="62"/>
  <c r="H25" i="65"/>
  <c r="H51" i="65"/>
  <c r="H55" i="65"/>
  <c r="H69" i="65"/>
  <c r="H71" i="65"/>
  <c r="H73" i="65"/>
  <c r="H19" i="66"/>
  <c r="H27" i="66"/>
  <c r="H80" i="66"/>
  <c r="H77" i="66"/>
  <c r="H35" i="67"/>
  <c r="H73" i="67"/>
  <c r="H80" i="68"/>
  <c r="H81" i="68"/>
  <c r="H14" i="69"/>
  <c r="H27" i="70"/>
  <c r="H75" i="66"/>
  <c r="H76" i="66"/>
  <c r="H85" i="66"/>
  <c r="H22" i="67"/>
  <c r="H31" i="67"/>
  <c r="H33" i="67"/>
  <c r="H43" i="67"/>
  <c r="H55" i="67"/>
  <c r="H77" i="67"/>
  <c r="H78" i="67"/>
  <c r="H79" i="67"/>
  <c r="H71" i="68"/>
  <c r="H73" i="68"/>
  <c r="H20" i="69"/>
  <c r="H21" i="69"/>
  <c r="H52" i="69"/>
  <c r="H53" i="69"/>
  <c r="H100" i="69"/>
  <c r="H14" i="70"/>
  <c r="H18" i="70"/>
  <c r="H26" i="70"/>
  <c r="H56" i="70"/>
  <c r="H80" i="70"/>
  <c r="K67" i="60"/>
  <c r="H67" i="60"/>
  <c r="H53" i="61"/>
  <c r="H69" i="61"/>
  <c r="H34" i="63"/>
  <c r="H47" i="60"/>
  <c r="H55" i="60"/>
  <c r="H74" i="61"/>
  <c r="H75" i="61"/>
  <c r="H78" i="61"/>
  <c r="H79" i="61"/>
  <c r="H71" i="62"/>
  <c r="H57" i="66"/>
  <c r="H58" i="66"/>
  <c r="H10" i="60"/>
  <c r="H18" i="60"/>
  <c r="H26" i="60"/>
  <c r="H35" i="60"/>
  <c r="H39" i="60"/>
  <c r="H46" i="60"/>
  <c r="H54" i="60"/>
  <c r="H56" i="60"/>
  <c r="H58" i="60"/>
  <c r="H68" i="60"/>
  <c r="H85" i="60"/>
  <c r="H39" i="61"/>
  <c r="H40" i="61"/>
  <c r="H59" i="61"/>
  <c r="H48" i="60"/>
  <c r="H69" i="60"/>
  <c r="H18" i="63"/>
  <c r="H54" i="63"/>
  <c r="H39" i="66"/>
  <c r="H61" i="66"/>
  <c r="H65" i="66"/>
  <c r="H82" i="61"/>
  <c r="H36" i="62"/>
  <c r="H38" i="62"/>
  <c r="H73" i="62"/>
  <c r="H19" i="63"/>
  <c r="H29" i="63"/>
  <c r="H35" i="63"/>
  <c r="H43" i="63"/>
  <c r="H51" i="63"/>
  <c r="H55" i="63"/>
  <c r="H85" i="63"/>
  <c r="H94" i="63"/>
  <c r="H98" i="63"/>
  <c r="H25" i="64"/>
  <c r="H64" i="64"/>
  <c r="H79" i="64"/>
  <c r="H80" i="64"/>
  <c r="H23" i="65"/>
  <c r="H24" i="65"/>
  <c r="H29" i="65"/>
  <c r="H53" i="65"/>
  <c r="H85" i="65"/>
  <c r="H38" i="66"/>
  <c r="H46" i="66"/>
  <c r="H50" i="66"/>
  <c r="H70" i="66"/>
  <c r="H45" i="67"/>
  <c r="H10" i="62"/>
  <c r="H9" i="63"/>
  <c r="H14" i="63"/>
  <c r="H30" i="63"/>
  <c r="H19" i="64"/>
  <c r="H48" i="64"/>
  <c r="H60" i="64"/>
  <c r="H74" i="64"/>
  <c r="H86" i="64"/>
  <c r="H15" i="65"/>
  <c r="H16" i="65"/>
  <c r="H54" i="65"/>
  <c r="H57" i="65"/>
  <c r="H59" i="65"/>
  <c r="H61" i="65"/>
  <c r="H63" i="65"/>
  <c r="H65" i="65"/>
  <c r="H67" i="65"/>
  <c r="H59" i="66"/>
  <c r="H63" i="66"/>
  <c r="H72" i="66"/>
  <c r="H49" i="62"/>
  <c r="H78" i="62"/>
  <c r="H79" i="62"/>
  <c r="H21" i="63"/>
  <c r="H27" i="63"/>
  <c r="H37" i="63"/>
  <c r="H47" i="63"/>
  <c r="H53" i="63"/>
  <c r="H59" i="63"/>
  <c r="H63" i="63"/>
  <c r="H65" i="63"/>
  <c r="H74" i="63"/>
  <c r="H75" i="63"/>
  <c r="H83" i="63"/>
  <c r="H92" i="63"/>
  <c r="H96" i="63"/>
  <c r="H100" i="63"/>
  <c r="H23" i="64"/>
  <c r="H32" i="64"/>
  <c r="H56" i="64"/>
  <c r="H57" i="64"/>
  <c r="H82" i="64"/>
  <c r="H10" i="65"/>
  <c r="H17" i="65"/>
  <c r="H76" i="65"/>
  <c r="H77" i="65"/>
  <c r="H23" i="66"/>
  <c r="H42" i="66"/>
  <c r="H48" i="66"/>
  <c r="H52" i="66"/>
  <c r="H69" i="68"/>
  <c r="H34" i="67"/>
  <c r="H49" i="67"/>
  <c r="H57" i="67"/>
  <c r="H58" i="67"/>
  <c r="H59" i="67"/>
  <c r="H60" i="67"/>
  <c r="H61" i="67"/>
  <c r="H62" i="67"/>
  <c r="H63" i="67"/>
  <c r="H64" i="67"/>
  <c r="H65" i="67"/>
  <c r="H66" i="67"/>
  <c r="H67" i="67"/>
  <c r="H68" i="67"/>
  <c r="H69" i="67"/>
  <c r="H70" i="67"/>
  <c r="H71" i="67"/>
  <c r="H72" i="67"/>
  <c r="H74" i="67"/>
  <c r="H23" i="68"/>
  <c r="H27" i="68"/>
  <c r="H8" i="69"/>
  <c r="H12" i="67"/>
  <c r="H15" i="67"/>
  <c r="H19" i="67"/>
  <c r="H23" i="67"/>
  <c r="H27" i="67"/>
  <c r="H39" i="67"/>
  <c r="H41" i="67"/>
  <c r="H85" i="67"/>
  <c r="H9" i="68"/>
  <c r="H10" i="68"/>
  <c r="H13" i="68"/>
  <c r="H14" i="68"/>
  <c r="H17" i="68"/>
  <c r="H18" i="68"/>
  <c r="H34" i="68"/>
  <c r="H50" i="68"/>
  <c r="H52" i="68"/>
  <c r="H54" i="68"/>
  <c r="H57" i="68"/>
  <c r="H61" i="68"/>
  <c r="H65" i="68"/>
  <c r="H32" i="69"/>
  <c r="H81" i="66"/>
  <c r="H42" i="67"/>
  <c r="H53" i="67"/>
  <c r="H82" i="67"/>
  <c r="K7" i="68"/>
  <c r="K101" i="68" s="1"/>
  <c r="H11" i="68"/>
  <c r="H15" i="68"/>
  <c r="H20" i="68"/>
  <c r="H30" i="68"/>
  <c r="H35" i="68"/>
  <c r="H12" i="69"/>
  <c r="K61" i="69"/>
  <c r="H61" i="69"/>
  <c r="H76" i="68"/>
  <c r="H77" i="68"/>
  <c r="H22" i="69"/>
  <c r="H10" i="70"/>
  <c r="H57" i="70"/>
  <c r="H58" i="70"/>
  <c r="H16" i="69"/>
  <c r="H17" i="69"/>
  <c r="H33" i="69"/>
  <c r="H37" i="69"/>
  <c r="H41" i="69"/>
  <c r="H45" i="69"/>
  <c r="H49" i="69"/>
  <c r="H31" i="70"/>
  <c r="H32" i="70"/>
  <c r="H52" i="70"/>
  <c r="H53" i="70"/>
  <c r="H54" i="70"/>
  <c r="H71" i="70"/>
  <c r="H85" i="70"/>
  <c r="H13" i="69"/>
  <c r="H8" i="70"/>
  <c r="H12" i="70"/>
  <c r="H16" i="70"/>
  <c r="H20" i="70"/>
  <c r="H24" i="70"/>
  <c r="H42" i="70"/>
  <c r="H48" i="70"/>
  <c r="H49" i="70"/>
  <c r="H76" i="70"/>
  <c r="H9" i="60"/>
  <c r="H13" i="60"/>
  <c r="H17" i="60"/>
  <c r="H21" i="60"/>
  <c r="H25" i="60"/>
  <c r="H30" i="60"/>
  <c r="H62" i="60"/>
  <c r="H72" i="60"/>
  <c r="H8" i="60"/>
  <c r="H12" i="60"/>
  <c r="H16" i="60"/>
  <c r="H20" i="60"/>
  <c r="H24" i="60"/>
  <c r="H29" i="60"/>
  <c r="H33" i="60"/>
  <c r="H11" i="60"/>
  <c r="H15" i="60"/>
  <c r="H19" i="60"/>
  <c r="H23" i="60"/>
  <c r="H27" i="60"/>
  <c r="H31" i="60"/>
  <c r="H64" i="60"/>
  <c r="H70" i="60"/>
  <c r="H43" i="60"/>
  <c r="H44" i="60"/>
  <c r="H51" i="60"/>
  <c r="H52" i="60"/>
  <c r="H57" i="60"/>
  <c r="H28" i="60"/>
  <c r="H32" i="60"/>
  <c r="H36" i="60"/>
  <c r="H40" i="60"/>
  <c r="H45" i="60"/>
  <c r="H53" i="60"/>
  <c r="H76" i="60"/>
  <c r="H83" i="60"/>
  <c r="H34" i="60"/>
  <c r="H38" i="60"/>
  <c r="H41" i="60"/>
  <c r="H49" i="60"/>
  <c r="H87" i="60"/>
  <c r="H32" i="61"/>
  <c r="H61" i="61"/>
  <c r="H36" i="61"/>
  <c r="H65" i="61"/>
  <c r="H46" i="61"/>
  <c r="H83" i="61"/>
  <c r="H9" i="61"/>
  <c r="H11" i="61"/>
  <c r="H12" i="61"/>
  <c r="H14" i="61"/>
  <c r="H16" i="61"/>
  <c r="H18" i="61"/>
  <c r="H19" i="61"/>
  <c r="H20" i="61"/>
  <c r="H21" i="61"/>
  <c r="H22" i="61"/>
  <c r="H23" i="61"/>
  <c r="H24" i="61"/>
  <c r="H25" i="61"/>
  <c r="H26" i="61"/>
  <c r="H81" i="61"/>
  <c r="H35" i="61"/>
  <c r="H42" i="61"/>
  <c r="H49" i="61"/>
  <c r="H57" i="61"/>
  <c r="H77" i="61"/>
  <c r="K7" i="61"/>
  <c r="K101" i="61" s="1"/>
  <c r="H13" i="61"/>
  <c r="H15" i="61"/>
  <c r="H17" i="61"/>
  <c r="H28" i="61"/>
  <c r="H33" i="61"/>
  <c r="H44" i="61"/>
  <c r="H10" i="61"/>
  <c r="K52" i="61"/>
  <c r="H52" i="61"/>
  <c r="H38" i="61"/>
  <c r="H47" i="61"/>
  <c r="K54" i="61"/>
  <c r="H54" i="61"/>
  <c r="H66" i="61"/>
  <c r="H70" i="61"/>
  <c r="H31" i="61"/>
  <c r="K56" i="61"/>
  <c r="H56" i="61"/>
  <c r="H8" i="61"/>
  <c r="H37" i="61"/>
  <c r="K50" i="61"/>
  <c r="H50" i="61"/>
  <c r="K58" i="61"/>
  <c r="H58" i="61"/>
  <c r="H68" i="61"/>
  <c r="H72" i="61"/>
  <c r="H60" i="61"/>
  <c r="H62" i="61"/>
  <c r="H64" i="61"/>
  <c r="H29" i="61"/>
  <c r="H30" i="61"/>
  <c r="H48" i="61"/>
  <c r="H76" i="61"/>
  <c r="H41" i="61"/>
  <c r="H43" i="61"/>
  <c r="H45" i="61"/>
  <c r="H51" i="61"/>
  <c r="H55" i="61"/>
  <c r="H27" i="61"/>
  <c r="H80" i="61"/>
  <c r="H85" i="61"/>
  <c r="H50" i="62"/>
  <c r="H64" i="62"/>
  <c r="H11" i="62"/>
  <c r="H46" i="62"/>
  <c r="H85" i="62"/>
  <c r="H8" i="62"/>
  <c r="H12" i="62"/>
  <c r="H15" i="62"/>
  <c r="H18" i="62"/>
  <c r="H22" i="62"/>
  <c r="H26" i="62"/>
  <c r="H30" i="62"/>
  <c r="H39" i="62"/>
  <c r="H42" i="62"/>
  <c r="H58" i="62"/>
  <c r="H61" i="62"/>
  <c r="H68" i="62"/>
  <c r="H69" i="62"/>
  <c r="H9" i="62"/>
  <c r="H13" i="62"/>
  <c r="H16" i="62"/>
  <c r="H20" i="62"/>
  <c r="H24" i="62"/>
  <c r="H28" i="62"/>
  <c r="H32" i="62"/>
  <c r="H33" i="62"/>
  <c r="H41" i="62"/>
  <c r="H54" i="62"/>
  <c r="H57" i="62"/>
  <c r="H21" i="62"/>
  <c r="K7" i="62"/>
  <c r="K101" i="62" s="1"/>
  <c r="K63" i="62"/>
  <c r="H63" i="62"/>
  <c r="K67" i="62"/>
  <c r="H67" i="62"/>
  <c r="H19" i="62"/>
  <c r="H23" i="62"/>
  <c r="H27" i="62"/>
  <c r="H31" i="62"/>
  <c r="H35" i="62"/>
  <c r="K37" i="62"/>
  <c r="H37" i="62"/>
  <c r="H66" i="62"/>
  <c r="H70" i="62"/>
  <c r="H17" i="62"/>
  <c r="H25" i="62"/>
  <c r="H29" i="62"/>
  <c r="H40" i="62"/>
  <c r="H53" i="62"/>
  <c r="H62" i="62"/>
  <c r="H76" i="62"/>
  <c r="H83" i="62"/>
  <c r="H43" i="62"/>
  <c r="H47" i="62"/>
  <c r="H51" i="62"/>
  <c r="H55" i="62"/>
  <c r="H80" i="62"/>
  <c r="H87" i="62"/>
  <c r="H44" i="62"/>
  <c r="H48" i="62"/>
  <c r="H52" i="62"/>
  <c r="H56" i="62"/>
  <c r="H60" i="62"/>
  <c r="H33" i="63"/>
  <c r="H39" i="63"/>
  <c r="H58" i="63"/>
  <c r="H8" i="63"/>
  <c r="H10" i="63"/>
  <c r="H12" i="63"/>
  <c r="H13" i="63"/>
  <c r="K7" i="63"/>
  <c r="K101" i="63" s="1"/>
  <c r="H31" i="63"/>
  <c r="H52" i="63"/>
  <c r="H56" i="63"/>
  <c r="H61" i="63"/>
  <c r="H64" i="63"/>
  <c r="H67" i="63"/>
  <c r="H44" i="63"/>
  <c r="H48" i="63"/>
  <c r="H57" i="63"/>
  <c r="H62" i="63"/>
  <c r="H68" i="63"/>
  <c r="H69" i="63"/>
  <c r="H70" i="63"/>
  <c r="H71" i="63"/>
  <c r="H72" i="63"/>
  <c r="H78" i="63"/>
  <c r="H79" i="63"/>
  <c r="H87" i="63"/>
  <c r="H89" i="63"/>
  <c r="H41" i="63"/>
  <c r="H45" i="63"/>
  <c r="H49" i="63"/>
  <c r="H42" i="63"/>
  <c r="H46" i="63"/>
  <c r="H50" i="63"/>
  <c r="H60" i="63"/>
  <c r="H66" i="63"/>
  <c r="H80" i="63"/>
  <c r="H86" i="63"/>
  <c r="H18" i="64"/>
  <c r="H22" i="64"/>
  <c r="H20" i="64"/>
  <c r="H30" i="64"/>
  <c r="H34" i="64"/>
  <c r="H47" i="64"/>
  <c r="H17" i="64"/>
  <c r="H21" i="64"/>
  <c r="H24" i="64"/>
  <c r="H26" i="64"/>
  <c r="H27" i="64"/>
  <c r="H31" i="64"/>
  <c r="H35" i="64"/>
  <c r="H49" i="64"/>
  <c r="H37" i="64"/>
  <c r="H39" i="64"/>
  <c r="H41" i="64"/>
  <c r="H58" i="64"/>
  <c r="H66" i="64"/>
  <c r="H77" i="64"/>
  <c r="H84" i="64"/>
  <c r="H43" i="64"/>
  <c r="H44" i="64"/>
  <c r="H46" i="64"/>
  <c r="H36" i="64"/>
  <c r="H38" i="64"/>
  <c r="H40" i="64"/>
  <c r="H42" i="64"/>
  <c r="H55" i="64"/>
  <c r="H62" i="64"/>
  <c r="H70" i="64"/>
  <c r="H73" i="64"/>
  <c r="H81" i="64"/>
  <c r="H88" i="64"/>
  <c r="H19" i="65"/>
  <c r="K28" i="65"/>
  <c r="H28" i="65"/>
  <c r="H12" i="65"/>
  <c r="H30" i="65"/>
  <c r="H13" i="65"/>
  <c r="H18" i="65"/>
  <c r="H20" i="65"/>
  <c r="H22" i="65"/>
  <c r="H26" i="65"/>
  <c r="H27" i="65"/>
  <c r="K7" i="65"/>
  <c r="K101" i="65" s="1"/>
  <c r="H8" i="65"/>
  <c r="H14" i="65"/>
  <c r="H49" i="65"/>
  <c r="H32" i="65"/>
  <c r="H34" i="65"/>
  <c r="H36" i="65"/>
  <c r="H38" i="65"/>
  <c r="H40" i="65"/>
  <c r="H42" i="65"/>
  <c r="H44" i="65"/>
  <c r="H46" i="65"/>
  <c r="H48" i="65"/>
  <c r="H52" i="65"/>
  <c r="H78" i="65"/>
  <c r="H83" i="65"/>
  <c r="H68" i="65"/>
  <c r="H70" i="65"/>
  <c r="H72" i="65"/>
  <c r="H31" i="65"/>
  <c r="H33" i="65"/>
  <c r="H35" i="65"/>
  <c r="H37" i="65"/>
  <c r="H39" i="65"/>
  <c r="H41" i="65"/>
  <c r="H43" i="65"/>
  <c r="H45" i="65"/>
  <c r="H47" i="65"/>
  <c r="H74" i="65"/>
  <c r="H82" i="65"/>
  <c r="H87" i="65"/>
  <c r="H17" i="66"/>
  <c r="H21" i="66"/>
  <c r="H29" i="66"/>
  <c r="H36" i="66"/>
  <c r="H44" i="66"/>
  <c r="H18" i="66"/>
  <c r="H25" i="66"/>
  <c r="H34" i="66"/>
  <c r="H40" i="66"/>
  <c r="H20" i="66"/>
  <c r="H24" i="66"/>
  <c r="H28" i="66"/>
  <c r="H74" i="66"/>
  <c r="H87" i="66"/>
  <c r="H54" i="66"/>
  <c r="H56" i="66"/>
  <c r="H66" i="66"/>
  <c r="H67" i="66"/>
  <c r="H68" i="66"/>
  <c r="H69" i="66"/>
  <c r="H71" i="66"/>
  <c r="H22" i="66"/>
  <c r="H26" i="66"/>
  <c r="H78" i="66"/>
  <c r="H83" i="66"/>
  <c r="H33" i="66"/>
  <c r="H37" i="66"/>
  <c r="H41" i="66"/>
  <c r="H45" i="66"/>
  <c r="H47" i="66"/>
  <c r="H49" i="66"/>
  <c r="H51" i="66"/>
  <c r="H53" i="66"/>
  <c r="H55" i="66"/>
  <c r="H30" i="67"/>
  <c r="J101" i="67"/>
  <c r="K7" i="67"/>
  <c r="K101" i="67" s="1"/>
  <c r="H9" i="67"/>
  <c r="H13" i="67"/>
  <c r="H32" i="67"/>
  <c r="H36" i="67"/>
  <c r="H40" i="67"/>
  <c r="H44" i="67"/>
  <c r="H48" i="67"/>
  <c r="H52" i="67"/>
  <c r="H56" i="67"/>
  <c r="H10" i="67"/>
  <c r="H14" i="67"/>
  <c r="H16" i="67"/>
  <c r="H17" i="67"/>
  <c r="H20" i="67"/>
  <c r="H21" i="67"/>
  <c r="H24" i="67"/>
  <c r="H25" i="67"/>
  <c r="H28" i="67"/>
  <c r="H29" i="67"/>
  <c r="H11" i="67"/>
  <c r="H50" i="67"/>
  <c r="H54" i="67"/>
  <c r="H80" i="67"/>
  <c r="H87" i="67"/>
  <c r="H76" i="67"/>
  <c r="H83" i="67"/>
  <c r="H12" i="68"/>
  <c r="H16" i="68"/>
  <c r="H21" i="68"/>
  <c r="H8" i="68"/>
  <c r="H19" i="68"/>
  <c r="H32" i="68"/>
  <c r="H36" i="68"/>
  <c r="H43" i="68"/>
  <c r="H44" i="68"/>
  <c r="H45" i="68"/>
  <c r="H46" i="68"/>
  <c r="H47" i="68"/>
  <c r="H48" i="68"/>
  <c r="H22" i="68"/>
  <c r="H26" i="68"/>
  <c r="H38" i="68"/>
  <c r="H40" i="68"/>
  <c r="H42" i="68"/>
  <c r="H78" i="68"/>
  <c r="H85" i="68"/>
  <c r="H56" i="68"/>
  <c r="H58" i="68"/>
  <c r="H60" i="68"/>
  <c r="H62" i="68"/>
  <c r="H64" i="68"/>
  <c r="H66" i="68"/>
  <c r="H68" i="68"/>
  <c r="H70" i="68"/>
  <c r="H72" i="68"/>
  <c r="H24" i="68"/>
  <c r="H25" i="68"/>
  <c r="H28" i="68"/>
  <c r="H29" i="68"/>
  <c r="H33" i="68"/>
  <c r="H37" i="68"/>
  <c r="H39" i="68"/>
  <c r="H41" i="68"/>
  <c r="H74" i="68"/>
  <c r="H10" i="69"/>
  <c r="H18" i="69"/>
  <c r="H54" i="69"/>
  <c r="H9" i="69"/>
  <c r="H24" i="69"/>
  <c r="H25" i="69"/>
  <c r="H26" i="69"/>
  <c r="H30" i="69"/>
  <c r="H56" i="69"/>
  <c r="H34" i="69"/>
  <c r="H36" i="69"/>
  <c r="H38" i="69"/>
  <c r="H40" i="69"/>
  <c r="H42" i="69"/>
  <c r="H44" i="69"/>
  <c r="H46" i="69"/>
  <c r="H48" i="69"/>
  <c r="H65" i="69"/>
  <c r="H11" i="69"/>
  <c r="H19" i="69"/>
  <c r="H27" i="69"/>
  <c r="H29" i="69"/>
  <c r="H31" i="69"/>
  <c r="H63" i="69"/>
  <c r="H15" i="69"/>
  <c r="H23" i="69"/>
  <c r="H59" i="69"/>
  <c r="K7" i="70"/>
  <c r="K101" i="70" s="1"/>
  <c r="H33" i="70"/>
  <c r="H34" i="70"/>
  <c r="H9" i="70"/>
  <c r="H11" i="70"/>
  <c r="H13" i="70"/>
  <c r="H15" i="70"/>
  <c r="H17" i="70"/>
  <c r="H19" i="70"/>
  <c r="H22" i="70"/>
  <c r="H23" i="70"/>
  <c r="H25" i="70"/>
  <c r="H29" i="70"/>
  <c r="H50" i="70"/>
  <c r="H40" i="70"/>
  <c r="H46" i="70"/>
  <c r="H55" i="70"/>
  <c r="H74" i="70"/>
  <c r="H77" i="70"/>
  <c r="H83" i="70"/>
  <c r="H35" i="70"/>
  <c r="H36" i="70"/>
  <c r="H44" i="70"/>
  <c r="H47" i="70"/>
  <c r="H51" i="70"/>
  <c r="H73" i="70"/>
  <c r="H78" i="70"/>
  <c r="H81" i="70"/>
  <c r="H82" i="70"/>
  <c r="H87" i="70"/>
  <c r="I101" i="70"/>
  <c r="H7" i="70"/>
  <c r="H101" i="70" s="1"/>
  <c r="H37" i="70"/>
  <c r="H41" i="70"/>
  <c r="H45" i="70"/>
  <c r="H39" i="70"/>
  <c r="H43" i="70"/>
  <c r="H59" i="70"/>
  <c r="H60" i="70"/>
  <c r="H61" i="70"/>
  <c r="H62" i="70"/>
  <c r="H63" i="70"/>
  <c r="H64" i="70"/>
  <c r="H65" i="70"/>
  <c r="H66" i="70"/>
  <c r="H67" i="70"/>
  <c r="H68" i="70"/>
  <c r="H69" i="70"/>
  <c r="H70" i="70"/>
  <c r="H72" i="70"/>
  <c r="H75" i="70"/>
  <c r="H79" i="70"/>
  <c r="H84" i="70"/>
  <c r="H88" i="70"/>
  <c r="H90" i="70"/>
  <c r="H92" i="70"/>
  <c r="H94" i="70"/>
  <c r="H96" i="70"/>
  <c r="H98" i="70"/>
  <c r="H100" i="70"/>
  <c r="H86" i="70"/>
  <c r="H89" i="70"/>
  <c r="H91" i="70"/>
  <c r="H93" i="70"/>
  <c r="H95" i="70"/>
  <c r="H97" i="70"/>
  <c r="H99" i="70"/>
  <c r="I101" i="69"/>
  <c r="H7" i="69"/>
  <c r="H101" i="69" s="1"/>
  <c r="K7" i="69"/>
  <c r="K101" i="69" s="1"/>
  <c r="K69" i="69"/>
  <c r="H69" i="69"/>
  <c r="K73" i="69"/>
  <c r="H73" i="69"/>
  <c r="K77" i="69"/>
  <c r="H77" i="69"/>
  <c r="K81" i="69"/>
  <c r="H81" i="69"/>
  <c r="K59" i="69"/>
  <c r="K62" i="69"/>
  <c r="H62" i="69"/>
  <c r="K63" i="69"/>
  <c r="K66" i="69"/>
  <c r="H66" i="69"/>
  <c r="K70" i="69"/>
  <c r="H70" i="69"/>
  <c r="K74" i="69"/>
  <c r="H74" i="69"/>
  <c r="K78" i="69"/>
  <c r="H78" i="69"/>
  <c r="K82" i="69"/>
  <c r="H82" i="69"/>
  <c r="K67" i="69"/>
  <c r="H67" i="69"/>
  <c r="K71" i="69"/>
  <c r="H71" i="69"/>
  <c r="K75" i="69"/>
  <c r="H75" i="69"/>
  <c r="K79" i="69"/>
  <c r="H79" i="69"/>
  <c r="K83" i="69"/>
  <c r="H83" i="69"/>
  <c r="K60" i="69"/>
  <c r="H60" i="69"/>
  <c r="K64" i="69"/>
  <c r="H64" i="69"/>
  <c r="K68" i="69"/>
  <c r="H68" i="69"/>
  <c r="K72" i="69"/>
  <c r="H72" i="69"/>
  <c r="K76" i="69"/>
  <c r="H76" i="69"/>
  <c r="K80" i="69"/>
  <c r="H80" i="69"/>
  <c r="H84" i="69"/>
  <c r="H86" i="69"/>
  <c r="H88" i="69"/>
  <c r="H90" i="69"/>
  <c r="H92" i="69"/>
  <c r="H94" i="69"/>
  <c r="H96" i="69"/>
  <c r="H98" i="69"/>
  <c r="H85" i="69"/>
  <c r="H87" i="69"/>
  <c r="H89" i="69"/>
  <c r="H91" i="69"/>
  <c r="H93" i="69"/>
  <c r="H95" i="69"/>
  <c r="H97" i="69"/>
  <c r="H99" i="69"/>
  <c r="I101" i="68"/>
  <c r="H7" i="68"/>
  <c r="H101" i="68" s="1"/>
  <c r="H82" i="68"/>
  <c r="H86" i="68"/>
  <c r="H88" i="68"/>
  <c r="H90" i="68"/>
  <c r="H92" i="68"/>
  <c r="H94" i="68"/>
  <c r="H96" i="68"/>
  <c r="H98" i="68"/>
  <c r="H100" i="68"/>
  <c r="H84" i="68"/>
  <c r="H87" i="68"/>
  <c r="H89" i="68"/>
  <c r="H91" i="68"/>
  <c r="H93" i="68"/>
  <c r="H95" i="68"/>
  <c r="H97" i="68"/>
  <c r="H99" i="68"/>
  <c r="I101" i="67"/>
  <c r="H7" i="67"/>
  <c r="H101" i="67" s="1"/>
  <c r="H84" i="67"/>
  <c r="H88" i="67"/>
  <c r="H90" i="67"/>
  <c r="H92" i="67"/>
  <c r="H94" i="67"/>
  <c r="H96" i="67"/>
  <c r="H98" i="67"/>
  <c r="H100" i="67"/>
  <c r="H86" i="67"/>
  <c r="H89" i="67"/>
  <c r="H91" i="67"/>
  <c r="H93" i="67"/>
  <c r="H95" i="67"/>
  <c r="H97" i="67"/>
  <c r="H99" i="67"/>
  <c r="J101" i="66"/>
  <c r="K7" i="66"/>
  <c r="K101" i="66" s="1"/>
  <c r="H8" i="66"/>
  <c r="H9" i="66"/>
  <c r="H10" i="66"/>
  <c r="H11" i="66"/>
  <c r="H12" i="66"/>
  <c r="H13" i="66"/>
  <c r="H14" i="66"/>
  <c r="H15" i="66"/>
  <c r="H16" i="66"/>
  <c r="H7" i="66"/>
  <c r="H101" i="66" s="1"/>
  <c r="H84" i="66"/>
  <c r="H88" i="66"/>
  <c r="H90" i="66"/>
  <c r="H92" i="66"/>
  <c r="H94" i="66"/>
  <c r="H96" i="66"/>
  <c r="H98" i="66"/>
  <c r="H100" i="66"/>
  <c r="H82" i="66"/>
  <c r="H86" i="66"/>
  <c r="H89" i="66"/>
  <c r="H91" i="66"/>
  <c r="H93" i="66"/>
  <c r="H95" i="66"/>
  <c r="H97" i="66"/>
  <c r="H99" i="66"/>
  <c r="I101" i="65"/>
  <c r="H7" i="65"/>
  <c r="H101" i="65" s="1"/>
  <c r="H84" i="65"/>
  <c r="H88" i="65"/>
  <c r="H90" i="65"/>
  <c r="H92" i="65"/>
  <c r="H94" i="65"/>
  <c r="H96" i="65"/>
  <c r="H98" i="65"/>
  <c r="H100" i="65"/>
  <c r="H86" i="65"/>
  <c r="H89" i="65"/>
  <c r="H91" i="65"/>
  <c r="H93" i="65"/>
  <c r="H95" i="65"/>
  <c r="H97" i="65"/>
  <c r="H99" i="65"/>
  <c r="I101" i="64"/>
  <c r="H7" i="64"/>
  <c r="H101" i="64" s="1"/>
  <c r="H9" i="64"/>
  <c r="H11" i="64"/>
  <c r="H13" i="64"/>
  <c r="H15" i="64"/>
  <c r="J101" i="64"/>
  <c r="K7" i="64"/>
  <c r="K101" i="64" s="1"/>
  <c r="H8" i="64"/>
  <c r="H10" i="64"/>
  <c r="H12" i="64"/>
  <c r="H14" i="64"/>
  <c r="H16" i="64"/>
  <c r="H59" i="64"/>
  <c r="H63" i="64"/>
  <c r="H67" i="64"/>
  <c r="H71" i="64"/>
  <c r="H61" i="64"/>
  <c r="H65" i="64"/>
  <c r="H69" i="64"/>
  <c r="H72" i="64"/>
  <c r="H83" i="64"/>
  <c r="H87" i="64"/>
  <c r="H90" i="64"/>
  <c r="H92" i="64"/>
  <c r="H94" i="64"/>
  <c r="H96" i="64"/>
  <c r="H98" i="64"/>
  <c r="H100" i="64"/>
  <c r="H85" i="64"/>
  <c r="H89" i="64"/>
  <c r="H91" i="64"/>
  <c r="H93" i="64"/>
  <c r="H95" i="64"/>
  <c r="H97" i="64"/>
  <c r="H99" i="64"/>
  <c r="I101" i="63"/>
  <c r="H7" i="63"/>
  <c r="H101" i="63" s="1"/>
  <c r="H90" i="63"/>
  <c r="H84" i="63"/>
  <c r="H88" i="63"/>
  <c r="H91" i="63"/>
  <c r="H93" i="63"/>
  <c r="H95" i="63"/>
  <c r="H97" i="63"/>
  <c r="H99" i="63"/>
  <c r="H7" i="62"/>
  <c r="H101" i="62" s="1"/>
  <c r="H84" i="62"/>
  <c r="H88" i="62"/>
  <c r="H90" i="62"/>
  <c r="H92" i="62"/>
  <c r="H94" i="62"/>
  <c r="H96" i="62"/>
  <c r="H98" i="62"/>
  <c r="H100" i="62"/>
  <c r="H82" i="62"/>
  <c r="H86" i="62"/>
  <c r="H89" i="62"/>
  <c r="H91" i="62"/>
  <c r="H93" i="62"/>
  <c r="H95" i="62"/>
  <c r="H97" i="62"/>
  <c r="H99" i="62"/>
  <c r="I101" i="61"/>
  <c r="H7" i="61"/>
  <c r="H101" i="61" s="1"/>
  <c r="H86" i="61"/>
  <c r="H88" i="61"/>
  <c r="H90" i="61"/>
  <c r="H92" i="61"/>
  <c r="H94" i="61"/>
  <c r="H96" i="61"/>
  <c r="H98" i="61"/>
  <c r="H100" i="61"/>
  <c r="H84" i="61"/>
  <c r="H87" i="61"/>
  <c r="H89" i="61"/>
  <c r="H91" i="61"/>
  <c r="H93" i="61"/>
  <c r="H95" i="61"/>
  <c r="H97" i="61"/>
  <c r="H99" i="61"/>
  <c r="I101" i="60"/>
  <c r="H7" i="60"/>
  <c r="H101" i="60" s="1"/>
  <c r="K7" i="60"/>
  <c r="K101" i="60" s="1"/>
  <c r="H80" i="60"/>
  <c r="H84" i="60"/>
  <c r="H88" i="60"/>
  <c r="H90" i="60"/>
  <c r="H92" i="60"/>
  <c r="H94" i="60"/>
  <c r="H96" i="60"/>
  <c r="H98" i="60"/>
  <c r="H100" i="60"/>
  <c r="H82" i="60"/>
  <c r="H86" i="60"/>
  <c r="H89" i="60"/>
  <c r="H91" i="60"/>
  <c r="H93" i="60"/>
  <c r="H95" i="60"/>
  <c r="H97" i="60"/>
  <c r="H99" i="60"/>
  <c r="J100" i="54" l="1" a="1"/>
  <c r="J100" i="54" s="1"/>
  <c r="K100" i="54" s="1"/>
  <c r="I100" i="54" a="1"/>
  <c r="I100" i="54" s="1"/>
  <c r="F100" i="54"/>
  <c r="E100" i="54" a="1"/>
  <c r="E100" i="54" s="1"/>
  <c r="C100" i="54" a="1"/>
  <c r="C100" i="54" s="1"/>
  <c r="D100" i="54" s="1"/>
  <c r="B100" i="54" a="1"/>
  <c r="B100" i="54" s="1"/>
  <c r="A100" i="54" a="1"/>
  <c r="A100" i="54" s="1"/>
  <c r="J99" i="54" a="1"/>
  <c r="J99" i="54" s="1"/>
  <c r="K99" i="54" s="1"/>
  <c r="I99" i="54" a="1"/>
  <c r="I99" i="54" s="1"/>
  <c r="F99" i="54"/>
  <c r="E99" i="54" a="1"/>
  <c r="E99" i="54" s="1"/>
  <c r="C99" i="54" a="1"/>
  <c r="C99" i="54" s="1"/>
  <c r="D99" i="54" s="1"/>
  <c r="B99" i="54" a="1"/>
  <c r="B99" i="54" s="1"/>
  <c r="A99" i="54" a="1"/>
  <c r="A99" i="54" s="1"/>
  <c r="J98" i="54" a="1"/>
  <c r="J98" i="54" s="1"/>
  <c r="K98" i="54" s="1"/>
  <c r="I98" i="54" a="1"/>
  <c r="I98" i="54" s="1"/>
  <c r="F98" i="54"/>
  <c r="E98" i="54" a="1"/>
  <c r="E98" i="54" s="1"/>
  <c r="C98" i="54" a="1"/>
  <c r="C98" i="54" s="1"/>
  <c r="D98" i="54" s="1"/>
  <c r="B98" i="54" a="1"/>
  <c r="B98" i="54" s="1"/>
  <c r="A98" i="54" a="1"/>
  <c r="A98" i="54" s="1"/>
  <c r="J97" i="54" a="1"/>
  <c r="J97" i="54" s="1"/>
  <c r="K97" i="54" s="1"/>
  <c r="I97" i="54" a="1"/>
  <c r="I97" i="54" s="1"/>
  <c r="F97" i="54"/>
  <c r="E97" i="54" a="1"/>
  <c r="E97" i="54" s="1"/>
  <c r="C97" i="54" a="1"/>
  <c r="C97" i="54" s="1"/>
  <c r="D97" i="54" s="1"/>
  <c r="B97" i="54" a="1"/>
  <c r="B97" i="54" s="1"/>
  <c r="A97" i="54" a="1"/>
  <c r="A97" i="54" s="1"/>
  <c r="J96" i="54" a="1"/>
  <c r="J96" i="54" s="1"/>
  <c r="K96" i="54" s="1"/>
  <c r="I96" i="54" a="1"/>
  <c r="I96" i="54" s="1"/>
  <c r="F96" i="54"/>
  <c r="E96" i="54" a="1"/>
  <c r="E96" i="54" s="1"/>
  <c r="C96" i="54" a="1"/>
  <c r="C96" i="54" s="1"/>
  <c r="D96" i="54" s="1"/>
  <c r="B96" i="54" a="1"/>
  <c r="B96" i="54" s="1"/>
  <c r="A96" i="54" a="1"/>
  <c r="A96" i="54" s="1"/>
  <c r="J95" i="54" a="1"/>
  <c r="J95" i="54" s="1"/>
  <c r="K95" i="54" s="1"/>
  <c r="I95" i="54" a="1"/>
  <c r="I95" i="54" s="1"/>
  <c r="F95" i="54"/>
  <c r="E95" i="54" a="1"/>
  <c r="E95" i="54" s="1"/>
  <c r="C95" i="54" a="1"/>
  <c r="C95" i="54" s="1"/>
  <c r="D95" i="54" s="1"/>
  <c r="B95" i="54" a="1"/>
  <c r="B95" i="54" s="1"/>
  <c r="A95" i="54" a="1"/>
  <c r="A95" i="54" s="1"/>
  <c r="J94" i="54" a="1"/>
  <c r="J94" i="54" s="1"/>
  <c r="K94" i="54" s="1"/>
  <c r="I94" i="54" a="1"/>
  <c r="I94" i="54" s="1"/>
  <c r="F94" i="54"/>
  <c r="E94" i="54" a="1"/>
  <c r="E94" i="54" s="1"/>
  <c r="C94" i="54" a="1"/>
  <c r="C94" i="54" s="1"/>
  <c r="D94" i="54" s="1"/>
  <c r="B94" i="54" a="1"/>
  <c r="B94" i="54" s="1"/>
  <c r="A94" i="54" a="1"/>
  <c r="A94" i="54" s="1"/>
  <c r="J93" i="54" a="1"/>
  <c r="J93" i="54" s="1"/>
  <c r="K93" i="54" s="1"/>
  <c r="I93" i="54" a="1"/>
  <c r="I93" i="54" s="1"/>
  <c r="F93" i="54"/>
  <c r="E93" i="54" a="1"/>
  <c r="E93" i="54" s="1"/>
  <c r="C93" i="54" a="1"/>
  <c r="C93" i="54" s="1"/>
  <c r="D93" i="54" s="1"/>
  <c r="B93" i="54" a="1"/>
  <c r="B93" i="54" s="1"/>
  <c r="A93" i="54" a="1"/>
  <c r="A93" i="54" s="1"/>
  <c r="J92" i="54" a="1"/>
  <c r="J92" i="54" s="1"/>
  <c r="K92" i="54" s="1"/>
  <c r="I92" i="54" a="1"/>
  <c r="I92" i="54" s="1"/>
  <c r="F92" i="54"/>
  <c r="E92" i="54" a="1"/>
  <c r="E92" i="54" s="1"/>
  <c r="C92" i="54" a="1"/>
  <c r="C92" i="54" s="1"/>
  <c r="D92" i="54" s="1"/>
  <c r="B92" i="54" a="1"/>
  <c r="B92" i="54" s="1"/>
  <c r="A92" i="54" a="1"/>
  <c r="A92" i="54" s="1"/>
  <c r="J91" i="54" a="1"/>
  <c r="J91" i="54" s="1"/>
  <c r="K91" i="54" s="1"/>
  <c r="I91" i="54" a="1"/>
  <c r="I91" i="54" s="1"/>
  <c r="F91" i="54"/>
  <c r="E91" i="54" a="1"/>
  <c r="E91" i="54" s="1"/>
  <c r="C91" i="54" a="1"/>
  <c r="C91" i="54" s="1"/>
  <c r="D91" i="54" s="1"/>
  <c r="B91" i="54" a="1"/>
  <c r="B91" i="54" s="1"/>
  <c r="A91" i="54" a="1"/>
  <c r="A91" i="54" s="1"/>
  <c r="J90" i="54" a="1"/>
  <c r="J90" i="54" s="1"/>
  <c r="K90" i="54" s="1"/>
  <c r="I90" i="54" a="1"/>
  <c r="I90" i="54" s="1"/>
  <c r="F90" i="54"/>
  <c r="E90" i="54" a="1"/>
  <c r="E90" i="54" s="1"/>
  <c r="C90" i="54" a="1"/>
  <c r="C90" i="54" s="1"/>
  <c r="D90" i="54" s="1"/>
  <c r="B90" i="54" a="1"/>
  <c r="B90" i="54" s="1"/>
  <c r="A90" i="54" a="1"/>
  <c r="A90" i="54" s="1"/>
  <c r="J89" i="54" a="1"/>
  <c r="J89" i="54" s="1"/>
  <c r="K89" i="54" s="1"/>
  <c r="I89" i="54" a="1"/>
  <c r="I89" i="54" s="1"/>
  <c r="F89" i="54"/>
  <c r="E89" i="54" a="1"/>
  <c r="E89" i="54" s="1"/>
  <c r="C89" i="54" a="1"/>
  <c r="C89" i="54" s="1"/>
  <c r="D89" i="54" s="1"/>
  <c r="B89" i="54" a="1"/>
  <c r="B89" i="54" s="1"/>
  <c r="A89" i="54" a="1"/>
  <c r="A89" i="54" s="1"/>
  <c r="J88" i="54" a="1"/>
  <c r="J88" i="54" s="1"/>
  <c r="K88" i="54" s="1"/>
  <c r="I88" i="54" a="1"/>
  <c r="I88" i="54" s="1"/>
  <c r="F88" i="54"/>
  <c r="E88" i="54" a="1"/>
  <c r="E88" i="54" s="1"/>
  <c r="C88" i="54" a="1"/>
  <c r="C88" i="54" s="1"/>
  <c r="D88" i="54" s="1"/>
  <c r="B88" i="54" a="1"/>
  <c r="B88" i="54" s="1"/>
  <c r="A88" i="54" a="1"/>
  <c r="A88" i="54" s="1"/>
  <c r="J87" i="54" a="1"/>
  <c r="J87" i="54" s="1"/>
  <c r="K87" i="54" s="1"/>
  <c r="I87" i="54" a="1"/>
  <c r="I87" i="54" s="1"/>
  <c r="F87" i="54"/>
  <c r="E87" i="54" a="1"/>
  <c r="E87" i="54" s="1"/>
  <c r="C87" i="54" a="1"/>
  <c r="C87" i="54" s="1"/>
  <c r="D87" i="54" s="1"/>
  <c r="B87" i="54" a="1"/>
  <c r="B87" i="54" s="1"/>
  <c r="A87" i="54" a="1"/>
  <c r="A87" i="54" s="1"/>
  <c r="J86" i="54" a="1"/>
  <c r="J86" i="54" s="1"/>
  <c r="K86" i="54" s="1"/>
  <c r="I86" i="54" a="1"/>
  <c r="I86" i="54" s="1"/>
  <c r="F86" i="54"/>
  <c r="E86" i="54" a="1"/>
  <c r="E86" i="54" s="1"/>
  <c r="C86" i="54" a="1"/>
  <c r="C86" i="54" s="1"/>
  <c r="D86" i="54" s="1"/>
  <c r="B86" i="54" a="1"/>
  <c r="B86" i="54" s="1"/>
  <c r="A86" i="54" a="1"/>
  <c r="A86" i="54" s="1"/>
  <c r="J85" i="54" a="1"/>
  <c r="J85" i="54" s="1"/>
  <c r="K85" i="54" s="1"/>
  <c r="I85" i="54" a="1"/>
  <c r="I85" i="54" s="1"/>
  <c r="F85" i="54"/>
  <c r="E85" i="54" a="1"/>
  <c r="E85" i="54" s="1"/>
  <c r="C85" i="54" a="1"/>
  <c r="C85" i="54" s="1"/>
  <c r="D85" i="54" s="1"/>
  <c r="B85" i="54" a="1"/>
  <c r="B85" i="54" s="1"/>
  <c r="A85" i="54" a="1"/>
  <c r="A85" i="54" s="1"/>
  <c r="J84" i="54" a="1"/>
  <c r="J84" i="54" s="1"/>
  <c r="K84" i="54" s="1"/>
  <c r="I84" i="54" a="1"/>
  <c r="I84" i="54" s="1"/>
  <c r="F84" i="54"/>
  <c r="E84" i="54" a="1"/>
  <c r="E84" i="54" s="1"/>
  <c r="C84" i="54" a="1"/>
  <c r="C84" i="54" s="1"/>
  <c r="D84" i="54" s="1"/>
  <c r="B84" i="54" a="1"/>
  <c r="B84" i="54" s="1"/>
  <c r="A84" i="54" a="1"/>
  <c r="A84" i="54" s="1"/>
  <c r="J83" i="54" a="1"/>
  <c r="J83" i="54" s="1"/>
  <c r="K83" i="54" s="1"/>
  <c r="I83" i="54" a="1"/>
  <c r="I83" i="54" s="1"/>
  <c r="F83" i="54"/>
  <c r="E83" i="54" a="1"/>
  <c r="E83" i="54" s="1"/>
  <c r="C83" i="54" a="1"/>
  <c r="C83" i="54" s="1"/>
  <c r="D83" i="54" s="1"/>
  <c r="B83" i="54" a="1"/>
  <c r="B83" i="54" s="1"/>
  <c r="A83" i="54" a="1"/>
  <c r="A83" i="54" s="1"/>
  <c r="J82" i="54" a="1"/>
  <c r="J82" i="54" s="1"/>
  <c r="K82" i="54" s="1"/>
  <c r="I82" i="54" a="1"/>
  <c r="I82" i="54" s="1"/>
  <c r="F82" i="54"/>
  <c r="E82" i="54" a="1"/>
  <c r="E82" i="54" s="1"/>
  <c r="C82" i="54" a="1"/>
  <c r="C82" i="54" s="1"/>
  <c r="D82" i="54" s="1"/>
  <c r="B82" i="54" a="1"/>
  <c r="B82" i="54" s="1"/>
  <c r="A82" i="54" a="1"/>
  <c r="A82" i="54" s="1"/>
  <c r="J81" i="54" a="1"/>
  <c r="J81" i="54" s="1"/>
  <c r="K81" i="54" s="1"/>
  <c r="I81" i="54" a="1"/>
  <c r="I81" i="54" s="1"/>
  <c r="F81" i="54"/>
  <c r="E81" i="54" a="1"/>
  <c r="E81" i="54" s="1"/>
  <c r="C81" i="54" a="1"/>
  <c r="C81" i="54" s="1"/>
  <c r="D81" i="54" s="1"/>
  <c r="B81" i="54" a="1"/>
  <c r="B81" i="54" s="1"/>
  <c r="A81" i="54" a="1"/>
  <c r="A81" i="54" s="1"/>
  <c r="J80" i="54" a="1"/>
  <c r="J80" i="54" s="1"/>
  <c r="K80" i="54" s="1"/>
  <c r="I80" i="54" a="1"/>
  <c r="I80" i="54" s="1"/>
  <c r="F80" i="54"/>
  <c r="E80" i="54" a="1"/>
  <c r="E80" i="54" s="1"/>
  <c r="C80" i="54" a="1"/>
  <c r="C80" i="54" s="1"/>
  <c r="D80" i="54" s="1"/>
  <c r="B80" i="54" a="1"/>
  <c r="B80" i="54" s="1"/>
  <c r="A80" i="54" a="1"/>
  <c r="A80" i="54" s="1"/>
  <c r="J79" i="54" a="1"/>
  <c r="J79" i="54" s="1"/>
  <c r="K79" i="54" s="1"/>
  <c r="I79" i="54" a="1"/>
  <c r="I79" i="54" s="1"/>
  <c r="F79" i="54"/>
  <c r="E79" i="54" a="1"/>
  <c r="E79" i="54" s="1"/>
  <c r="C79" i="54" a="1"/>
  <c r="C79" i="54" s="1"/>
  <c r="D79" i="54" s="1"/>
  <c r="B79" i="54" a="1"/>
  <c r="B79" i="54" s="1"/>
  <c r="A79" i="54" a="1"/>
  <c r="A79" i="54" s="1"/>
  <c r="J78" i="54" a="1"/>
  <c r="J78" i="54" s="1"/>
  <c r="K78" i="54" s="1"/>
  <c r="I78" i="54" a="1"/>
  <c r="I78" i="54" s="1"/>
  <c r="F78" i="54"/>
  <c r="E78" i="54" a="1"/>
  <c r="E78" i="54" s="1"/>
  <c r="C78" i="54" a="1"/>
  <c r="C78" i="54" s="1"/>
  <c r="D78" i="54" s="1"/>
  <c r="B78" i="54" a="1"/>
  <c r="B78" i="54" s="1"/>
  <c r="A78" i="54" a="1"/>
  <c r="A78" i="54" s="1"/>
  <c r="J77" i="54" a="1"/>
  <c r="J77" i="54" s="1"/>
  <c r="K77" i="54" s="1"/>
  <c r="I77" i="54" a="1"/>
  <c r="I77" i="54" s="1"/>
  <c r="F77" i="54"/>
  <c r="E77" i="54" a="1"/>
  <c r="E77" i="54" s="1"/>
  <c r="C77" i="54" a="1"/>
  <c r="C77" i="54" s="1"/>
  <c r="D77" i="54" s="1"/>
  <c r="B77" i="54" a="1"/>
  <c r="B77" i="54" s="1"/>
  <c r="A77" i="54" a="1"/>
  <c r="A77" i="54" s="1"/>
  <c r="J76" i="54" a="1"/>
  <c r="J76" i="54" s="1"/>
  <c r="K76" i="54" s="1"/>
  <c r="I76" i="54" a="1"/>
  <c r="I76" i="54" s="1"/>
  <c r="F76" i="54"/>
  <c r="E76" i="54" a="1"/>
  <c r="E76" i="54" s="1"/>
  <c r="C76" i="54" a="1"/>
  <c r="C76" i="54" s="1"/>
  <c r="D76" i="54" s="1"/>
  <c r="B76" i="54" a="1"/>
  <c r="B76" i="54" s="1"/>
  <c r="A76" i="54" a="1"/>
  <c r="A76" i="54" s="1"/>
  <c r="J75" i="54" a="1"/>
  <c r="J75" i="54" s="1"/>
  <c r="K75" i="54" s="1"/>
  <c r="I75" i="54" a="1"/>
  <c r="I75" i="54" s="1"/>
  <c r="F75" i="54"/>
  <c r="E75" i="54" a="1"/>
  <c r="E75" i="54" s="1"/>
  <c r="C75" i="54" a="1"/>
  <c r="C75" i="54" s="1"/>
  <c r="D75" i="54" s="1"/>
  <c r="B75" i="54" a="1"/>
  <c r="B75" i="54" s="1"/>
  <c r="A75" i="54" a="1"/>
  <c r="A75" i="54" s="1"/>
  <c r="J74" i="54" a="1"/>
  <c r="J74" i="54" s="1"/>
  <c r="K74" i="54" s="1"/>
  <c r="I74" i="54" a="1"/>
  <c r="I74" i="54" s="1"/>
  <c r="F74" i="54"/>
  <c r="E74" i="54" a="1"/>
  <c r="E74" i="54" s="1"/>
  <c r="C74" i="54" a="1"/>
  <c r="C74" i="54" s="1"/>
  <c r="D74" i="54" s="1"/>
  <c r="B74" i="54" a="1"/>
  <c r="B74" i="54" s="1"/>
  <c r="A74" i="54" a="1"/>
  <c r="A74" i="54" s="1"/>
  <c r="J73" i="54" a="1"/>
  <c r="J73" i="54" s="1"/>
  <c r="K73" i="54" s="1"/>
  <c r="I73" i="54" a="1"/>
  <c r="I73" i="54" s="1"/>
  <c r="F73" i="54"/>
  <c r="E73" i="54" a="1"/>
  <c r="E73" i="54" s="1"/>
  <c r="C73" i="54" a="1"/>
  <c r="C73" i="54" s="1"/>
  <c r="D73" i="54" s="1"/>
  <c r="B73" i="54" a="1"/>
  <c r="B73" i="54" s="1"/>
  <c r="A73" i="54" a="1"/>
  <c r="A73" i="54" s="1"/>
  <c r="J72" i="54" a="1"/>
  <c r="J72" i="54" s="1"/>
  <c r="K72" i="54" s="1"/>
  <c r="I72" i="54" a="1"/>
  <c r="I72" i="54" s="1"/>
  <c r="F72" i="54"/>
  <c r="E72" i="54" a="1"/>
  <c r="E72" i="54" s="1"/>
  <c r="C72" i="54" a="1"/>
  <c r="C72" i="54" s="1"/>
  <c r="D72" i="54" s="1"/>
  <c r="B72" i="54" a="1"/>
  <c r="B72" i="54" s="1"/>
  <c r="A72" i="54" a="1"/>
  <c r="A72" i="54" s="1"/>
  <c r="J71" i="54" a="1"/>
  <c r="J71" i="54" s="1"/>
  <c r="K71" i="54" s="1"/>
  <c r="I71" i="54" a="1"/>
  <c r="I71" i="54" s="1"/>
  <c r="F71" i="54"/>
  <c r="E71" i="54" a="1"/>
  <c r="E71" i="54" s="1"/>
  <c r="C71" i="54" a="1"/>
  <c r="C71" i="54" s="1"/>
  <c r="D71" i="54" s="1"/>
  <c r="B71" i="54" a="1"/>
  <c r="B71" i="54" s="1"/>
  <c r="A71" i="54" a="1"/>
  <c r="A71" i="54" s="1"/>
  <c r="J70" i="54" a="1"/>
  <c r="J70" i="54" s="1"/>
  <c r="K70" i="54" s="1"/>
  <c r="I70" i="54" a="1"/>
  <c r="I70" i="54" s="1"/>
  <c r="F70" i="54"/>
  <c r="E70" i="54" a="1"/>
  <c r="E70" i="54" s="1"/>
  <c r="C70" i="54" a="1"/>
  <c r="C70" i="54" s="1"/>
  <c r="D70" i="54" s="1"/>
  <c r="B70" i="54" a="1"/>
  <c r="B70" i="54" s="1"/>
  <c r="A70" i="54" a="1"/>
  <c r="A70" i="54" s="1"/>
  <c r="J69" i="54" a="1"/>
  <c r="J69" i="54" s="1"/>
  <c r="K69" i="54" s="1"/>
  <c r="I69" i="54" a="1"/>
  <c r="I69" i="54" s="1"/>
  <c r="F69" i="54"/>
  <c r="E69" i="54" a="1"/>
  <c r="E69" i="54" s="1"/>
  <c r="C69" i="54" a="1"/>
  <c r="C69" i="54" s="1"/>
  <c r="D69" i="54" s="1"/>
  <c r="B69" i="54" a="1"/>
  <c r="B69" i="54" s="1"/>
  <c r="A69" i="54" a="1"/>
  <c r="A69" i="54" s="1"/>
  <c r="J68" i="54" a="1"/>
  <c r="J68" i="54" s="1"/>
  <c r="K68" i="54" s="1"/>
  <c r="I68" i="54" a="1"/>
  <c r="I68" i="54" s="1"/>
  <c r="F68" i="54"/>
  <c r="E68" i="54" a="1"/>
  <c r="E68" i="54" s="1"/>
  <c r="C68" i="54" a="1"/>
  <c r="C68" i="54" s="1"/>
  <c r="D68" i="54" s="1"/>
  <c r="B68" i="54" a="1"/>
  <c r="B68" i="54" s="1"/>
  <c r="A68" i="54" a="1"/>
  <c r="A68" i="54" s="1"/>
  <c r="J67" i="54" a="1"/>
  <c r="J67" i="54" s="1"/>
  <c r="K67" i="54" s="1"/>
  <c r="I67" i="54" a="1"/>
  <c r="I67" i="54" s="1"/>
  <c r="F67" i="54"/>
  <c r="E67" i="54" a="1"/>
  <c r="E67" i="54" s="1"/>
  <c r="C67" i="54" a="1"/>
  <c r="C67" i="54" s="1"/>
  <c r="D67" i="54" s="1"/>
  <c r="B67" i="54" a="1"/>
  <c r="B67" i="54" s="1"/>
  <c r="A67" i="54" a="1"/>
  <c r="A67" i="54" s="1"/>
  <c r="J66" i="54" a="1"/>
  <c r="J66" i="54" s="1"/>
  <c r="K66" i="54" s="1"/>
  <c r="I66" i="54" a="1"/>
  <c r="I66" i="54" s="1"/>
  <c r="F66" i="54"/>
  <c r="E66" i="54" a="1"/>
  <c r="E66" i="54" s="1"/>
  <c r="C66" i="54" a="1"/>
  <c r="C66" i="54" s="1"/>
  <c r="D66" i="54" s="1"/>
  <c r="B66" i="54" a="1"/>
  <c r="B66" i="54" s="1"/>
  <c r="A66" i="54" a="1"/>
  <c r="A66" i="54" s="1"/>
  <c r="J65" i="54" a="1"/>
  <c r="J65" i="54" s="1"/>
  <c r="K65" i="54" s="1"/>
  <c r="I65" i="54" a="1"/>
  <c r="I65" i="54" s="1"/>
  <c r="F65" i="54"/>
  <c r="E65" i="54" a="1"/>
  <c r="E65" i="54" s="1"/>
  <c r="C65" i="54" a="1"/>
  <c r="C65" i="54" s="1"/>
  <c r="D65" i="54" s="1"/>
  <c r="B65" i="54" a="1"/>
  <c r="B65" i="54" s="1"/>
  <c r="A65" i="54" a="1"/>
  <c r="A65" i="54" s="1"/>
  <c r="J64" i="54" a="1"/>
  <c r="J64" i="54" s="1"/>
  <c r="K64" i="54" s="1"/>
  <c r="I64" i="54" a="1"/>
  <c r="I64" i="54" s="1"/>
  <c r="F64" i="54"/>
  <c r="E64" i="54" a="1"/>
  <c r="E64" i="54" s="1"/>
  <c r="C64" i="54" a="1"/>
  <c r="C64" i="54" s="1"/>
  <c r="D64" i="54" s="1"/>
  <c r="B64" i="54" a="1"/>
  <c r="B64" i="54" s="1"/>
  <c r="A64" i="54" a="1"/>
  <c r="A64" i="54" s="1"/>
  <c r="J63" i="54" a="1"/>
  <c r="J63" i="54" s="1"/>
  <c r="K63" i="54" s="1"/>
  <c r="I63" i="54" a="1"/>
  <c r="I63" i="54" s="1"/>
  <c r="F63" i="54"/>
  <c r="E63" i="54" a="1"/>
  <c r="E63" i="54" s="1"/>
  <c r="C63" i="54" a="1"/>
  <c r="C63" i="54" s="1"/>
  <c r="D63" i="54" s="1"/>
  <c r="B63" i="54" a="1"/>
  <c r="B63" i="54" s="1"/>
  <c r="A63" i="54" a="1"/>
  <c r="A63" i="54" s="1"/>
  <c r="J62" i="54" a="1"/>
  <c r="J62" i="54" s="1"/>
  <c r="K62" i="54" s="1"/>
  <c r="I62" i="54" a="1"/>
  <c r="I62" i="54" s="1"/>
  <c r="F62" i="54"/>
  <c r="E62" i="54" a="1"/>
  <c r="E62" i="54" s="1"/>
  <c r="C62" i="54" a="1"/>
  <c r="C62" i="54" s="1"/>
  <c r="D62" i="54" s="1"/>
  <c r="B62" i="54" a="1"/>
  <c r="B62" i="54" s="1"/>
  <c r="A62" i="54" a="1"/>
  <c r="A62" i="54" s="1"/>
  <c r="J61" i="54" a="1"/>
  <c r="J61" i="54" s="1"/>
  <c r="K61" i="54" s="1"/>
  <c r="I61" i="54" a="1"/>
  <c r="I61" i="54" s="1"/>
  <c r="F61" i="54"/>
  <c r="E61" i="54" a="1"/>
  <c r="E61" i="54" s="1"/>
  <c r="C61" i="54" a="1"/>
  <c r="C61" i="54" s="1"/>
  <c r="D61" i="54" s="1"/>
  <c r="B61" i="54" a="1"/>
  <c r="B61" i="54" s="1"/>
  <c r="A61" i="54" a="1"/>
  <c r="A61" i="54" s="1"/>
  <c r="J60" i="54" a="1"/>
  <c r="J60" i="54" s="1"/>
  <c r="K60" i="54" s="1"/>
  <c r="I60" i="54" a="1"/>
  <c r="I60" i="54" s="1"/>
  <c r="F60" i="54"/>
  <c r="E60" i="54" a="1"/>
  <c r="E60" i="54" s="1"/>
  <c r="C60" i="54" a="1"/>
  <c r="C60" i="54" s="1"/>
  <c r="D60" i="54" s="1"/>
  <c r="B60" i="54" a="1"/>
  <c r="B60" i="54" s="1"/>
  <c r="A60" i="54" a="1"/>
  <c r="A60" i="54" s="1"/>
  <c r="J59" i="54" a="1"/>
  <c r="J59" i="54" s="1"/>
  <c r="K59" i="54" s="1"/>
  <c r="I59" i="54" a="1"/>
  <c r="I59" i="54" s="1"/>
  <c r="F59" i="54"/>
  <c r="E59" i="54" a="1"/>
  <c r="E59" i="54" s="1"/>
  <c r="C59" i="54" a="1"/>
  <c r="C59" i="54" s="1"/>
  <c r="D59" i="54" s="1"/>
  <c r="B59" i="54" a="1"/>
  <c r="B59" i="54" s="1"/>
  <c r="A59" i="54" a="1"/>
  <c r="A59" i="54" s="1"/>
  <c r="J58" i="54" a="1"/>
  <c r="J58" i="54" s="1"/>
  <c r="K58" i="54" s="1"/>
  <c r="I58" i="54" a="1"/>
  <c r="I58" i="54" s="1"/>
  <c r="F58" i="54"/>
  <c r="E58" i="54" a="1"/>
  <c r="E58" i="54" s="1"/>
  <c r="C58" i="54" a="1"/>
  <c r="C58" i="54" s="1"/>
  <c r="D58" i="54" s="1"/>
  <c r="B58" i="54" a="1"/>
  <c r="B58" i="54" s="1"/>
  <c r="A58" i="54" a="1"/>
  <c r="A58" i="54" s="1"/>
  <c r="J57" i="54" a="1"/>
  <c r="J57" i="54" s="1"/>
  <c r="K57" i="54" s="1"/>
  <c r="I57" i="54" a="1"/>
  <c r="I57" i="54" s="1"/>
  <c r="F57" i="54"/>
  <c r="E57" i="54" a="1"/>
  <c r="E57" i="54" s="1"/>
  <c r="C57" i="54" a="1"/>
  <c r="C57" i="54" s="1"/>
  <c r="D57" i="54" s="1"/>
  <c r="B57" i="54" a="1"/>
  <c r="B57" i="54" s="1"/>
  <c r="A57" i="54" a="1"/>
  <c r="A57" i="54" s="1"/>
  <c r="J56" i="54" a="1"/>
  <c r="J56" i="54" s="1"/>
  <c r="K56" i="54" s="1"/>
  <c r="I56" i="54" a="1"/>
  <c r="I56" i="54" s="1"/>
  <c r="F56" i="54"/>
  <c r="E56" i="54" a="1"/>
  <c r="E56" i="54" s="1"/>
  <c r="C56" i="54" a="1"/>
  <c r="C56" i="54" s="1"/>
  <c r="D56" i="54" s="1"/>
  <c r="B56" i="54" a="1"/>
  <c r="B56" i="54" s="1"/>
  <c r="A56" i="54" a="1"/>
  <c r="A56" i="54" s="1"/>
  <c r="J55" i="54" a="1"/>
  <c r="J55" i="54" s="1"/>
  <c r="K55" i="54" s="1"/>
  <c r="I55" i="54" a="1"/>
  <c r="I55" i="54" s="1"/>
  <c r="F55" i="54"/>
  <c r="E55" i="54" a="1"/>
  <c r="E55" i="54" s="1"/>
  <c r="C55" i="54" a="1"/>
  <c r="C55" i="54" s="1"/>
  <c r="D55" i="54" s="1"/>
  <c r="B55" i="54" a="1"/>
  <c r="B55" i="54" s="1"/>
  <c r="A55" i="54" a="1"/>
  <c r="A55" i="54" s="1"/>
  <c r="J54" i="54" a="1"/>
  <c r="J54" i="54" s="1"/>
  <c r="K54" i="54" s="1"/>
  <c r="I54" i="54" a="1"/>
  <c r="I54" i="54" s="1"/>
  <c r="F54" i="54"/>
  <c r="E54" i="54" a="1"/>
  <c r="E54" i="54" s="1"/>
  <c r="C54" i="54" a="1"/>
  <c r="C54" i="54" s="1"/>
  <c r="D54" i="54" s="1"/>
  <c r="B54" i="54" a="1"/>
  <c r="B54" i="54" s="1"/>
  <c r="A54" i="54" a="1"/>
  <c r="A54" i="54" s="1"/>
  <c r="J53" i="54" a="1"/>
  <c r="J53" i="54" s="1"/>
  <c r="K53" i="54" s="1"/>
  <c r="I53" i="54" a="1"/>
  <c r="I53" i="54" s="1"/>
  <c r="F53" i="54"/>
  <c r="E53" i="54" a="1"/>
  <c r="E53" i="54" s="1"/>
  <c r="C53" i="54" a="1"/>
  <c r="C53" i="54" s="1"/>
  <c r="D53" i="54" s="1"/>
  <c r="B53" i="54" a="1"/>
  <c r="B53" i="54" s="1"/>
  <c r="A53" i="54" a="1"/>
  <c r="A53" i="54" s="1"/>
  <c r="J52" i="54" a="1"/>
  <c r="J52" i="54" s="1"/>
  <c r="K52" i="54" s="1"/>
  <c r="I52" i="54" a="1"/>
  <c r="I52" i="54" s="1"/>
  <c r="F52" i="54"/>
  <c r="E52" i="54" a="1"/>
  <c r="E52" i="54" s="1"/>
  <c r="C52" i="54" a="1"/>
  <c r="C52" i="54" s="1"/>
  <c r="D52" i="54" s="1"/>
  <c r="B52" i="54" a="1"/>
  <c r="B52" i="54" s="1"/>
  <c r="A52" i="54" a="1"/>
  <c r="A52" i="54" s="1"/>
  <c r="J51" i="54" a="1"/>
  <c r="J51" i="54" s="1"/>
  <c r="K51" i="54" s="1"/>
  <c r="I51" i="54" a="1"/>
  <c r="I51" i="54" s="1"/>
  <c r="F51" i="54"/>
  <c r="E51" i="54" a="1"/>
  <c r="E51" i="54" s="1"/>
  <c r="C51" i="54" a="1"/>
  <c r="C51" i="54" s="1"/>
  <c r="D51" i="54" s="1"/>
  <c r="B51" i="54" a="1"/>
  <c r="B51" i="54" s="1"/>
  <c r="A51" i="54" a="1"/>
  <c r="A51" i="54" s="1"/>
  <c r="J50" i="54" a="1"/>
  <c r="J50" i="54" s="1"/>
  <c r="K50" i="54" s="1"/>
  <c r="I50" i="54" a="1"/>
  <c r="I50" i="54" s="1"/>
  <c r="F50" i="54"/>
  <c r="E50" i="54" a="1"/>
  <c r="E50" i="54" s="1"/>
  <c r="C50" i="54" a="1"/>
  <c r="C50" i="54" s="1"/>
  <c r="D50" i="54" s="1"/>
  <c r="B50" i="54" a="1"/>
  <c r="B50" i="54" s="1"/>
  <c r="A50" i="54" a="1"/>
  <c r="A50" i="54" s="1"/>
  <c r="J49" i="54" a="1"/>
  <c r="J49" i="54" s="1"/>
  <c r="K49" i="54" s="1"/>
  <c r="I49" i="54" a="1"/>
  <c r="I49" i="54" s="1"/>
  <c r="F49" i="54"/>
  <c r="E49" i="54" a="1"/>
  <c r="E49" i="54" s="1"/>
  <c r="C49" i="54" a="1"/>
  <c r="C49" i="54" s="1"/>
  <c r="D49" i="54" s="1"/>
  <c r="B49" i="54" a="1"/>
  <c r="B49" i="54" s="1"/>
  <c r="A49" i="54" a="1"/>
  <c r="A49" i="54" s="1"/>
  <c r="J48" i="54" a="1"/>
  <c r="J48" i="54" s="1"/>
  <c r="K48" i="54" s="1"/>
  <c r="I48" i="54" a="1"/>
  <c r="I48" i="54" s="1"/>
  <c r="F48" i="54"/>
  <c r="E48" i="54" a="1"/>
  <c r="E48" i="54" s="1"/>
  <c r="C48" i="54" a="1"/>
  <c r="C48" i="54" s="1"/>
  <c r="D48" i="54" s="1"/>
  <c r="B48" i="54" a="1"/>
  <c r="B48" i="54" s="1"/>
  <c r="A48" i="54" a="1"/>
  <c r="A48" i="54" s="1"/>
  <c r="J47" i="54" a="1"/>
  <c r="J47" i="54" s="1"/>
  <c r="K47" i="54" s="1"/>
  <c r="I47" i="54" a="1"/>
  <c r="I47" i="54" s="1"/>
  <c r="F47" i="54"/>
  <c r="E47" i="54" a="1"/>
  <c r="E47" i="54" s="1"/>
  <c r="C47" i="54" a="1"/>
  <c r="C47" i="54" s="1"/>
  <c r="D47" i="54" s="1"/>
  <c r="B47" i="54" a="1"/>
  <c r="B47" i="54" s="1"/>
  <c r="A47" i="54" a="1"/>
  <c r="A47" i="54" s="1"/>
  <c r="J46" i="54" a="1"/>
  <c r="J46" i="54" s="1"/>
  <c r="K46" i="54" s="1"/>
  <c r="I46" i="54" a="1"/>
  <c r="I46" i="54" s="1"/>
  <c r="F46" i="54"/>
  <c r="E46" i="54" a="1"/>
  <c r="E46" i="54" s="1"/>
  <c r="C46" i="54" a="1"/>
  <c r="C46" i="54" s="1"/>
  <c r="D46" i="54" s="1"/>
  <c r="B46" i="54" a="1"/>
  <c r="B46" i="54" s="1"/>
  <c r="A46" i="54" a="1"/>
  <c r="A46" i="54" s="1"/>
  <c r="J45" i="54" a="1"/>
  <c r="J45" i="54" s="1"/>
  <c r="K45" i="54" s="1"/>
  <c r="I45" i="54" a="1"/>
  <c r="I45" i="54" s="1"/>
  <c r="F45" i="54"/>
  <c r="E45" i="54" a="1"/>
  <c r="E45" i="54" s="1"/>
  <c r="C45" i="54" a="1"/>
  <c r="C45" i="54" s="1"/>
  <c r="D45" i="54" s="1"/>
  <c r="B45" i="54" a="1"/>
  <c r="B45" i="54" s="1"/>
  <c r="A45" i="54" a="1"/>
  <c r="A45" i="54" s="1"/>
  <c r="J44" i="54" a="1"/>
  <c r="J44" i="54" s="1"/>
  <c r="K44" i="54" s="1"/>
  <c r="I44" i="54" a="1"/>
  <c r="I44" i="54" s="1"/>
  <c r="F44" i="54"/>
  <c r="E44" i="54" a="1"/>
  <c r="E44" i="54" s="1"/>
  <c r="C44" i="54" a="1"/>
  <c r="C44" i="54" s="1"/>
  <c r="D44" i="54" s="1"/>
  <c r="B44" i="54" a="1"/>
  <c r="B44" i="54" s="1"/>
  <c r="A44" i="54" a="1"/>
  <c r="A44" i="54" s="1"/>
  <c r="J43" i="54" a="1"/>
  <c r="J43" i="54" s="1"/>
  <c r="K43" i="54" s="1"/>
  <c r="I43" i="54" a="1"/>
  <c r="I43" i="54" s="1"/>
  <c r="F43" i="54"/>
  <c r="E43" i="54" a="1"/>
  <c r="E43" i="54" s="1"/>
  <c r="C43" i="54" a="1"/>
  <c r="C43" i="54" s="1"/>
  <c r="D43" i="54" s="1"/>
  <c r="B43" i="54" a="1"/>
  <c r="B43" i="54" s="1"/>
  <c r="A43" i="54" a="1"/>
  <c r="A43" i="54" s="1"/>
  <c r="J42" i="54" a="1"/>
  <c r="J42" i="54" s="1"/>
  <c r="K42" i="54" s="1"/>
  <c r="I42" i="54" a="1"/>
  <c r="I42" i="54" s="1"/>
  <c r="F42" i="54"/>
  <c r="E42" i="54" a="1"/>
  <c r="E42" i="54" s="1"/>
  <c r="C42" i="54" a="1"/>
  <c r="C42" i="54" s="1"/>
  <c r="D42" i="54" s="1"/>
  <c r="B42" i="54" a="1"/>
  <c r="B42" i="54" s="1"/>
  <c r="A42" i="54" a="1"/>
  <c r="A42" i="54" s="1"/>
  <c r="J41" i="54" a="1"/>
  <c r="J41" i="54" s="1"/>
  <c r="K41" i="54" s="1"/>
  <c r="I41" i="54" a="1"/>
  <c r="I41" i="54" s="1"/>
  <c r="F41" i="54"/>
  <c r="E41" i="54" a="1"/>
  <c r="E41" i="54" s="1"/>
  <c r="C41" i="54" a="1"/>
  <c r="C41" i="54" s="1"/>
  <c r="D41" i="54" s="1"/>
  <c r="B41" i="54" a="1"/>
  <c r="B41" i="54" s="1"/>
  <c r="A41" i="54" a="1"/>
  <c r="A41" i="54" s="1"/>
  <c r="J40" i="54" a="1"/>
  <c r="J40" i="54" s="1"/>
  <c r="K40" i="54" s="1"/>
  <c r="I40" i="54" a="1"/>
  <c r="I40" i="54" s="1"/>
  <c r="F40" i="54"/>
  <c r="E40" i="54" a="1"/>
  <c r="E40" i="54" s="1"/>
  <c r="C40" i="54" a="1"/>
  <c r="C40" i="54" s="1"/>
  <c r="D40" i="54" s="1"/>
  <c r="B40" i="54" a="1"/>
  <c r="B40" i="54" s="1"/>
  <c r="A40" i="54" a="1"/>
  <c r="A40" i="54" s="1"/>
  <c r="J39" i="54" a="1"/>
  <c r="J39" i="54" s="1"/>
  <c r="K39" i="54" s="1"/>
  <c r="I39" i="54" a="1"/>
  <c r="I39" i="54" s="1"/>
  <c r="F39" i="54"/>
  <c r="E39" i="54" a="1"/>
  <c r="E39" i="54" s="1"/>
  <c r="C39" i="54" a="1"/>
  <c r="C39" i="54" s="1"/>
  <c r="D39" i="54" s="1"/>
  <c r="B39" i="54" a="1"/>
  <c r="B39" i="54" s="1"/>
  <c r="A39" i="54" a="1"/>
  <c r="A39" i="54" s="1"/>
  <c r="J38" i="54" a="1"/>
  <c r="J38" i="54" s="1"/>
  <c r="K38" i="54" s="1"/>
  <c r="I38" i="54" a="1"/>
  <c r="I38" i="54" s="1"/>
  <c r="F38" i="54"/>
  <c r="E38" i="54" a="1"/>
  <c r="E38" i="54" s="1"/>
  <c r="C38" i="54" a="1"/>
  <c r="C38" i="54" s="1"/>
  <c r="D38" i="54" s="1"/>
  <c r="B38" i="54" a="1"/>
  <c r="B38" i="54" s="1"/>
  <c r="A38" i="54" a="1"/>
  <c r="A38" i="54" s="1"/>
  <c r="J37" i="54" a="1"/>
  <c r="J37" i="54" s="1"/>
  <c r="K37" i="54" s="1"/>
  <c r="I37" i="54" a="1"/>
  <c r="I37" i="54" s="1"/>
  <c r="F37" i="54"/>
  <c r="E37" i="54" a="1"/>
  <c r="E37" i="54" s="1"/>
  <c r="C37" i="54" a="1"/>
  <c r="C37" i="54" s="1"/>
  <c r="D37" i="54" s="1"/>
  <c r="B37" i="54" a="1"/>
  <c r="B37" i="54" s="1"/>
  <c r="A37" i="54" a="1"/>
  <c r="A37" i="54" s="1"/>
  <c r="J36" i="54" a="1"/>
  <c r="J36" i="54" s="1"/>
  <c r="K36" i="54" s="1"/>
  <c r="I36" i="54" a="1"/>
  <c r="I36" i="54" s="1"/>
  <c r="F36" i="54"/>
  <c r="E36" i="54" a="1"/>
  <c r="E36" i="54" s="1"/>
  <c r="C36" i="54" a="1"/>
  <c r="C36" i="54" s="1"/>
  <c r="D36" i="54" s="1"/>
  <c r="B36" i="54" a="1"/>
  <c r="B36" i="54" s="1"/>
  <c r="A36" i="54" a="1"/>
  <c r="A36" i="54" s="1"/>
  <c r="J35" i="54" a="1"/>
  <c r="J35" i="54" s="1"/>
  <c r="K35" i="54" s="1"/>
  <c r="I35" i="54" a="1"/>
  <c r="I35" i="54" s="1"/>
  <c r="F35" i="54"/>
  <c r="E35" i="54" a="1"/>
  <c r="E35" i="54" s="1"/>
  <c r="C35" i="54" a="1"/>
  <c r="C35" i="54" s="1"/>
  <c r="D35" i="54" s="1"/>
  <c r="B35" i="54" a="1"/>
  <c r="B35" i="54" s="1"/>
  <c r="A35" i="54" a="1"/>
  <c r="A35" i="54" s="1"/>
  <c r="J34" i="54" a="1"/>
  <c r="J34" i="54" s="1"/>
  <c r="K34" i="54" s="1"/>
  <c r="I34" i="54" a="1"/>
  <c r="I34" i="54" s="1"/>
  <c r="F34" i="54"/>
  <c r="E34" i="54" a="1"/>
  <c r="E34" i="54" s="1"/>
  <c r="C34" i="54" a="1"/>
  <c r="C34" i="54" s="1"/>
  <c r="D34" i="54" s="1"/>
  <c r="B34" i="54" a="1"/>
  <c r="B34" i="54" s="1"/>
  <c r="A34" i="54" a="1"/>
  <c r="A34" i="54" s="1"/>
  <c r="J33" i="54" a="1"/>
  <c r="J33" i="54" s="1"/>
  <c r="K33" i="54" s="1"/>
  <c r="I33" i="54" a="1"/>
  <c r="I33" i="54" s="1"/>
  <c r="F33" i="54"/>
  <c r="E33" i="54" a="1"/>
  <c r="E33" i="54" s="1"/>
  <c r="C33" i="54" a="1"/>
  <c r="C33" i="54" s="1"/>
  <c r="D33" i="54" s="1"/>
  <c r="B33" i="54" a="1"/>
  <c r="B33" i="54" s="1"/>
  <c r="A33" i="54" a="1"/>
  <c r="A33" i="54" s="1"/>
  <c r="J32" i="54" a="1"/>
  <c r="J32" i="54" s="1"/>
  <c r="K32" i="54" s="1"/>
  <c r="I32" i="54" a="1"/>
  <c r="I32" i="54" s="1"/>
  <c r="F32" i="54"/>
  <c r="E32" i="54" a="1"/>
  <c r="E32" i="54" s="1"/>
  <c r="C32" i="54" a="1"/>
  <c r="C32" i="54" s="1"/>
  <c r="D32" i="54" s="1"/>
  <c r="B32" i="54" a="1"/>
  <c r="B32" i="54" s="1"/>
  <c r="A32" i="54" a="1"/>
  <c r="A32" i="54" s="1"/>
  <c r="J31" i="54" a="1"/>
  <c r="J31" i="54" s="1"/>
  <c r="K31" i="54" s="1"/>
  <c r="I31" i="54" a="1"/>
  <c r="I31" i="54" s="1"/>
  <c r="F31" i="54"/>
  <c r="E31" i="54" a="1"/>
  <c r="E31" i="54" s="1"/>
  <c r="C31" i="54" a="1"/>
  <c r="C31" i="54" s="1"/>
  <c r="D31" i="54" s="1"/>
  <c r="B31" i="54" a="1"/>
  <c r="B31" i="54" s="1"/>
  <c r="A31" i="54" a="1"/>
  <c r="A31" i="54" s="1"/>
  <c r="J30" i="54" a="1"/>
  <c r="J30" i="54" s="1"/>
  <c r="K30" i="54" s="1"/>
  <c r="I30" i="54" a="1"/>
  <c r="I30" i="54" s="1"/>
  <c r="F30" i="54"/>
  <c r="E30" i="54" a="1"/>
  <c r="E30" i="54" s="1"/>
  <c r="C30" i="54" a="1"/>
  <c r="C30" i="54" s="1"/>
  <c r="D30" i="54" s="1"/>
  <c r="B30" i="54" a="1"/>
  <c r="B30" i="54" s="1"/>
  <c r="A30" i="54" a="1"/>
  <c r="A30" i="54" s="1"/>
  <c r="J29" i="54" a="1"/>
  <c r="J29" i="54" s="1"/>
  <c r="K29" i="54" s="1"/>
  <c r="I29" i="54" a="1"/>
  <c r="I29" i="54" s="1"/>
  <c r="F29" i="54"/>
  <c r="E29" i="54" a="1"/>
  <c r="E29" i="54" s="1"/>
  <c r="C29" i="54" a="1"/>
  <c r="C29" i="54" s="1"/>
  <c r="D29" i="54" s="1"/>
  <c r="B29" i="54" a="1"/>
  <c r="B29" i="54" s="1"/>
  <c r="A29" i="54" a="1"/>
  <c r="A29" i="54" s="1"/>
  <c r="J28" i="54" a="1"/>
  <c r="J28" i="54" s="1"/>
  <c r="K28" i="54" s="1"/>
  <c r="I28" i="54" a="1"/>
  <c r="I28" i="54" s="1"/>
  <c r="F28" i="54"/>
  <c r="E28" i="54" a="1"/>
  <c r="E28" i="54" s="1"/>
  <c r="C28" i="54" a="1"/>
  <c r="C28" i="54" s="1"/>
  <c r="D28" i="54" s="1"/>
  <c r="B28" i="54" a="1"/>
  <c r="B28" i="54" s="1"/>
  <c r="A28" i="54" a="1"/>
  <c r="A28" i="54" s="1"/>
  <c r="J27" i="54" a="1"/>
  <c r="J27" i="54" s="1"/>
  <c r="K27" i="54" s="1"/>
  <c r="I27" i="54" a="1"/>
  <c r="I27" i="54" s="1"/>
  <c r="F27" i="54"/>
  <c r="E27" i="54" a="1"/>
  <c r="E27" i="54" s="1"/>
  <c r="C27" i="54" a="1"/>
  <c r="C27" i="54" s="1"/>
  <c r="D27" i="54" s="1"/>
  <c r="B27" i="54" a="1"/>
  <c r="B27" i="54" s="1"/>
  <c r="A27" i="54" a="1"/>
  <c r="A27" i="54" s="1"/>
  <c r="J26" i="54" a="1"/>
  <c r="J26" i="54" s="1"/>
  <c r="K26" i="54" s="1"/>
  <c r="I26" i="54" a="1"/>
  <c r="I26" i="54" s="1"/>
  <c r="F26" i="54"/>
  <c r="E26" i="54" a="1"/>
  <c r="E26" i="54" s="1"/>
  <c r="C26" i="54" a="1"/>
  <c r="C26" i="54" s="1"/>
  <c r="D26" i="54" s="1"/>
  <c r="B26" i="54" a="1"/>
  <c r="B26" i="54" s="1"/>
  <c r="A26" i="54" a="1"/>
  <c r="A26" i="54" s="1"/>
  <c r="J25" i="54" a="1"/>
  <c r="J25" i="54" s="1"/>
  <c r="K25" i="54" s="1"/>
  <c r="I25" i="54" a="1"/>
  <c r="I25" i="54" s="1"/>
  <c r="F25" i="54"/>
  <c r="E25" i="54" a="1"/>
  <c r="E25" i="54" s="1"/>
  <c r="C25" i="54" a="1"/>
  <c r="C25" i="54" s="1"/>
  <c r="D25" i="54" s="1"/>
  <c r="B25" i="54" a="1"/>
  <c r="B25" i="54" s="1"/>
  <c r="A25" i="54" a="1"/>
  <c r="A25" i="54" s="1"/>
  <c r="J24" i="54" a="1"/>
  <c r="J24" i="54" s="1"/>
  <c r="K24" i="54" s="1"/>
  <c r="I24" i="54" a="1"/>
  <c r="I24" i="54" s="1"/>
  <c r="F24" i="54"/>
  <c r="E24" i="54" a="1"/>
  <c r="E24" i="54" s="1"/>
  <c r="C24" i="54" a="1"/>
  <c r="C24" i="54" s="1"/>
  <c r="D24" i="54" s="1"/>
  <c r="B24" i="54" a="1"/>
  <c r="B24" i="54" s="1"/>
  <c r="A24" i="54" a="1"/>
  <c r="A24" i="54" s="1"/>
  <c r="J23" i="54" a="1"/>
  <c r="J23" i="54" s="1"/>
  <c r="K23" i="54" s="1"/>
  <c r="I23" i="54" a="1"/>
  <c r="I23" i="54" s="1"/>
  <c r="F23" i="54"/>
  <c r="E23" i="54" a="1"/>
  <c r="E23" i="54" s="1"/>
  <c r="C23" i="54" a="1"/>
  <c r="C23" i="54" s="1"/>
  <c r="D23" i="54" s="1"/>
  <c r="B23" i="54" a="1"/>
  <c r="B23" i="54" s="1"/>
  <c r="A23" i="54" a="1"/>
  <c r="A23" i="54" s="1"/>
  <c r="J22" i="54" a="1"/>
  <c r="J22" i="54" s="1"/>
  <c r="K22" i="54" s="1"/>
  <c r="I22" i="54" a="1"/>
  <c r="I22" i="54" s="1"/>
  <c r="F22" i="54"/>
  <c r="E22" i="54" a="1"/>
  <c r="E22" i="54" s="1"/>
  <c r="C22" i="54" a="1"/>
  <c r="C22" i="54" s="1"/>
  <c r="D22" i="54" s="1"/>
  <c r="B22" i="54" a="1"/>
  <c r="B22" i="54" s="1"/>
  <c r="A22" i="54" a="1"/>
  <c r="A22" i="54" s="1"/>
  <c r="J21" i="54" a="1"/>
  <c r="J21" i="54" s="1"/>
  <c r="K21" i="54" s="1"/>
  <c r="I21" i="54" a="1"/>
  <c r="I21" i="54" s="1"/>
  <c r="F21" i="54"/>
  <c r="E21" i="54" a="1"/>
  <c r="E21" i="54" s="1"/>
  <c r="C21" i="54" a="1"/>
  <c r="C21" i="54" s="1"/>
  <c r="D21" i="54" s="1"/>
  <c r="B21" i="54" a="1"/>
  <c r="B21" i="54" s="1"/>
  <c r="A21" i="54" a="1"/>
  <c r="A21" i="54" s="1"/>
  <c r="J20" i="54" a="1"/>
  <c r="J20" i="54" s="1"/>
  <c r="K20" i="54" s="1"/>
  <c r="I20" i="54" a="1"/>
  <c r="I20" i="54" s="1"/>
  <c r="F20" i="54"/>
  <c r="E20" i="54" a="1"/>
  <c r="E20" i="54" s="1"/>
  <c r="C20" i="54" a="1"/>
  <c r="C20" i="54" s="1"/>
  <c r="D20" i="54" s="1"/>
  <c r="B20" i="54" a="1"/>
  <c r="B20" i="54" s="1"/>
  <c r="A20" i="54" a="1"/>
  <c r="A20" i="54" s="1"/>
  <c r="J19" i="54" a="1"/>
  <c r="J19" i="54" s="1"/>
  <c r="K19" i="54" s="1"/>
  <c r="I19" i="54" a="1"/>
  <c r="I19" i="54" s="1"/>
  <c r="F19" i="54"/>
  <c r="E19" i="54" a="1"/>
  <c r="E19" i="54" s="1"/>
  <c r="C19" i="54" a="1"/>
  <c r="C19" i="54" s="1"/>
  <c r="D19" i="54" s="1"/>
  <c r="B19" i="54" a="1"/>
  <c r="B19" i="54" s="1"/>
  <c r="A19" i="54" a="1"/>
  <c r="A19" i="54" s="1"/>
  <c r="J18" i="54" a="1"/>
  <c r="J18" i="54" s="1"/>
  <c r="K18" i="54" s="1"/>
  <c r="I18" i="54" a="1"/>
  <c r="I18" i="54" s="1"/>
  <c r="F18" i="54"/>
  <c r="E18" i="54" a="1"/>
  <c r="E18" i="54" s="1"/>
  <c r="C18" i="54" a="1"/>
  <c r="C18" i="54" s="1"/>
  <c r="D18" i="54" s="1"/>
  <c r="B18" i="54" a="1"/>
  <c r="B18" i="54" s="1"/>
  <c r="A18" i="54" a="1"/>
  <c r="A18" i="54" s="1"/>
  <c r="J17" i="54" a="1"/>
  <c r="J17" i="54" s="1"/>
  <c r="K17" i="54" s="1"/>
  <c r="I17" i="54" a="1"/>
  <c r="I17" i="54" s="1"/>
  <c r="F17" i="54"/>
  <c r="E17" i="54" a="1"/>
  <c r="E17" i="54" s="1"/>
  <c r="C17" i="54" a="1"/>
  <c r="C17" i="54" s="1"/>
  <c r="D17" i="54" s="1"/>
  <c r="B17" i="54" a="1"/>
  <c r="B17" i="54" s="1"/>
  <c r="A17" i="54" a="1"/>
  <c r="A17" i="54" s="1"/>
  <c r="J16" i="54" a="1"/>
  <c r="J16" i="54" s="1"/>
  <c r="K16" i="54" s="1"/>
  <c r="I16" i="54" a="1"/>
  <c r="I16" i="54" s="1"/>
  <c r="F16" i="54"/>
  <c r="E16" i="54" a="1"/>
  <c r="E16" i="54" s="1"/>
  <c r="C16" i="54" a="1"/>
  <c r="C16" i="54" s="1"/>
  <c r="D16" i="54" s="1"/>
  <c r="B16" i="54" a="1"/>
  <c r="B16" i="54" s="1"/>
  <c r="A16" i="54" a="1"/>
  <c r="A16" i="54" s="1"/>
  <c r="J15" i="54" a="1"/>
  <c r="J15" i="54" s="1"/>
  <c r="K15" i="54" s="1"/>
  <c r="I15" i="54" a="1"/>
  <c r="I15" i="54" s="1"/>
  <c r="F15" i="54"/>
  <c r="E15" i="54" a="1"/>
  <c r="E15" i="54" s="1"/>
  <c r="C15" i="54" a="1"/>
  <c r="C15" i="54" s="1"/>
  <c r="D15" i="54" s="1"/>
  <c r="B15" i="54" a="1"/>
  <c r="B15" i="54" s="1"/>
  <c r="A15" i="54" a="1"/>
  <c r="A15" i="54" s="1"/>
  <c r="J14" i="54" a="1"/>
  <c r="J14" i="54" s="1"/>
  <c r="K14" i="54" s="1"/>
  <c r="I14" i="54" a="1"/>
  <c r="I14" i="54" s="1"/>
  <c r="F14" i="54"/>
  <c r="E14" i="54" a="1"/>
  <c r="E14" i="54" s="1"/>
  <c r="C14" i="54" a="1"/>
  <c r="C14" i="54" s="1"/>
  <c r="D14" i="54" s="1"/>
  <c r="B14" i="54" a="1"/>
  <c r="B14" i="54" s="1"/>
  <c r="A14" i="54" a="1"/>
  <c r="A14" i="54" s="1"/>
  <c r="J13" i="54" a="1"/>
  <c r="J13" i="54" s="1"/>
  <c r="K13" i="54" s="1"/>
  <c r="I13" i="54" a="1"/>
  <c r="I13" i="54" s="1"/>
  <c r="F13" i="54"/>
  <c r="E13" i="54" a="1"/>
  <c r="E13" i="54" s="1"/>
  <c r="C13" i="54" a="1"/>
  <c r="C13" i="54" s="1"/>
  <c r="D13" i="54" s="1"/>
  <c r="B13" i="54" a="1"/>
  <c r="B13" i="54" s="1"/>
  <c r="A13" i="54" a="1"/>
  <c r="A13" i="54" s="1"/>
  <c r="J12" i="54" a="1"/>
  <c r="J12" i="54" s="1"/>
  <c r="K12" i="54" s="1"/>
  <c r="I12" i="54" a="1"/>
  <c r="I12" i="54" s="1"/>
  <c r="F12" i="54"/>
  <c r="E12" i="54" a="1"/>
  <c r="E12" i="54" s="1"/>
  <c r="C12" i="54" a="1"/>
  <c r="C12" i="54" s="1"/>
  <c r="D12" i="54" s="1"/>
  <c r="B12" i="54" a="1"/>
  <c r="B12" i="54" s="1"/>
  <c r="A12" i="54" a="1"/>
  <c r="A12" i="54" s="1"/>
  <c r="J11" i="54" a="1"/>
  <c r="J11" i="54" s="1"/>
  <c r="K11" i="54" s="1"/>
  <c r="I11" i="54" a="1"/>
  <c r="I11" i="54" s="1"/>
  <c r="F11" i="54"/>
  <c r="E11" i="54" a="1"/>
  <c r="E11" i="54" s="1"/>
  <c r="C11" i="54" a="1"/>
  <c r="C11" i="54" s="1"/>
  <c r="D11" i="54" s="1"/>
  <c r="B11" i="54" a="1"/>
  <c r="B11" i="54" s="1"/>
  <c r="A11" i="54" a="1"/>
  <c r="A11" i="54" s="1"/>
  <c r="J10" i="54" a="1"/>
  <c r="J10" i="54" s="1"/>
  <c r="K10" i="54" s="1"/>
  <c r="I10" i="54" a="1"/>
  <c r="I10" i="54" s="1"/>
  <c r="F10" i="54"/>
  <c r="E10" i="54" a="1"/>
  <c r="E10" i="54" s="1"/>
  <c r="C10" i="54" a="1"/>
  <c r="C10" i="54" s="1"/>
  <c r="D10" i="54" s="1"/>
  <c r="B10" i="54" a="1"/>
  <c r="B10" i="54" s="1"/>
  <c r="A10" i="54" a="1"/>
  <c r="A10" i="54" s="1"/>
  <c r="J9" i="54" a="1"/>
  <c r="J9" i="54" s="1"/>
  <c r="K9" i="54" s="1"/>
  <c r="I9" i="54" a="1"/>
  <c r="I9" i="54" s="1"/>
  <c r="F9" i="54"/>
  <c r="E9" i="54" a="1"/>
  <c r="E9" i="54" s="1"/>
  <c r="C9" i="54" a="1"/>
  <c r="C9" i="54" s="1"/>
  <c r="D9" i="54" s="1"/>
  <c r="B9" i="54" a="1"/>
  <c r="B9" i="54" s="1"/>
  <c r="A9" i="54" a="1"/>
  <c r="A9" i="54" s="1"/>
  <c r="J8" i="54" a="1"/>
  <c r="J8" i="54" s="1"/>
  <c r="K8" i="54" s="1"/>
  <c r="I8" i="54" a="1"/>
  <c r="I8" i="54" s="1"/>
  <c r="F8" i="54"/>
  <c r="E8" i="54" a="1"/>
  <c r="E8" i="54" s="1"/>
  <c r="C8" i="54" a="1"/>
  <c r="C8" i="54" s="1"/>
  <c r="D8" i="54" s="1"/>
  <c r="B8" i="54" a="1"/>
  <c r="B8" i="54" s="1"/>
  <c r="A8" i="54" a="1"/>
  <c r="A8" i="54" s="1"/>
  <c r="J7" i="54" a="1"/>
  <c r="J7" i="54" s="1"/>
  <c r="I7" i="54" a="1"/>
  <c r="I7" i="54" s="1"/>
  <c r="F7" i="54"/>
  <c r="E7" i="54" a="1"/>
  <c r="E7" i="54" s="1"/>
  <c r="C7" i="54" a="1"/>
  <c r="C7" i="54" s="1"/>
  <c r="D7" i="54" s="1"/>
  <c r="B7" i="54" a="1"/>
  <c r="B7" i="54" s="1"/>
  <c r="A7" i="54" a="1"/>
  <c r="A7" i="54" s="1"/>
  <c r="H8" i="54" l="1"/>
  <c r="H10" i="54"/>
  <c r="H78" i="54"/>
  <c r="H9" i="54"/>
  <c r="H11" i="54"/>
  <c r="H48" i="54"/>
  <c r="H40" i="54"/>
  <c r="H56" i="54"/>
  <c r="H86" i="54"/>
  <c r="H94" i="54"/>
  <c r="J101" i="54"/>
  <c r="H14" i="54"/>
  <c r="H39" i="54"/>
  <c r="H44" i="54"/>
  <c r="H52" i="54"/>
  <c r="H74" i="54"/>
  <c r="H82" i="54"/>
  <c r="H90" i="54"/>
  <c r="H98" i="54"/>
  <c r="I101" i="54"/>
  <c r="H7" i="54"/>
  <c r="H101" i="54" s="1"/>
  <c r="H12" i="54"/>
  <c r="H16" i="54"/>
  <c r="H42" i="54"/>
  <c r="H46" i="54"/>
  <c r="H50" i="54"/>
  <c r="H54" i="54"/>
  <c r="H58" i="54"/>
  <c r="H60" i="54"/>
  <c r="H62" i="54"/>
  <c r="H64" i="54"/>
  <c r="H72" i="54"/>
  <c r="H76" i="54"/>
  <c r="H80" i="54"/>
  <c r="H84" i="54"/>
  <c r="H88" i="54"/>
  <c r="H92" i="54"/>
  <c r="H96" i="54"/>
  <c r="B101" i="54"/>
  <c r="K7" i="54"/>
  <c r="K101" i="54" s="1"/>
  <c r="H13" i="54"/>
  <c r="H15" i="54"/>
  <c r="H17" i="54"/>
  <c r="H18" i="54"/>
  <c r="H19" i="54"/>
  <c r="H20" i="54"/>
  <c r="H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41" i="54"/>
  <c r="H43" i="54"/>
  <c r="H45" i="54"/>
  <c r="H47" i="54"/>
  <c r="H49" i="54"/>
  <c r="H51" i="54"/>
  <c r="H53" i="54"/>
  <c r="H55" i="54"/>
  <c r="H57" i="54"/>
  <c r="H59" i="54"/>
  <c r="H61" i="54"/>
  <c r="H63" i="54"/>
  <c r="H65" i="54"/>
  <c r="H66" i="54"/>
  <c r="H67" i="54"/>
  <c r="H68" i="54"/>
  <c r="H69" i="54"/>
  <c r="H70" i="54"/>
  <c r="H71" i="54"/>
  <c r="H73" i="54"/>
  <c r="H75" i="54"/>
  <c r="H77" i="54"/>
  <c r="H79" i="54"/>
  <c r="H81" i="54"/>
  <c r="H83" i="54"/>
  <c r="H85" i="54"/>
  <c r="H87" i="54"/>
  <c r="H89" i="54"/>
  <c r="H91" i="54"/>
  <c r="H93" i="54"/>
  <c r="H95" i="54"/>
  <c r="H97" i="54"/>
  <c r="H99" i="54"/>
  <c r="H100" i="54"/>
  <c r="B1" i="2" l="1"/>
  <c r="B6" i="53"/>
  <c r="D6" i="53"/>
  <c r="F6" i="53"/>
  <c r="B7" i="53"/>
  <c r="D7" i="53"/>
  <c r="F7" i="53"/>
  <c r="B8" i="53"/>
  <c r="D8" i="53"/>
  <c r="F8" i="53"/>
  <c r="B9" i="53"/>
  <c r="D9" i="53"/>
  <c r="F9" i="53"/>
  <c r="B10" i="53"/>
  <c r="D10" i="53"/>
  <c r="F10" i="53"/>
  <c r="B11" i="53"/>
  <c r="D11" i="53"/>
  <c r="F11" i="53"/>
  <c r="B12" i="53"/>
  <c r="D12" i="53"/>
  <c r="F12" i="53"/>
  <c r="B13" i="53"/>
  <c r="D13" i="53"/>
  <c r="F13" i="53"/>
  <c r="B14" i="53"/>
  <c r="D14" i="53"/>
  <c r="F14" i="53"/>
  <c r="B15" i="53"/>
  <c r="D15" i="53"/>
  <c r="F15" i="53"/>
  <c r="B16" i="53"/>
  <c r="D16" i="53"/>
  <c r="F16" i="53"/>
  <c r="B5" i="53"/>
  <c r="D5" i="53"/>
  <c r="F5" i="53"/>
  <c r="C16" i="53" l="1"/>
  <c r="E16" i="53" s="1"/>
  <c r="C14" i="53"/>
  <c r="E14" i="53" s="1"/>
  <c r="C12" i="53"/>
  <c r="E12" i="53" s="1"/>
  <c r="C10" i="53"/>
  <c r="E10" i="53" s="1"/>
  <c r="C8" i="53"/>
  <c r="E8" i="53" s="1"/>
  <c r="C6" i="53"/>
  <c r="C5" i="53"/>
  <c r="E5" i="53" s="1"/>
  <c r="C15" i="53"/>
  <c r="E15" i="53" s="1"/>
  <c r="C13" i="53"/>
  <c r="E13" i="53" s="1"/>
  <c r="C11" i="53"/>
  <c r="E11" i="53" s="1"/>
  <c r="C9" i="53"/>
  <c r="E9" i="53" s="1"/>
  <c r="C7" i="53"/>
  <c r="E7" i="53" s="1"/>
  <c r="D17" i="53"/>
  <c r="B17" i="53"/>
  <c r="F17" i="53"/>
  <c r="C17" i="53" l="1"/>
  <c r="E6" i="53"/>
  <c r="E17" i="53" s="1"/>
  <c r="H5" i="2"/>
  <c r="I5" i="2" s="1"/>
  <c r="H7" i="2"/>
  <c r="I7" i="2" s="1"/>
  <c r="H8" i="2"/>
  <c r="H9" i="2"/>
  <c r="H10" i="2"/>
  <c r="I10" i="2" s="1"/>
  <c r="H11" i="2"/>
  <c r="I11" i="2" s="1"/>
  <c r="H12" i="2"/>
  <c r="H13" i="2"/>
  <c r="I13" i="2" s="1"/>
  <c r="H14" i="2"/>
  <c r="I14" i="2" s="1"/>
  <c r="H15" i="2"/>
  <c r="I15" i="2" s="1"/>
  <c r="H16" i="2"/>
  <c r="H17" i="2"/>
  <c r="H18" i="2"/>
  <c r="I18" i="2" s="1"/>
  <c r="H19" i="2"/>
  <c r="I19" i="2" s="1"/>
  <c r="H20" i="2"/>
  <c r="H21" i="2"/>
  <c r="H22" i="2"/>
  <c r="I22" i="2" s="1"/>
  <c r="H23" i="2"/>
  <c r="I23" i="2" s="1"/>
  <c r="H24" i="2"/>
  <c r="H25" i="2"/>
  <c r="H26" i="2"/>
  <c r="I26" i="2" s="1"/>
  <c r="H27" i="2"/>
  <c r="I27" i="2" s="1"/>
  <c r="H28" i="2"/>
  <c r="H29" i="2"/>
  <c r="H30" i="2"/>
  <c r="I30" i="2" s="1"/>
  <c r="H31" i="2"/>
  <c r="I31" i="2" s="1"/>
  <c r="H32" i="2"/>
  <c r="H33" i="2"/>
  <c r="H34" i="2"/>
  <c r="I34" i="2" s="1"/>
  <c r="H35" i="2"/>
  <c r="I35" i="2" s="1"/>
  <c r="H36" i="2"/>
  <c r="H37" i="2"/>
  <c r="I37" i="2" s="1"/>
  <c r="H38" i="2"/>
  <c r="I38" i="2" s="1"/>
  <c r="H39" i="2"/>
  <c r="I39" i="2" s="1"/>
  <c r="H40" i="2"/>
  <c r="I8" i="2"/>
  <c r="I9" i="2"/>
  <c r="I12" i="2"/>
  <c r="I16" i="2"/>
  <c r="I17" i="2"/>
  <c r="I20" i="2"/>
  <c r="I21" i="2"/>
  <c r="I24" i="2"/>
  <c r="I25" i="2"/>
  <c r="I28" i="2"/>
  <c r="I29" i="2"/>
  <c r="I32" i="2"/>
  <c r="I33" i="2"/>
  <c r="I36" i="2"/>
  <c r="I40" i="2"/>
  <c r="L5" i="2"/>
  <c r="L7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H6" i="2" l="1"/>
  <c r="I6" i="2" s="1"/>
  <c r="L6" i="2"/>
  <c r="H3" i="2" l="1"/>
  <c r="L3" i="2"/>
  <c r="I3" i="2" l="1"/>
  <c r="L4" i="2"/>
  <c r="M4" i="2" s="1"/>
  <c r="M6" i="2" l="1"/>
  <c r="M37" i="2"/>
  <c r="M33" i="2"/>
  <c r="M29" i="2"/>
  <c r="M25" i="2"/>
  <c r="M21" i="2"/>
  <c r="M17" i="2"/>
  <c r="M13" i="2"/>
  <c r="M3" i="2"/>
  <c r="M40" i="2"/>
  <c r="M36" i="2"/>
  <c r="M32" i="2"/>
  <c r="M28" i="2"/>
  <c r="M24" i="2"/>
  <c r="M20" i="2"/>
  <c r="M16" i="2"/>
  <c r="M12" i="2"/>
  <c r="M39" i="2"/>
  <c r="M35" i="2"/>
  <c r="M31" i="2"/>
  <c r="M27" i="2"/>
  <c r="M23" i="2"/>
  <c r="M19" i="2"/>
  <c r="M15" i="2"/>
  <c r="M11" i="2"/>
  <c r="M7" i="2"/>
  <c r="M38" i="2"/>
  <c r="M34" i="2"/>
  <c r="M30" i="2"/>
  <c r="M26" i="2"/>
  <c r="M22" i="2"/>
  <c r="M18" i="2"/>
  <c r="M14" i="2"/>
  <c r="M10" i="2"/>
  <c r="M5" i="2"/>
  <c r="H4" i="2"/>
  <c r="I4" i="2" l="1"/>
</calcChain>
</file>

<file path=xl/sharedStrings.xml><?xml version="1.0" encoding="utf-8"?>
<sst xmlns="http://schemas.openxmlformats.org/spreadsheetml/2006/main" count="265" uniqueCount="53">
  <si>
    <t>Firm</t>
  </si>
  <si>
    <t>PAN No.</t>
  </si>
  <si>
    <t>Fiscal Year</t>
  </si>
  <si>
    <t>Projects</t>
  </si>
  <si>
    <t>Bill No.</t>
  </si>
  <si>
    <t>Project</t>
  </si>
  <si>
    <t>Taxable</t>
  </si>
  <si>
    <t>Non Taxable</t>
  </si>
  <si>
    <t>VAT</t>
  </si>
  <si>
    <t>Total</t>
  </si>
  <si>
    <t>Entry Month</t>
  </si>
  <si>
    <t>duplicate checker</t>
  </si>
  <si>
    <t>duplicate counter</t>
  </si>
  <si>
    <t>Month</t>
  </si>
  <si>
    <t xml:space="preserve"> Date</t>
  </si>
  <si>
    <t>Sum of Taxable</t>
  </si>
  <si>
    <t>Sum of VAT</t>
  </si>
  <si>
    <t>Sum of Total</t>
  </si>
  <si>
    <t>Sum of Non Taxable</t>
  </si>
  <si>
    <t>Remarks</t>
  </si>
  <si>
    <t>Count of Bill No.</t>
  </si>
  <si>
    <t>Date</t>
  </si>
  <si>
    <t>Customer</t>
  </si>
  <si>
    <t>Item</t>
  </si>
  <si>
    <t>N-Taxable</t>
  </si>
  <si>
    <t>Month:</t>
  </si>
  <si>
    <t>c7</t>
  </si>
  <si>
    <t>c12</t>
  </si>
  <si>
    <t>c13</t>
  </si>
  <si>
    <t>c14</t>
  </si>
  <si>
    <t>c15</t>
  </si>
  <si>
    <t>Qty</t>
  </si>
  <si>
    <t>PAN</t>
  </si>
  <si>
    <t>Grand Total</t>
  </si>
  <si>
    <t>Non-Taxable</t>
  </si>
  <si>
    <t># of bills</t>
  </si>
  <si>
    <t>Sales Report</t>
  </si>
  <si>
    <t>Sales</t>
  </si>
  <si>
    <t>Item Description</t>
  </si>
  <si>
    <t>Row Labels</t>
  </si>
  <si>
    <t>2080.04 Shrawan</t>
  </si>
  <si>
    <t>2080.05 Bhadra</t>
  </si>
  <si>
    <t>2080.06 Ashwin</t>
  </si>
  <si>
    <t>2080.07 Kartik</t>
  </si>
  <si>
    <t>2080.08 Mangsir</t>
  </si>
  <si>
    <t>2080.09 Poush</t>
  </si>
  <si>
    <t>2080.10 Magh</t>
  </si>
  <si>
    <t>2080.11 Falgun</t>
  </si>
  <si>
    <t>2080.12 Chaitra</t>
  </si>
  <si>
    <t>2081.01 Baisakh</t>
  </si>
  <si>
    <t>2081.02 Jesth</t>
  </si>
  <si>
    <t>2081.03 Ashadh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</si>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</sst>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43" fontId="0" fillId="0" borderId="0" xfId="1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3" fontId="0" fillId="0" borderId="0" xfId="1" applyFont="1" applyAlignment="1" applyProtection="1">
      <alignment vertical="center"/>
    </xf>
    <xf numFmtId="0" fontId="0" fillId="0" borderId="0" xfId="0" applyNumberFormat="1" applyAlignment="1" applyProtection="1">
      <alignment vertical="center"/>
      <protection locked="0"/>
    </xf>
    <xf numFmtId="0" fontId="5" fillId="0" borderId="0" xfId="0" applyFont="1"/>
    <xf numFmtId="0" fontId="6" fillId="0" borderId="0" xfId="0" applyFont="1" applyAlignment="1">
      <alignment horizontal="center"/>
    </xf>
    <xf numFmtId="43" fontId="5" fillId="0" borderId="1" xfId="1" applyNumberFormat="1" applyFont="1" applyBorder="1"/>
    <xf numFmtId="0" fontId="6" fillId="0" borderId="0" xfId="0" applyFont="1"/>
    <xf numFmtId="43" fontId="6" fillId="0" borderId="0" xfId="0" applyNumberFormat="1" applyFont="1"/>
    <xf numFmtId="164" fontId="5" fillId="0" borderId="1" xfId="1" applyNumberFormat="1" applyFont="1" applyBorder="1"/>
    <xf numFmtId="0" fontId="0" fillId="0" borderId="0" xfId="0" applyAlignment="1" applyProtection="1">
      <alignment wrapText="1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43" fontId="0" fillId="0" borderId="0" xfId="1" applyNumberFormat="1" applyFont="1" applyAlignment="1" applyProtection="1">
      <alignment vertical="center"/>
      <protection locked="0"/>
    </xf>
    <xf numFmtId="164" fontId="0" fillId="0" borderId="0" xfId="1" applyNumberFormat="1" applyFont="1" applyAlignment="1" applyProtection="1">
      <alignment vertical="center"/>
      <protection locked="0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43" fontId="0" fillId="0" borderId="0" xfId="0" applyNumberFormat="1"/>
    <xf numFmtId="0" fontId="3" fillId="3" borderId="0" xfId="0" applyFont="1" applyFill="1" applyProtection="1">
      <protection locked="0"/>
    </xf>
    <xf numFmtId="0" fontId="3" fillId="3" borderId="0" xfId="0" applyFont="1" applyFill="1" applyProtection="1"/>
    <xf numFmtId="0" fontId="3" fillId="3" borderId="0" xfId="0" applyFont="1" applyFill="1" applyAlignment="1" applyProtection="1">
      <alignment wrapText="1"/>
      <protection locked="0"/>
    </xf>
    <xf numFmtId="164" fontId="6" fillId="0" borderId="0" xfId="0" applyNumberFormat="1" applyFont="1"/>
    <xf numFmtId="0" fontId="7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3" fillId="3" borderId="0" xfId="0" applyFont="1" applyFill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452">
    <dxf>
      <font>
        <color rgb="FFFF0000"/>
      </font>
    </dxf>
    <dxf>
      <fill>
        <patternFill>
          <bgColor rgb="FFFFFF0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B7B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5" formatCode="_(* #,##0.00_);_(* \(#,##0.00\);_(* &quot;-&quot;??_);_(@_)"/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</dxf>
    <dxf>
      <font>
        <b/>
      </font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general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35" formatCode="_(* #,##0.00_);_(* \(#,##0.00\);_(* &quot;-&quot;??_);_(@_)"/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indent="0" justifyLastLine="0" shrinkToFit="0" readingOrder="0"/>
      <protection locked="0" hidden="0"/>
    </dxf>
    <dxf>
      <protection locked="0" hidden="0"/>
    </dxf>
    <dxf>
      <alignment horizontal="general" vertical="center" textRotation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font>
        <b/>
      </font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 Style 1" defaultPivotStyle="PivotStyleLight16">
    <tableStyle name="Table Style 1" pivot="0" count="1" xr9:uid="{00000000-0011-0000-FFFF-FFFF00000000}">
      <tableStyleElement type="wholeTable" dxfId="451"/>
    </tableStyle>
  </tableStyles>
  <colors>
    <mruColors>
      <color rgb="FFFFFF99"/>
      <color rgb="FFFFB7B7"/>
      <color rgb="FFFFD1D1"/>
      <color rgb="FFFFFF8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gyan" refreshedDate="45120.971589930552" createdVersion="7" refreshedVersion="7" minRefreshableVersion="3" recordCount="38" xr:uid="{857B4CED-A3BD-4904-A679-AF16EF751FD3}">
  <cacheSource type="worksheet">
    <worksheetSource name="BookTable"/>
  </cacheSource>
  <cacheFields count="13">
    <cacheField name=" Date" numFmtId="0">
      <sharedItems containsNonDate="0" containsString="0" containsBlank="1"/>
    </cacheField>
    <cacheField name="Bill No." numFmtId="0">
      <sharedItems containsNonDate="0" containsString="0" containsBlank="1"/>
    </cacheField>
    <cacheField name="Customer" numFmtId="0">
      <sharedItems containsNonDate="0" containsBlank="1" count="2">
        <m/>
        <s v="Road Division Pokhara" u="1"/>
      </sharedItems>
    </cacheField>
    <cacheField name="Project" numFmtId="0">
      <sharedItems containsNonDate="0" containsBlank="1" count="2">
        <m/>
        <s v="hemja road (DROPKR/337011764/078/79-43)" u="1"/>
      </sharedItems>
    </cacheField>
    <cacheField name="Item Description" numFmtId="0">
      <sharedItems containsNonDate="0" containsString="0" containsBlank="1"/>
    </cacheField>
    <cacheField name="Taxable" numFmtId="43">
      <sharedItems containsNonDate="0" containsString="0" containsBlank="1"/>
    </cacheField>
    <cacheField name="Non Taxable" numFmtId="43">
      <sharedItems containsNonDate="0" containsString="0" containsBlank="1"/>
    </cacheField>
    <cacheField name="VAT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containsInteger="1" minValue="0" maxValue="0"/>
    </cacheField>
    <cacheField name="Entry Month" numFmtId="0">
      <sharedItems containsBlank="1"/>
    </cacheField>
    <cacheField name="Remarks" numFmtId="0">
      <sharedItems containsNonDate="0" containsString="0" containsBlank="1"/>
    </cacheField>
    <cacheField name="duplicate checker" numFmtId="43">
      <sharedItems containsBlank="1"/>
    </cacheField>
    <cacheField name="duplicate counter" numFmtId="164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m/>
    <m/>
    <x v="0"/>
    <x v="0"/>
    <m/>
    <m/>
    <m/>
    <n v="0"/>
    <n v="0"/>
    <s v="2080.04 Shrawan"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m/>
    <m/>
  </r>
  <r>
    <m/>
    <m/>
    <x v="0"/>
    <x v="0"/>
    <m/>
    <m/>
    <m/>
    <n v="0"/>
    <n v="0"/>
    <m/>
    <m/>
    <m/>
    <m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  <r>
    <m/>
    <m/>
    <x v="0"/>
    <x v="0"/>
    <m/>
    <m/>
    <m/>
    <n v="0"/>
    <n v="0"/>
    <m/>
    <m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20D64-7856-475D-A71E-E7BB2F463A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4" firstHeaderRow="0" firstDataRow="1" firstDataCol="1"/>
  <pivotFields count="13">
    <pivotField showAll="0"/>
    <pivotField dataField="1" showAll="0"/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showAll="0"/>
    <pivotField dataField="1" showAll="0"/>
    <pivotField dataField="1" showAll="0"/>
    <pivotField dataField="1" numFmtId="43" showAll="0"/>
    <pivotField dataField="1" numFmtId="43" showAll="0"/>
    <pivotField showAll="0"/>
    <pivotField showAll="0"/>
    <pivotField showAll="0"/>
    <pivotField showAll="0"/>
  </pivotFields>
  <rowFields count="2">
    <field x="2"/>
    <field x="3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Non Taxable" fld="6" baseField="2" baseItem="0"/>
    <dataField name="Sum of Taxable" fld="5" baseField="0" baseItem="0"/>
    <dataField name="Sum of VAT" fld="7" baseField="0" baseItem="0"/>
    <dataField name="Sum of Total" fld="8" baseField="0" baseItem="0"/>
    <dataField name="Count of Bill No." fld="1" subtotal="count" baseField="2" baseItem="0"/>
  </dataFields>
  <formats count="2">
    <format dxfId="418">
      <pivotArea dataOnly="0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417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PartyTable" displayName="PartyTable" ref="D3:E4" insertRow="1" totalsRowShown="0" headerRowDxfId="450">
  <autoFilter ref="D3:E4" xr:uid="{00000000-0009-0000-0100-00000E000000}"/>
  <sortState xmlns:xlrd2="http://schemas.microsoft.com/office/spreadsheetml/2017/richdata2" ref="D4:E28">
    <sortCondition ref="D3:D28"/>
  </sortState>
  <tableColumns count="2">
    <tableColumn id="1" xr3:uid="{00000000-0010-0000-0000-000001000000}" name="Customer Name" dataDxfId="449"/>
    <tableColumn id="2" xr3:uid="{00000000-0010-0000-0000-000002000000}" name="PAN No.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ProjectTable" displayName="ProjectTable" ref="G3:G4" insertRow="1" totalsRowShown="0" headerRowDxfId="448">
  <autoFilter ref="G3:G4" xr:uid="{00000000-0009-0000-0100-00000F000000}"/>
  <sortState xmlns:xlrd2="http://schemas.microsoft.com/office/spreadsheetml/2017/richdata2" ref="G4">
    <sortCondition ref="G3:G4"/>
  </sortState>
  <tableColumns count="1">
    <tableColumn id="1" xr3:uid="{00000000-0010-0000-0100-000001000000}" name="Projects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BookTable" displayName="BookTable" ref="A2:M40" headerRowDxfId="447" dataDxfId="446" totalsRowDxfId="445">
  <autoFilter ref="A2:M40" xr:uid="{00000000-0009-0000-0100-000001000000}"/>
  <sortState xmlns:xlrd2="http://schemas.microsoft.com/office/spreadsheetml/2017/richdata2" ref="A3:M40">
    <sortCondition ref="B3:B40"/>
  </sortState>
  <tableColumns count="13">
    <tableColumn id="1" xr3:uid="{00000000-0010-0000-0200-000001000000}" name=" Date" totalsRowLabel="Total" dataDxfId="444" totalsRowDxfId="443"/>
    <tableColumn id="2" xr3:uid="{00000000-0010-0000-0200-000002000000}" name="Bill No." totalsRowFunction="count" dataDxfId="442" totalsRowDxfId="441"/>
    <tableColumn id="3" xr3:uid="{00000000-0010-0000-0200-000003000000}" name="Customer" dataDxfId="440" totalsRowDxfId="439"/>
    <tableColumn id="5" xr3:uid="{00000000-0010-0000-0200-000005000000}" name="Project" dataDxfId="438" totalsRowDxfId="437"/>
    <tableColumn id="14" xr3:uid="{00000000-0010-0000-0200-00000E000000}" name="Item Description" dataDxfId="436" totalsRowDxfId="435"/>
    <tableColumn id="6" xr3:uid="{00000000-0010-0000-0200-000006000000}" name="Taxable" totalsRowFunction="sum" dataDxfId="434" totalsRowDxfId="433" dataCellStyle="Comma"/>
    <tableColumn id="7" xr3:uid="{00000000-0010-0000-0200-000007000000}" name="Non Taxable" totalsRowFunction="sum" dataDxfId="432" totalsRowDxfId="431" dataCellStyle="Comma"/>
    <tableColumn id="8" xr3:uid="{00000000-0010-0000-0200-000008000000}" name="VAT" totalsRowFunction="sum" dataDxfId="430" totalsRowDxfId="429" dataCellStyle="Comma">
      <calculatedColumnFormula>BookTable[[#This Row],[Taxable]]*13%</calculatedColumnFormula>
    </tableColumn>
    <tableColumn id="9" xr3:uid="{00000000-0010-0000-0200-000009000000}" name="Total" totalsRowFunction="sum" dataDxfId="428" totalsRowDxfId="427" dataCellStyle="Comma">
      <calculatedColumnFormula>BookTable[[#This Row],[Taxable]]+BookTable[[#This Row],[Non Taxable]]+BookTable[[#This Row],[VAT]]</calculatedColumnFormula>
    </tableColumn>
    <tableColumn id="10" xr3:uid="{00000000-0010-0000-0200-00000A000000}" name="Entry Month" dataDxfId="426" totalsRowDxfId="425"/>
    <tableColumn id="4" xr3:uid="{00000000-0010-0000-0200-000004000000}" name="Remarks" dataDxfId="424" totalsRowDxfId="423"/>
    <tableColumn id="11" xr3:uid="{00000000-0010-0000-0200-00000B000000}" name="duplicate checker" dataDxfId="422" totalsRowDxfId="421" dataCellStyle="Comma">
      <calculatedColumnFormula>CONCATENATE(BookTable[[#This Row],[Bill No.]],BookTable[[#This Row],[Customer]])</calculatedColumnFormula>
    </tableColumn>
    <tableColumn id="12" xr3:uid="{00000000-0010-0000-0200-00000C000000}" name="duplicate counter" totalsRowFunction="sum" dataDxfId="420" totalsRowDxfId="419" dataCellStyle="Comma">
      <calculatedColumnFormula>IF(OR(BookTable[[#This Row],[duplicate checker]]="",COUNTIF(DuplicateChecker,BookTable[[#This Row],[duplicate checker]])=1),0,1)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4:F17" totalsRowCount="1" headerRowDxfId="416" dataDxfId="415" totalsRowDxfId="414" dataCellStyle="Comma">
  <autoFilter ref="A4:F16" xr:uid="{00000000-0009-0000-0100-000002000000}"/>
  <tableColumns count="6">
    <tableColumn id="1" xr3:uid="{00000000-0010-0000-0300-000001000000}" name="Month" totalsRowLabel="Total" dataDxfId="413" totalsRowDxfId="412"/>
    <tableColumn id="2" xr3:uid="{00000000-0010-0000-0300-000002000000}" name="Taxable" totalsRowFunction="sum" dataDxfId="411" totalsRowDxfId="410" dataCellStyle="Comma">
      <calculatedColumnFormula>SUMIF(BookTable[Entry Month],Table2[[#This Row],[Month]],BookTable[Taxable])</calculatedColumnFormula>
    </tableColumn>
    <tableColumn id="3" xr3:uid="{00000000-0010-0000-0300-000003000000}" name="VAT" totalsRowFunction="sum" dataDxfId="409" totalsRowDxfId="408" dataCellStyle="Comma">
      <calculatedColumnFormula>Table2[[#This Row],[Taxable]]*13%</calculatedColumnFormula>
    </tableColumn>
    <tableColumn id="4" xr3:uid="{00000000-0010-0000-0300-000004000000}" name="Non-Taxable" totalsRowFunction="sum" dataDxfId="407" totalsRowDxfId="406" dataCellStyle="Comma">
      <calculatedColumnFormula>SUMIF(BookTable[Entry Month],Table2[[#This Row],[Month]],BookTable[Non Taxable])</calculatedColumnFormula>
    </tableColumn>
    <tableColumn id="5" xr3:uid="{00000000-0010-0000-0300-000005000000}" name="Total" totalsRowFunction="sum" dataDxfId="405" totalsRowDxfId="404" dataCellStyle="Comma">
      <calculatedColumnFormula>Table2[[#This Row],[Taxable]]+Table2[[#This Row],[VAT]]+Table2[[#This Row],[Non-Taxable]]</calculatedColumnFormula>
    </tableColumn>
    <tableColumn id="6" xr3:uid="{00000000-0010-0000-0300-000006000000}" name="# of bills" totalsRowFunction="sum" dataDxfId="403" totalsRowDxfId="402" dataCellStyle="Comma" totalsRowCellStyle="Comma">
      <calculatedColumnFormula>COUNTIF(BookTable[Entry Month],Table2[[#This Row],[Month]])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32D90-A4B1-422C-901B-14009ADF9A49}" name="Table74" displayName="Table74" ref="A6:O101" totalsRowCount="1" headerRowDxfId="401" dataDxfId="400" totalsRowDxfId="399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A44DA513-0933-488C-B8E0-F2C7CB2D59A5}" name="Date" totalsRowLabel="Total" dataDxfId="398" totalsRowDxfId="397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BC873C4-3559-4B65-B527-3CF340B5645E}" name="Bill No." totalsRowFunction="count" dataDxfId="396" totalsRowDxfId="395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58B1C87B-E230-4F4D-8C55-834F28462F2A}" name="Customer" dataDxfId="394" totalsRowDxfId="393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35E050D1-F92C-4234-8833-A0657207BCEC}" name="PAN" dataDxfId="392" totalsRowDxfId="391">
      <calculatedColumnFormula>VLOOKUP(Table74[[#This Row],[Customer]],PartyTable[],2,FALSE)</calculatedColumnFormula>
    </tableColumn>
    <tableColumn id="5" xr3:uid="{4E4B32ED-65A7-4403-BFA7-FB5DCA2674EB}" name="Item" dataDxfId="390" totalsRowDxfId="389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047AAB50-7901-4C88-85B1-A692D9C12118}" name="Qty" dataDxfId="388" totalsRowDxfId="387">
      <calculatedColumnFormula>1</calculatedColumnFormula>
    </tableColumn>
    <tableColumn id="7" xr3:uid="{C8F8C69C-1AFC-4D9C-8A12-F04E95E08E39}" name="c7" dataDxfId="386" totalsRowDxfId="385"/>
    <tableColumn id="8" xr3:uid="{572E5E18-65A7-4C23-9850-7A2F1EED1C48}" name="Total" totalsRowFunction="custom" dataDxfId="384" totalsRowDxfId="383" dataCellStyle="Comma">
      <calculatedColumnFormula>Table74[[#This Row],[N-Taxable]]+Table74[[#This Row],[Taxable]]</calculatedColumnFormula>
      <totalsRowFormula>CEILING(SUBTOTAL(109,Table74[Total]),1)</totalsRowFormula>
    </tableColumn>
    <tableColumn id="9" xr3:uid="{E42FDC7F-3B16-4366-AAF7-2F037341CF99}" name="N-Taxable" totalsRowFunction="custom" dataDxfId="382" totalsRowDxfId="381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CEILING(SUBTOTAL(109,Table74[N-Taxable]),1)</totalsRowFormula>
    </tableColumn>
    <tableColumn id="10" xr3:uid="{05AEDCEC-D799-478C-92F0-8714EE589336}" name="Taxable" totalsRowFunction="custom" dataDxfId="380" totalsRowDxfId="379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CEILING(SUBTOTAL(109,Table74[Taxable]),1)</totalsRowFormula>
    </tableColumn>
    <tableColumn id="11" xr3:uid="{76CF45F1-2B65-40FD-A00A-71ABEF4E1DA7}" name="VAT" totalsRowFunction="custom" dataDxfId="378" totalsRowDxfId="377" dataCellStyle="Comma">
      <calculatedColumnFormula>Table74[[#This Row],[Taxable]]*13%</calculatedColumnFormula>
      <totalsRowFormula>CEILING(SUBTOTAL(109,Table74[VAT]),1)</totalsRowFormula>
    </tableColumn>
    <tableColumn id="12" xr3:uid="{F7F75CDC-48AC-4365-86B3-7E9DFDCE8FD0}" name="c12" dataDxfId="376" totalsRowDxfId="375"/>
    <tableColumn id="13" xr3:uid="{A0B81D64-32AD-42CB-B2DC-12AD1E448DA6}" name="c13" dataDxfId="374" totalsRowDxfId="373"/>
    <tableColumn id="14" xr3:uid="{5C6AB25F-B626-4FAD-9AC8-FBA465CF0B84}" name="c14" dataDxfId="372" totalsRowDxfId="371"/>
    <tableColumn id="15" xr3:uid="{7014747C-8DC1-45A8-BE6C-89160314F9A0}" name="c15" dataDxfId="370" totalsRowDxfId="36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F12138F-9AC4-4577-A1D7-A5C6885C02DC}" name="Table7420" displayName="Table7420" ref="A6:O101" totalsRowCount="1" headerRowDxfId="368" dataDxfId="367" totalsRowDxfId="366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45B35FB-41BD-4A83-9908-0DF84A978AA1}" name="Date" totalsRowLabel="Total" dataDxfId="365" totalsRowDxfId="364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B136B76A-3D0B-42B0-894D-9F420A2B41D5}" name="Bill No." totalsRowFunction="count" dataDxfId="363" totalsRowDxfId="362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FB788E08-C5B8-474D-80B5-721226EE0BFD}" name="Customer" dataDxfId="361" totalsRowDxfId="360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A8770641-B252-479E-9EEE-B86211A78048}" name="PAN" dataDxfId="359" totalsRowDxfId="358">
      <calculatedColumnFormula>VLOOKUP(Table7420[[#This Row],[Customer]],PartyTable[],2,FALSE)</calculatedColumnFormula>
    </tableColumn>
    <tableColumn id="5" xr3:uid="{C00F32E0-FADD-4DD0-9DEB-FAFA65ABABA3}" name="Item" dataDxfId="357" totalsRowDxfId="356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272D4386-BD1E-4765-B224-7B45A2A5BDA8}" name="Qty" dataDxfId="355" totalsRowDxfId="354">
      <calculatedColumnFormula>1</calculatedColumnFormula>
    </tableColumn>
    <tableColumn id="7" xr3:uid="{752BB233-EB9A-4315-93CD-B84FD4268772}" name="c7" dataDxfId="353" totalsRowDxfId="352"/>
    <tableColumn id="8" xr3:uid="{5B9BCDF0-C17B-47F2-A7A8-432FA440EFC2}" name="Total" totalsRowFunction="custom" dataDxfId="351" totalsRowDxfId="350" dataCellStyle="Comma">
      <calculatedColumnFormula>Table7420[[#This Row],[N-Taxable]]+Table7420[[#This Row],[Taxable]]</calculatedColumnFormula>
      <totalsRowFormula>CEILING(SUBTOTAL(109,Table7420[Total]),1)</totalsRowFormula>
    </tableColumn>
    <tableColumn id="9" xr3:uid="{48C94247-5FAC-4BBA-845D-3251C7F182D6}" name="N-Taxable" totalsRowFunction="custom" dataDxfId="349" totalsRowDxfId="348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CEILING(SUBTOTAL(109,Table7420[N-Taxable]),1)</totalsRowFormula>
    </tableColumn>
    <tableColumn id="10" xr3:uid="{093B0E1C-3997-4C9D-B091-BF986B321F25}" name="Taxable" totalsRowFunction="custom" dataDxfId="347" totalsRowDxfId="346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CEILING(SUBTOTAL(109,Table7420[Taxable]),1)</totalsRowFormula>
    </tableColumn>
    <tableColumn id="11" xr3:uid="{94398622-4F13-4D48-839D-8AFEC579AE0C}" name="VAT" totalsRowFunction="custom" dataDxfId="345" totalsRowDxfId="344" dataCellStyle="Comma">
      <calculatedColumnFormula>Table7420[[#This Row],[Taxable]]*13%</calculatedColumnFormula>
      <totalsRowFormula>CEILING(SUBTOTAL(109,Table7420[VAT]),1)</totalsRowFormula>
    </tableColumn>
    <tableColumn id="12" xr3:uid="{4629B3A2-47A5-4E6C-B9EB-AF66F19EAB71}" name="c12" dataDxfId="343" totalsRowDxfId="342"/>
    <tableColumn id="13" xr3:uid="{F628796D-5795-4418-ADA9-247106DCE57B}" name="c13" dataDxfId="341" totalsRowDxfId="340"/>
    <tableColumn id="14" xr3:uid="{4DC23DB2-3166-4A9D-9B69-D2CF86F821E8}" name="c14" dataDxfId="339" totalsRowDxfId="338"/>
    <tableColumn id="15" xr3:uid="{AE85C5F2-813F-4BC3-B1A6-0DE03E8916E9}" name="c15" dataDxfId="337" totalsRowDxfId="336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B7F106-D5F5-43F9-8EC5-E1B9FB58D756}" name="Table7419" displayName="Table7419" ref="A6:O101" totalsRowCount="1" headerRowDxfId="335" dataDxfId="334" totalsRowDxfId="333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9BFB8F94-F9F6-4516-BDBA-2554FAEBC2B9}" name="Date" totalsRowLabel="Total" dataDxfId="332" totalsRowDxfId="331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C20D3458-994F-4600-B295-9123600A3978}" name="Bill No." totalsRowFunction="count" dataDxfId="330" totalsRowDxfId="329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35216159-E121-43A7-AABA-640FAED54311}" name="Customer" dataDxfId="328" totalsRowDxfId="327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B63D43DD-0661-4189-89C0-B8FFE8F4FD12}" name="PAN" dataDxfId="326" totalsRowDxfId="325">
      <calculatedColumnFormula>VLOOKUP(Table7419[[#This Row],[Customer]],PartyTable[],2,FALSE)</calculatedColumnFormula>
    </tableColumn>
    <tableColumn id="5" xr3:uid="{80B16C7A-A709-4359-9929-AFA07A783CA5}" name="Item" dataDxfId="324" totalsRowDxfId="323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0DD79ADE-B791-447B-8AEC-870A47FCBD62}" name="Qty" dataDxfId="322" totalsRowDxfId="321">
      <calculatedColumnFormula>1</calculatedColumnFormula>
    </tableColumn>
    <tableColumn id="7" xr3:uid="{AFF7EF34-AD4D-464A-BA7D-5B79354FDCB3}" name="c7" dataDxfId="320" totalsRowDxfId="319"/>
    <tableColumn id="8" xr3:uid="{382AF518-296B-4A3B-A626-FDC8DA834DD0}" name="Total" totalsRowFunction="custom" dataDxfId="318" totalsRowDxfId="317" dataCellStyle="Comma">
      <calculatedColumnFormula>Table7419[[#This Row],[N-Taxable]]+Table7419[[#This Row],[Taxable]]</calculatedColumnFormula>
      <totalsRowFormula>CEILING(SUBTOTAL(109,Table7419[Total]),1)</totalsRowFormula>
    </tableColumn>
    <tableColumn id="9" xr3:uid="{48B3D640-1DA0-4559-9FB3-D90DAE8F06BA}" name="N-Taxable" totalsRowFunction="custom" dataDxfId="316" totalsRowDxfId="315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CEILING(SUBTOTAL(109,Table7419[N-Taxable]),1)</totalsRowFormula>
    </tableColumn>
    <tableColumn id="10" xr3:uid="{010BF78B-6245-400C-AD83-CA6E58BB94BD}" name="Taxable" totalsRowFunction="custom" dataDxfId="314" totalsRowDxfId="313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CEILING(SUBTOTAL(109,Table7419[Taxable]),1)</totalsRowFormula>
    </tableColumn>
    <tableColumn id="11" xr3:uid="{528FCA17-24D2-438A-BF78-E3FF9DB66333}" name="VAT" totalsRowFunction="custom" dataDxfId="312" totalsRowDxfId="311" dataCellStyle="Comma">
      <calculatedColumnFormula>Table7419[[#This Row],[Taxable]]*13%</calculatedColumnFormula>
      <totalsRowFormula>CEILING(SUBTOTAL(109,Table7419[VAT]),1)</totalsRowFormula>
    </tableColumn>
    <tableColumn id="12" xr3:uid="{114F8F68-3C20-43DE-8DBE-BABB593765E3}" name="c12" dataDxfId="310" totalsRowDxfId="309"/>
    <tableColumn id="13" xr3:uid="{CDBC0157-8C33-4FCA-8268-DB47CE390F56}" name="c13" dataDxfId="308" totalsRowDxfId="307"/>
    <tableColumn id="14" xr3:uid="{7790B69A-BE16-4B6B-9F54-C4C5380ACC5B}" name="c14" dataDxfId="306" totalsRowDxfId="305"/>
    <tableColumn id="15" xr3:uid="{CF4D0CB6-F9E4-4616-A998-6CB45B474837}" name="c15" dataDxfId="304" totalsRowDxfId="303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D68EEB-1744-45EB-9368-260AF7AE0A0A}" name="Table7418" displayName="Table7418" ref="A6:O101" totalsRowCount="1" headerRowDxfId="302" dataDxfId="301" totalsRowDxfId="300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5E3A2D0E-20DD-4FDA-B816-3169F3ED77BA}" name="Date" totalsRowLabel="Total" dataDxfId="299" totalsRowDxfId="298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96ED184E-0E88-4344-9C0B-47ECF6A9864A}" name="Bill No." totalsRowFunction="count" dataDxfId="297" totalsRowDxfId="296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B2FBBBE7-6A77-4902-BAF3-0E429817E1C3}" name="Customer" dataDxfId="295" totalsRowDxfId="294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CCEFC316-63D8-492D-B7EE-70E3C54F3E53}" name="PAN" dataDxfId="293" totalsRowDxfId="292">
      <calculatedColumnFormula>VLOOKUP(Table7418[[#This Row],[Customer]],PartyTable[],2,FALSE)</calculatedColumnFormula>
    </tableColumn>
    <tableColumn id="5" xr3:uid="{5BA7FA1A-2FB9-4ABC-BDCA-A718093E3ED3}" name="Item" dataDxfId="291" totalsRowDxfId="290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9685821F-14AE-49BC-A801-B4FBB053B8D2}" name="Qty" dataDxfId="289" totalsRowDxfId="288">
      <calculatedColumnFormula>1</calculatedColumnFormula>
    </tableColumn>
    <tableColumn id="7" xr3:uid="{37B61509-C22D-4FDD-9315-B86FA47C7A93}" name="c7" dataDxfId="287" totalsRowDxfId="286"/>
    <tableColumn id="8" xr3:uid="{2A11103A-92C5-4F88-BA7F-512A90DBE4C1}" name="Total" totalsRowFunction="custom" dataDxfId="285" totalsRowDxfId="284" dataCellStyle="Comma">
      <calculatedColumnFormula>Table7418[[#This Row],[N-Taxable]]+Table7418[[#This Row],[Taxable]]</calculatedColumnFormula>
      <totalsRowFormula>CEILING(SUBTOTAL(109,Table7418[Total]),1)</totalsRowFormula>
    </tableColumn>
    <tableColumn id="9" xr3:uid="{73E16C84-1259-4C8B-BB90-B1D5F5D4313F}" name="N-Taxable" totalsRowFunction="custom" dataDxfId="283" totalsRowDxfId="282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CEILING(SUBTOTAL(109,Table7418[N-Taxable]),1)</totalsRowFormula>
    </tableColumn>
    <tableColumn id="10" xr3:uid="{32E13437-B961-4E56-86AA-EDF85A841795}" name="Taxable" totalsRowFunction="custom" dataDxfId="281" totalsRowDxfId="280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CEILING(SUBTOTAL(109,Table7418[Taxable]),1)</totalsRowFormula>
    </tableColumn>
    <tableColumn id="11" xr3:uid="{5B93D47A-E006-44C3-B6B8-60A37FC28314}" name="VAT" totalsRowFunction="custom" dataDxfId="279" totalsRowDxfId="278" dataCellStyle="Comma">
      <calculatedColumnFormula>Table7418[[#This Row],[Taxable]]*13%</calculatedColumnFormula>
      <totalsRowFormula>CEILING(SUBTOTAL(109,Table7418[VAT]),1)</totalsRowFormula>
    </tableColumn>
    <tableColumn id="12" xr3:uid="{7D82B954-135F-47D3-8D70-FF80C95A7363}" name="c12" dataDxfId="277" totalsRowDxfId="276"/>
    <tableColumn id="13" xr3:uid="{E52CD48F-0F0E-4498-9CCB-C0DF8A34ECCE}" name="c13" dataDxfId="275" totalsRowDxfId="274"/>
    <tableColumn id="14" xr3:uid="{484F0A12-C1CF-4CDD-9297-59783D316190}" name="c14" dataDxfId="273" totalsRowDxfId="272"/>
    <tableColumn id="15" xr3:uid="{917B527D-6D0F-4050-B339-54EE13BD976E}" name="c15" dataDxfId="271" totalsRowDxfId="27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41E501-83D5-463C-ABC0-AFB35E8C38AD}" name="Table7417" displayName="Table7417" ref="A6:O101" totalsRowCount="1" headerRowDxfId="269" dataDxfId="268" totalsRowDxfId="267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7EE094D2-5CBC-4BA9-B4C0-AF9F3D9CB36E}" name="Date" totalsRowLabel="Total" dataDxfId="266" totalsRowDxfId="265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4C89BA3-5872-44BF-8C56-BEA8EAF2932D}" name="Bill No." totalsRowFunction="count" dataDxfId="264" totalsRowDxfId="263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D5A7BF88-547C-42B5-8630-B828330A1433}" name="Customer" dataDxfId="262" totalsRowDxfId="261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65FA19F3-4085-4DF8-AA42-F0576B52A159}" name="PAN" dataDxfId="260" totalsRowDxfId="259">
      <calculatedColumnFormula>VLOOKUP(Table7417[[#This Row],[Customer]],PartyTable[],2,FALSE)</calculatedColumnFormula>
    </tableColumn>
    <tableColumn id="5" xr3:uid="{EA95B212-81E8-429D-8E3B-AB3558410D2B}" name="Item" dataDxfId="258" totalsRowDxfId="257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8750A0A1-82B3-4D10-B28E-4BF9B95C31C8}" name="Qty" dataDxfId="256" totalsRowDxfId="255">
      <calculatedColumnFormula>1</calculatedColumnFormula>
    </tableColumn>
    <tableColumn id="7" xr3:uid="{FFCA3796-E95C-482B-A1DC-E0293F7DEF86}" name="c7" dataDxfId="254" totalsRowDxfId="253"/>
    <tableColumn id="8" xr3:uid="{DC8ABBC1-979A-4BF3-86C4-8FC3FA5D4F3A}" name="Total" totalsRowFunction="custom" dataDxfId="252" totalsRowDxfId="251" dataCellStyle="Comma">
      <calculatedColumnFormula>Table7417[[#This Row],[N-Taxable]]+Table7417[[#This Row],[Taxable]]</calculatedColumnFormula>
      <totalsRowFormula>CEILING(SUBTOTAL(109,Table7417[Total]),1)</totalsRowFormula>
    </tableColumn>
    <tableColumn id="9" xr3:uid="{F76369BD-1D3B-4545-9F6C-7F7C54CF2BD7}" name="N-Taxable" totalsRowFunction="custom" dataDxfId="250" totalsRowDxfId="249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CEILING(SUBTOTAL(109,Table7417[N-Taxable]),1)</totalsRowFormula>
    </tableColumn>
    <tableColumn id="10" xr3:uid="{35228D7E-9F8C-4B53-9AA8-0D940FE2A1DA}" name="Taxable" totalsRowFunction="custom" dataDxfId="248" totalsRowDxfId="247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CEILING(SUBTOTAL(109,Table7417[Taxable]),1)</totalsRowFormula>
    </tableColumn>
    <tableColumn id="11" xr3:uid="{AFFA9A35-BA32-4C7B-A04E-1447F2194348}" name="VAT" totalsRowFunction="custom" dataDxfId="246" totalsRowDxfId="245" dataCellStyle="Comma">
      <calculatedColumnFormula>Table7417[[#This Row],[Taxable]]*13%</calculatedColumnFormula>
      <totalsRowFormula>CEILING(SUBTOTAL(109,Table7417[VAT]),1)</totalsRowFormula>
    </tableColumn>
    <tableColumn id="12" xr3:uid="{7BF90BBC-7CAB-4A0D-A6C8-2A8C0D262054}" name="c12" dataDxfId="244" totalsRowDxfId="243"/>
    <tableColumn id="13" xr3:uid="{C2D83608-DCC2-4C4C-9AEE-A3B1EF5BF20A}" name="c13" dataDxfId="242" totalsRowDxfId="241"/>
    <tableColumn id="14" xr3:uid="{7506C23E-BF29-4BD0-A5D2-A79176EFD7FA}" name="c14" dataDxfId="240" totalsRowDxfId="239"/>
    <tableColumn id="15" xr3:uid="{92E09539-D5BF-4CE8-8C2F-52899269C011}" name="c15" dataDxfId="238" totalsRowDxfId="237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3F4B0A-4DEA-4309-9923-B9D1841DA212}" name="Table7414" displayName="Table7414" ref="A6:O101" totalsRowCount="1" headerRowDxfId="236" dataDxfId="235" totalsRowDxfId="234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372DD3C-9E79-4D8E-A939-2AC898EA9E23}" name="Date" totalsRowLabel="Total" dataDxfId="233" totalsRowDxfId="232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D251F588-15C5-477A-9E14-DA4BF1ECA333}" name="Bill No." totalsRowFunction="count" dataDxfId="231" totalsRowDxfId="230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37A01F3A-6378-49A1-95DF-D3E96CE901B9}" name="Customer" dataDxfId="229" totalsRowDxfId="228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4C9CCBBD-C9D3-4A7F-9C51-F9C2F64697F6}" name="PAN" dataDxfId="227" totalsRowDxfId="226">
      <calculatedColumnFormula>VLOOKUP(Table7414[[#This Row],[Customer]],PartyTable[],2,FALSE)</calculatedColumnFormula>
    </tableColumn>
    <tableColumn id="5" xr3:uid="{D9260027-CD75-4B75-A99C-5CDF615CFDDE}" name="Item" dataDxfId="225" totalsRowDxfId="224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49C9BF24-B720-466A-9590-82A19257BC7E}" name="Qty" dataDxfId="223" totalsRowDxfId="222">
      <calculatedColumnFormula>1</calculatedColumnFormula>
    </tableColumn>
    <tableColumn id="7" xr3:uid="{4BD94DA4-7A8A-492C-B10B-2CC93AA7737A}" name="c7" dataDxfId="221" totalsRowDxfId="220"/>
    <tableColumn id="8" xr3:uid="{A90743D6-7393-4815-AAFC-9D228D9DCC2E}" name="Total" totalsRowFunction="custom" dataDxfId="219" totalsRowDxfId="218" dataCellStyle="Comma">
      <calculatedColumnFormula>Table7414[[#This Row],[N-Taxable]]+Table7414[[#This Row],[Taxable]]</calculatedColumnFormula>
      <totalsRowFormula>CEILING(SUBTOTAL(109,Table7414[Total]),1)</totalsRowFormula>
    </tableColumn>
    <tableColumn id="9" xr3:uid="{C584B278-18A4-4F43-B369-3EF42C625A17}" name="N-Taxable" totalsRowFunction="custom" dataDxfId="217" totalsRowDxfId="216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CEILING(SUBTOTAL(109,Table7414[N-Taxable]),1)</totalsRowFormula>
    </tableColumn>
    <tableColumn id="10" xr3:uid="{16679BD2-720B-47EA-95E7-250C1A1FED60}" name="Taxable" totalsRowFunction="custom" dataDxfId="215" totalsRowDxfId="214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CEILING(SUBTOTAL(109,Table7414[Taxable]),1)</totalsRowFormula>
    </tableColumn>
    <tableColumn id="11" xr3:uid="{3598436F-BBE1-4535-8922-A7F009AFF33F}" name="VAT" totalsRowFunction="custom" dataDxfId="213" totalsRowDxfId="212" dataCellStyle="Comma">
      <calculatedColumnFormula>Table7414[[#This Row],[Taxable]]*13%</calculatedColumnFormula>
      <totalsRowFormula>CEILING(SUBTOTAL(109,Table7414[VAT]),1)</totalsRowFormula>
    </tableColumn>
    <tableColumn id="12" xr3:uid="{24A4601D-2F31-4D45-B4F1-AA80215CB180}" name="c12" dataDxfId="211" totalsRowDxfId="210"/>
    <tableColumn id="13" xr3:uid="{08C9A576-4BB7-4A93-9C55-2FC881B3EAB1}" name="c13" dataDxfId="209" totalsRowDxfId="208"/>
    <tableColumn id="14" xr3:uid="{2853F6BA-2856-4F04-87CB-510CBAE99C8C}" name="c14" dataDxfId="207" totalsRowDxfId="206"/>
    <tableColumn id="15" xr3:uid="{3EB1970C-1560-4AD9-9492-246B08085465}" name="c15" dataDxfId="205" totalsRowDxfId="20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70BCD7-1DD7-41B1-950C-578651BDF629}" name="Table7413" displayName="Table7413" ref="A6:O101" totalsRowCount="1" headerRowDxfId="203" dataDxfId="202" totalsRowDxfId="201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5EA987DF-BBC0-44E5-B647-C1117004FFF9}" name="Date" totalsRowLabel="Total" dataDxfId="200" totalsRowDxfId="199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2656B437-0FDF-48AA-9649-5AB3A6C9F5BC}" name="Bill No." totalsRowFunction="count" dataDxfId="198" totalsRowDxfId="197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7BAF0076-9D2D-4DB6-977F-EBFE80E34001}" name="Customer" dataDxfId="196" totalsRowDxfId="195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3C94B1A8-D6DC-4DF3-9103-2EC5D223C13D}" name="PAN" dataDxfId="194" totalsRowDxfId="193">
      <calculatedColumnFormula>VLOOKUP(Table7413[[#This Row],[Customer]],PartyTable[],2,FALSE)</calculatedColumnFormula>
    </tableColumn>
    <tableColumn id="5" xr3:uid="{518D9737-05FA-487F-9A9E-F5E47E0A8E79}" name="Item" dataDxfId="192" totalsRowDxfId="191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D79B4432-2F51-4D8E-849E-0C3BB9FE0AF8}" name="Qty" dataDxfId="190" totalsRowDxfId="189">
      <calculatedColumnFormula>1</calculatedColumnFormula>
    </tableColumn>
    <tableColumn id="7" xr3:uid="{427099AA-0DA0-4B9D-8AAE-A9E5D2FEF931}" name="c7" dataDxfId="188" totalsRowDxfId="187"/>
    <tableColumn id="8" xr3:uid="{F02ED6BE-E629-40D5-978A-68CFB05B9BC1}" name="Total" totalsRowFunction="custom" dataDxfId="186" totalsRowDxfId="185" dataCellStyle="Comma">
      <calculatedColumnFormula>Table7413[[#This Row],[N-Taxable]]+Table7413[[#This Row],[Taxable]]</calculatedColumnFormula>
      <totalsRowFormula>CEILING(SUBTOTAL(109,Table7413[Total]),1)</totalsRowFormula>
    </tableColumn>
    <tableColumn id="9" xr3:uid="{E3E6394B-1AF3-4909-A516-94F598594B7C}" name="N-Taxable" totalsRowFunction="custom" dataDxfId="184" totalsRowDxfId="183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CEILING(SUBTOTAL(109,Table7413[N-Taxable]),1)</totalsRowFormula>
    </tableColumn>
    <tableColumn id="10" xr3:uid="{ABA8BB45-6565-47D9-B0E5-8AD39D48A99B}" name="Taxable" totalsRowFunction="custom" dataDxfId="182" totalsRowDxfId="181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CEILING(SUBTOTAL(109,Table7413[Taxable]),1)</totalsRowFormula>
    </tableColumn>
    <tableColumn id="11" xr3:uid="{F7C44D8A-C587-4EF6-BCCB-5F99F966FA0B}" name="VAT" totalsRowFunction="custom" dataDxfId="180" totalsRowDxfId="179" dataCellStyle="Comma">
      <calculatedColumnFormula>Table7413[[#This Row],[Taxable]]*13%</calculatedColumnFormula>
      <totalsRowFormula>CEILING(SUBTOTAL(109,Table7413[VAT]),1)</totalsRowFormula>
    </tableColumn>
    <tableColumn id="12" xr3:uid="{9C0CB80E-332E-4939-B0ED-42F63F83F449}" name="c12" dataDxfId="178" totalsRowDxfId="177"/>
    <tableColumn id="13" xr3:uid="{B6CBE84A-9764-4E2E-AB2A-7A8E3A623203}" name="c13" dataDxfId="176" totalsRowDxfId="175"/>
    <tableColumn id="14" xr3:uid="{1C2068B3-E502-401E-B521-611FCA8B16CD}" name="c14" dataDxfId="174" totalsRowDxfId="173"/>
    <tableColumn id="15" xr3:uid="{78309017-F449-410A-BCF0-0ADDFB19178F}" name="c15" dataDxfId="172" totalsRowDxfId="171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E06894-36B3-42C7-801A-F2A1300C9A9D}" name="Table7412" displayName="Table7412" ref="A6:O101" totalsRowCount="1" headerRowDxfId="170" dataDxfId="169" totalsRowDxfId="168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ECEB73FD-90A6-4C19-ADD8-3C0270C63294}" name="Date" totalsRowLabel="Total" dataDxfId="167" totalsRowDxfId="166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B5F70E02-4CE0-4F30-AF04-358B8E0A9EDB}" name="Bill No." totalsRowFunction="count" dataDxfId="165" totalsRowDxfId="164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B0593BB5-35DE-4C17-B0C3-33FD5DA53AAC}" name="Customer" dataDxfId="163" totalsRowDxfId="162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A56169B7-B1A6-4199-8E8E-F69F0F06303F}" name="PAN" dataDxfId="161" totalsRowDxfId="160">
      <calculatedColumnFormula>VLOOKUP(Table7412[[#This Row],[Customer]],PartyTable[],2,FALSE)</calculatedColumnFormula>
    </tableColumn>
    <tableColumn id="5" xr3:uid="{2F6DCC13-4B4B-45D1-8E79-7A3916900132}" name="Item" dataDxfId="159" totalsRowDxfId="158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29523778-F28B-4288-A0C5-499E1506BFB8}" name="Qty" dataDxfId="157" totalsRowDxfId="156">
      <calculatedColumnFormula>1</calculatedColumnFormula>
    </tableColumn>
    <tableColumn id="7" xr3:uid="{088DE37B-5DBF-4BAA-96B6-BB76162DAE24}" name="c7" dataDxfId="155" totalsRowDxfId="154"/>
    <tableColumn id="8" xr3:uid="{131046FA-AAF3-4AB8-8BD6-576B7A7AFB4A}" name="Total" totalsRowFunction="custom" dataDxfId="153" totalsRowDxfId="152" dataCellStyle="Comma">
      <calculatedColumnFormula>Table7412[[#This Row],[N-Taxable]]+Table7412[[#This Row],[Taxable]]</calculatedColumnFormula>
      <totalsRowFormula>CEILING(SUBTOTAL(109,Table7412[Total]),1)</totalsRowFormula>
    </tableColumn>
    <tableColumn id="9" xr3:uid="{5432A5D4-51D6-4133-B063-1B330BC57432}" name="N-Taxable" totalsRowFunction="custom" dataDxfId="151" totalsRowDxfId="150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CEILING(SUBTOTAL(109,Table7412[N-Taxable]),1)</totalsRowFormula>
    </tableColumn>
    <tableColumn id="10" xr3:uid="{FE1D0EF3-F18F-402F-B55B-6CE352D4BE06}" name="Taxable" totalsRowFunction="custom" dataDxfId="149" totalsRowDxfId="148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CEILING(SUBTOTAL(109,Table7412[Taxable]),1)</totalsRowFormula>
    </tableColumn>
    <tableColumn id="11" xr3:uid="{81A074E7-C55C-4A95-B4CA-FA7D5A80399A}" name="VAT" totalsRowFunction="custom" dataDxfId="147" totalsRowDxfId="146" dataCellStyle="Comma">
      <calculatedColumnFormula>Table7412[[#This Row],[Taxable]]*13%</calculatedColumnFormula>
      <totalsRowFormula>CEILING(SUBTOTAL(109,Table7412[VAT]),1)</totalsRowFormula>
    </tableColumn>
    <tableColumn id="12" xr3:uid="{3532C194-5B97-4FE3-9855-F09C975302DF}" name="c12" dataDxfId="145" totalsRowDxfId="144"/>
    <tableColumn id="13" xr3:uid="{6AC7A215-3096-45AE-BCF4-827FA51339A6}" name="c13" dataDxfId="143" totalsRowDxfId="142"/>
    <tableColumn id="14" xr3:uid="{91906170-FB3F-4EF0-90F0-8EA0B3B36753}" name="c14" dataDxfId="141" totalsRowDxfId="140"/>
    <tableColumn id="15" xr3:uid="{8B2144F4-9692-4280-BD34-62A12C630CB3}" name="c15" dataDxfId="139" totalsRowDxfId="138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A12AE-972A-410A-998C-B53AEC0B373E}" name="Table7411" displayName="Table7411" ref="A6:O101" totalsRowCount="1" headerRowDxfId="137" dataDxfId="136" totalsRowDxfId="135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67CA68B1-F575-4F87-89B2-DB919B79546A}" name="Date" totalsRowLabel="Total" dataDxfId="134" totalsRowDxfId="133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8DFB2D5E-B5E0-437E-8403-F96C82923C10}" name="Bill No." totalsRowFunction="count" dataDxfId="132" totalsRowDxfId="131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8B936588-BD11-410C-BF82-96DE098A961D}" name="Customer" dataDxfId="130" totalsRowDxfId="129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102683C3-8683-43C4-A622-8A7353C7413C}" name="PAN" dataDxfId="128" totalsRowDxfId="127">
      <calculatedColumnFormula>VLOOKUP(Table7411[[#This Row],[Customer]],PartyTable[],2,FALSE)</calculatedColumnFormula>
    </tableColumn>
    <tableColumn id="5" xr3:uid="{711B7EFE-BBDC-4FDF-97DD-71C2B1D463A2}" name="Item" dataDxfId="126" totalsRowDxfId="125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46ADBC30-AF3B-4103-89FE-0852D0E5F305}" name="Qty" dataDxfId="124" totalsRowDxfId="123">
      <calculatedColumnFormula>1</calculatedColumnFormula>
    </tableColumn>
    <tableColumn id="7" xr3:uid="{AF0EA627-AE68-4780-A47B-12D13C2FDCC1}" name="c7" dataDxfId="122" totalsRowDxfId="121"/>
    <tableColumn id="8" xr3:uid="{68DDCC51-1762-4BDA-B067-8CCB2E0C209C}" name="Total" totalsRowFunction="custom" dataDxfId="120" totalsRowDxfId="119" dataCellStyle="Comma">
      <calculatedColumnFormula>Table7411[[#This Row],[N-Taxable]]+Table7411[[#This Row],[Taxable]]</calculatedColumnFormula>
      <totalsRowFormula>CEILING(SUBTOTAL(109,Table7411[Total]),1)</totalsRowFormula>
    </tableColumn>
    <tableColumn id="9" xr3:uid="{C64ED909-1CCD-4163-8D0B-0CF4DCB3B469}" name="N-Taxable" totalsRowFunction="custom" dataDxfId="118" totalsRowDxfId="117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CEILING(SUBTOTAL(109,Table7411[N-Taxable]),1)</totalsRowFormula>
    </tableColumn>
    <tableColumn id="10" xr3:uid="{2AD1BEE9-1422-4C38-828D-2D6AF4EC3E41}" name="Taxable" totalsRowFunction="custom" dataDxfId="116" totalsRowDxfId="115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CEILING(SUBTOTAL(109,Table7411[Taxable]),1)</totalsRowFormula>
    </tableColumn>
    <tableColumn id="11" xr3:uid="{76B7D5B6-9EAF-4099-A48A-3D05108742B8}" name="VAT" totalsRowFunction="custom" dataDxfId="114" totalsRowDxfId="113" dataCellStyle="Comma">
      <calculatedColumnFormula>Table7411[[#This Row],[Taxable]]*13%</calculatedColumnFormula>
      <totalsRowFormula>CEILING(SUBTOTAL(109,Table7411[VAT]),1)</totalsRowFormula>
    </tableColumn>
    <tableColumn id="12" xr3:uid="{F7436A49-7E9A-4D7B-A8B2-2CFC9AFCDFD7}" name="c12" dataDxfId="112" totalsRowDxfId="111"/>
    <tableColumn id="13" xr3:uid="{76E9D096-2D34-4D09-A9DC-28A9E84A7992}" name="c13" dataDxfId="110" totalsRowDxfId="109"/>
    <tableColumn id="14" xr3:uid="{F2B6F524-4B06-4BC7-B2EE-535004DCA94C}" name="c14" dataDxfId="108" totalsRowDxfId="107"/>
    <tableColumn id="15" xr3:uid="{AA75F940-FCE6-4DD1-8A5C-65430A1CFF25}" name="c15" dataDxfId="106" totalsRowDxfId="105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4CAE2B-A20A-432A-89AC-FB3623C1DC40}" name="Table7410" displayName="Table7410" ref="A6:O101" totalsRowCount="1" headerRowDxfId="104" dataDxfId="103" totalsRowDxfId="102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7E2E0C12-36EF-460A-88F9-24BBB620412A}" name="Date" totalsRowLabel="Total" dataDxfId="101" totalsRowDxfId="100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FE48E967-8E42-4539-98FC-42249BEE06A0}" name="Bill No." totalsRowFunction="count" dataDxfId="99" totalsRowDxfId="98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DD5E33D8-D4B8-4F4E-8403-DCDF07FBC79D}" name="Customer" dataDxfId="97" totalsRowDxfId="96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1E0CA965-71B7-4A4C-AC93-D1AB1D79D5A3}" name="PAN" dataDxfId="95" totalsRowDxfId="94">
      <calculatedColumnFormula>VLOOKUP(Table7410[[#This Row],[Customer]],PartyTable[],2,FALSE)</calculatedColumnFormula>
    </tableColumn>
    <tableColumn id="5" xr3:uid="{77D40E12-0E19-434E-B246-CE738CC97319}" name="Item" dataDxfId="93" totalsRowDxfId="92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B0E7D09C-7367-47CD-BB22-B82B79A303A9}" name="Qty" dataDxfId="91" totalsRowDxfId="90">
      <calculatedColumnFormula>1</calculatedColumnFormula>
    </tableColumn>
    <tableColumn id="7" xr3:uid="{29B3B66F-DFDF-4E1B-A6E6-05BB78BDA684}" name="c7" dataDxfId="89" totalsRowDxfId="88"/>
    <tableColumn id="8" xr3:uid="{311832C0-E115-489A-987A-2803DFAC964A}" name="Total" totalsRowFunction="custom" dataDxfId="87" totalsRowDxfId="86" dataCellStyle="Comma">
      <calculatedColumnFormula>Table7410[[#This Row],[N-Taxable]]+Table7410[[#This Row],[Taxable]]</calculatedColumnFormula>
      <totalsRowFormula>CEILING(SUBTOTAL(109,Table7410[Total]),1)</totalsRowFormula>
    </tableColumn>
    <tableColumn id="9" xr3:uid="{C86FCB34-037A-4FE0-ACA0-DC46AB124F28}" name="N-Taxable" totalsRowFunction="custom" dataDxfId="85" totalsRowDxfId="84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CEILING(SUBTOTAL(109,Table7410[N-Taxable]),1)</totalsRowFormula>
    </tableColumn>
    <tableColumn id="10" xr3:uid="{FC664A64-E0DE-46C1-8BCF-45A483D9C92F}" name="Taxable" totalsRowFunction="custom" dataDxfId="83" totalsRowDxfId="82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CEILING(SUBTOTAL(109,Table7410[Taxable]),1)</totalsRowFormula>
    </tableColumn>
    <tableColumn id="11" xr3:uid="{F20FDE44-8F48-456B-975F-1EBBEC165F3E}" name="VAT" totalsRowFunction="custom" dataDxfId="81" totalsRowDxfId="80" dataCellStyle="Comma">
      <calculatedColumnFormula>Table7410[[#This Row],[Taxable]]*13%</calculatedColumnFormula>
      <totalsRowFormula>CEILING(SUBTOTAL(109,Table7410[VAT]),1)</totalsRowFormula>
    </tableColumn>
    <tableColumn id="12" xr3:uid="{38464C75-3DC4-43C9-B889-A0E004F66CD2}" name="c12" dataDxfId="79" totalsRowDxfId="78"/>
    <tableColumn id="13" xr3:uid="{6E15F78B-74EF-4C23-B326-3236FC9F0432}" name="c13" dataDxfId="77" totalsRowDxfId="76"/>
    <tableColumn id="14" xr3:uid="{F32B8E34-4476-4EAF-BA5F-877C71CCA29E}" name="c14" dataDxfId="75" totalsRowDxfId="74"/>
    <tableColumn id="15" xr3:uid="{89080D97-0E0C-4E94-AB19-32D3057895AC}" name="c15" dataDxfId="73" totalsRowDxfId="72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7EA320-6C89-4240-8F89-11C6B354FD0E}" name="Table749" displayName="Table749" ref="A6:O101" totalsRowCount="1" headerRowDxfId="71" dataDxfId="70" totalsRowDxfId="69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AAFD379D-F894-43CC-B422-8C3B22083DF2}" name="Date" totalsRowLabel="Total" dataDxfId="68" totalsRowDxfId="67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18424E3C-2358-406D-B84E-D14516D7B0A1}" name="Bill No." totalsRowFunction="count" dataDxfId="66" totalsRowDxfId="65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A2231B43-5751-4407-8FEB-CC54BC959CB1}" name="Customer" dataDxfId="64" totalsRowDxfId="63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0FCC02F4-4415-4858-B4DA-7CB374A94EA6}" name="PAN" dataDxfId="62" totalsRowDxfId="61">
      <calculatedColumnFormula>VLOOKUP(Table749[[#This Row],[Customer]],PartyTable[],2,FALSE)</calculatedColumnFormula>
    </tableColumn>
    <tableColumn id="5" xr3:uid="{CFF03AF2-47B5-4D87-B05B-3252FE1942E0}" name="Item" dataDxfId="60" totalsRowDxfId="59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D122BE34-5481-4789-B92E-E4C5C067BD56}" name="Qty" dataDxfId="58" totalsRowDxfId="57">
      <calculatedColumnFormula>1</calculatedColumnFormula>
    </tableColumn>
    <tableColumn id="7" xr3:uid="{DC1C8099-F263-49AA-BA24-C3DFB6F703FD}" name="c7" dataDxfId="56" totalsRowDxfId="55"/>
    <tableColumn id="8" xr3:uid="{547892AD-F237-4140-B8F4-29C2B8018AD8}" name="Total" totalsRowFunction="custom" dataDxfId="54" totalsRowDxfId="53" dataCellStyle="Comma">
      <calculatedColumnFormula>Table749[[#This Row],[N-Taxable]]+Table749[[#This Row],[Taxable]]</calculatedColumnFormula>
      <totalsRowFormula>CEILING(SUBTOTAL(109,Table749[Total]),1)</totalsRowFormula>
    </tableColumn>
    <tableColumn id="9" xr3:uid="{4B86A93A-9333-4D62-83B6-B4FC0DE809CE}" name="N-Taxable" totalsRowFunction="custom" dataDxfId="52" totalsRowDxfId="51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CEILING(SUBTOTAL(109,Table749[N-Taxable]),1)</totalsRowFormula>
    </tableColumn>
    <tableColumn id="10" xr3:uid="{E47F6847-E688-4FBA-BA4B-2F0475ED5A03}" name="Taxable" totalsRowFunction="custom" dataDxfId="50" totalsRowDxfId="49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CEILING(SUBTOTAL(109,Table749[Taxable]),1)</totalsRowFormula>
    </tableColumn>
    <tableColumn id="11" xr3:uid="{453720C3-8D8F-4B4F-900C-117F1553E6F9}" name="VAT" totalsRowFunction="custom" dataDxfId="48" totalsRowDxfId="47" dataCellStyle="Comma">
      <calculatedColumnFormula>Table749[[#This Row],[Taxable]]*13%</calculatedColumnFormula>
      <totalsRowFormula>CEILING(SUBTOTAL(109,Table749[VAT]),1)</totalsRowFormula>
    </tableColumn>
    <tableColumn id="12" xr3:uid="{63CF9DEA-BFAD-4743-A416-426D920AE2A6}" name="c12" dataDxfId="46" totalsRowDxfId="45"/>
    <tableColumn id="13" xr3:uid="{8A593889-2D84-456C-BDC2-77933BB735F3}" name="c13" dataDxfId="44" totalsRowDxfId="43"/>
    <tableColumn id="14" xr3:uid="{FC341690-974E-461A-BF46-B589C1089098}" name="c14" dataDxfId="42" totalsRowDxfId="41"/>
    <tableColumn id="15" xr3:uid="{78EF82A3-9522-4733-BA9F-214C525F07C3}" name="c15" dataDxfId="40" totalsRowDxfId="39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83F8EA-5DF7-45FF-B567-EAFA41DC9DBC}" name="Table748" displayName="Table748" ref="A6:O101" totalsRowCount="1" headerRowDxfId="38" dataDxfId="37" totalsRowDxfId="36">
  <autoFilter ref="A6:O100" xr:uid="{00000000-0009-0000-0100-000007000000}">
    <filterColumn colId="0">
      <customFilters>
        <customFilter operator="notEqual" val=" "/>
      </customFilters>
    </filterColumn>
  </autoFilter>
  <tableColumns count="15">
    <tableColumn id="1" xr3:uid="{D2E9C838-0402-475E-8A78-0110C618704A}" name="Date" totalsRowLabel="Total" dataDxfId="35" totalsRowDxfId="34">
      <calculatedColumnFormula array="1">IF(ROWS(A$7:A7)&gt;COUNTIF(BookTable[Entry Month],$O$4),"",INDEX(Book!A$3:A$40,SMALL(IF(BookTable[Entry Month]=$O$4,ROW(BookTable[Entry Month])-ROW(Book!$J$2)),ROWS(A$7:A7))))</calculatedColumnFormula>
    </tableColumn>
    <tableColumn id="2" xr3:uid="{0FA44F4B-067B-42D5-A115-80574DDD1C01}" name="Bill No." totalsRowFunction="count" dataDxfId="33" totalsRowDxfId="32">
      <calculatedColumnFormula array="1">IF(ROWS(B$7:B7)&gt;COUNTIF(BookTable[Entry Month],$O$4),"",INDEX(Book!B$3:B$40,SMALL(IF(BookTable[Entry Month]=$O$4,ROW(BookTable[Entry Month])-ROW(Book!$J$2)),ROWS(B$7:B7))))</calculatedColumnFormula>
    </tableColumn>
    <tableColumn id="3" xr3:uid="{221D3E55-B45D-4AE8-A4C7-AB54CBF46BCF}" name="Customer" dataDxfId="31" totalsRowDxfId="30">
      <calculatedColumnFormula array="1">IF(ROWS(C$7:C7)&gt;COUNTIF(BookTable[Entry Month],$O$4),"",INDEX(Book!C$3:C$40,SMALL(IF(BookTable[Entry Month]=$O$4,ROW(BookTable[Entry Month])-ROW(Book!$J$2)),ROWS(C$7:C7))))</calculatedColumnFormula>
    </tableColumn>
    <tableColumn id="4" xr3:uid="{DA9A35AC-1632-41A5-9A2E-E2506B22DD13}" name="PAN" dataDxfId="29" totalsRowDxfId="28">
      <calculatedColumnFormula>VLOOKUP(Table748[[#This Row],[Customer]],PartyTable[],2,FALSE)</calculatedColumnFormula>
    </tableColumn>
    <tableColumn id="5" xr3:uid="{27CDCA17-EED1-4A50-A5CC-3BEAE07DFB5F}" name="Item" dataDxfId="27" totalsRowDxfId="26">
      <calculatedColumnFormula array="1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calculatedColumnFormula>
    </tableColumn>
    <tableColumn id="6" xr3:uid="{C77CD3CE-FF39-41C9-B566-BB3AD4FEAA95}" name="Qty" dataDxfId="25" totalsRowDxfId="24">
      <calculatedColumnFormula>1</calculatedColumnFormula>
    </tableColumn>
    <tableColumn id="7" xr3:uid="{501CE3E2-AB51-403B-8686-61A05EC69761}" name="c7" dataDxfId="23" totalsRowDxfId="22"/>
    <tableColumn id="8" xr3:uid="{055C7533-641A-440E-94E8-BC34DE2A0DBB}" name="Total" totalsRowFunction="custom" dataDxfId="21" totalsRowDxfId="20" dataCellStyle="Comma">
      <calculatedColumnFormula>Table748[[#This Row],[N-Taxable]]+Table748[[#This Row],[Taxable]]</calculatedColumnFormula>
      <totalsRowFormula>CEILING(SUBTOTAL(109,Table748[Total]),1)</totalsRowFormula>
    </tableColumn>
    <tableColumn id="9" xr3:uid="{0962E96F-8B81-4FF5-A80B-95DA395A4E7B}" name="N-Taxable" totalsRowFunction="custom" dataDxfId="19" totalsRowDxfId="18" dataCellStyle="Comma">
      <calculatedColumnFormula array="1">IF(ROWS(I$7:I7)&gt;COUNTIF(BookTable[Entry Month],$O$4),"",INDEX(Book!G$3:G$40,SMALL(IF(BookTable[Entry Month]=$O$4,ROW(BookTable[Entry Month])-ROW(Book!$J$2)),ROWS(I$7:I7))))</calculatedColumnFormula>
      <totalsRowFormula>CEILING(SUBTOTAL(109,Table748[N-Taxable]),1)</totalsRowFormula>
    </tableColumn>
    <tableColumn id="10" xr3:uid="{AF5FE2DC-5161-479A-8D7C-1A333B643497}" name="Taxable" totalsRowFunction="custom" dataDxfId="17" totalsRowDxfId="16" dataCellStyle="Comma">
      <calculatedColumnFormula array="1">IF(ROWS(J$7:J7)&gt;COUNTIF(BookTable[Entry Month],$O$4),"",INDEX(Book!F$3:F$40,SMALL(IF(BookTable[Entry Month]=$O$4,ROW(BookTable[Entry Month])-ROW(Book!$J$2)),ROWS(J$7:J7))))</calculatedColumnFormula>
      <totalsRowFormula>CEILING(SUBTOTAL(109,Table748[Taxable]),1)</totalsRowFormula>
    </tableColumn>
    <tableColumn id="11" xr3:uid="{D7954074-A33B-4BCF-B627-9D8BB01E4E7B}" name="VAT" totalsRowFunction="custom" dataDxfId="15" totalsRowDxfId="14" dataCellStyle="Comma">
      <calculatedColumnFormula>Table748[[#This Row],[Taxable]]*13%</calculatedColumnFormula>
      <totalsRowFormula>CEILING(SUBTOTAL(109,Table748[VAT]),1)</totalsRowFormula>
    </tableColumn>
    <tableColumn id="12" xr3:uid="{9943A733-5D47-4E2E-9A5D-9D728B5CC3E3}" name="c12" dataDxfId="13" totalsRowDxfId="12"/>
    <tableColumn id="13" xr3:uid="{1666A504-0BFE-4B6E-BC6F-950A6FDEA070}" name="c13" dataDxfId="11" totalsRowDxfId="10"/>
    <tableColumn id="14" xr3:uid="{62CDD488-9FDD-4A10-A1D0-76CF39887B05}" name="c14" dataDxfId="9" totalsRowDxfId="8"/>
    <tableColumn id="15" xr3:uid="{DE2DEC4D-726D-4E25-A7B6-93422479EE52}" name="c15" dataDxfId="7" totalsRow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3.42578125" style="28" bestFit="1" customWidth="1"/>
    <col min="4" max="4" width="55.7109375" bestFit="1" customWidth="1"/>
    <col min="5" max="5" width="15.7109375" customWidth="1"/>
    <col min="7" max="7" width="57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s="28">
        <v>2080</v>
      </c>
      <c r="D3" s="1" t="s">
        <v>52</v>
      </c>
      <c r="E3" s="1" t="s">
        <v>1</v>
      </c>
      <c r="G3" s="4" t="s">
        <v>3</v>
      </c>
    </row>
    <row r="4" spans="1:7" x14ac:dyDescent="0.25">
      <c r="B4" s="28">
        <v>2081</v>
      </c>
      <c r="D4" s="2"/>
    </row>
  </sheetData>
  <dataValidations count="2">
    <dataValidation type="textLength" operator="greaterThan" showInputMessage="1" showErrorMessage="1" sqref="D4" xr:uid="{00000000-0002-0000-0000-000000000000}">
      <formula1>0</formula1>
    </dataValidation>
    <dataValidation type="textLength" operator="equal" allowBlank="1" showInputMessage="1" showErrorMessage="1" sqref="E4" xr:uid="{00000000-0002-0000-0000-000001000000}">
      <formula1>9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0"/>
  <sheetViews>
    <sheetView zoomScale="90" zoomScaleNormal="90" zoomScaleSheetLayoutView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1.140625" style="11" bestFit="1" customWidth="1"/>
    <col min="2" max="2" width="9.7109375" style="11" bestFit="1" customWidth="1"/>
    <col min="3" max="3" width="29.140625" style="11" customWidth="1"/>
    <col min="4" max="4" width="26.5703125" style="11" customWidth="1"/>
    <col min="5" max="5" width="17.5703125" style="11" customWidth="1"/>
    <col min="6" max="9" width="15.7109375" style="11" customWidth="1"/>
    <col min="10" max="10" width="16.42578125" style="11" bestFit="1" customWidth="1"/>
    <col min="11" max="11" width="12.42578125" style="11" customWidth="1"/>
    <col min="12" max="12" width="19" style="11" hidden="1" customWidth="1"/>
    <col min="13" max="13" width="10.85546875" style="24" hidden="1" customWidth="1"/>
    <col min="14" max="14" width="0" style="11" hidden="1" customWidth="1"/>
    <col min="15" max="16384" width="9.140625" style="11"/>
  </cols>
  <sheetData>
    <row r="1" spans="1:13" s="32" customFormat="1" x14ac:dyDescent="0.25">
      <c r="B1" s="33" t="str">
        <f>CONCATENATE(_firm," (",_fy1,"-",_fy2,") ",_pan)</f>
        <v xml:space="preserve"> (2080-2081) </v>
      </c>
      <c r="I1" s="39" t="s">
        <v>37</v>
      </c>
      <c r="M1" s="34"/>
    </row>
    <row r="2" spans="1:13" s="43" customFormat="1" x14ac:dyDescent="0.25">
      <c r="A2" s="40" t="s">
        <v>14</v>
      </c>
      <c r="B2" s="40" t="s">
        <v>4</v>
      </c>
      <c r="C2" s="40" t="s">
        <v>22</v>
      </c>
      <c r="D2" s="40" t="s">
        <v>5</v>
      </c>
      <c r="E2" s="40" t="s">
        <v>38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1" t="s">
        <v>19</v>
      </c>
      <c r="L2" s="42" t="s">
        <v>11</v>
      </c>
      <c r="M2" s="42" t="s">
        <v>12</v>
      </c>
    </row>
    <row r="3" spans="1:13" x14ac:dyDescent="0.25">
      <c r="A3" s="12"/>
      <c r="B3" s="25"/>
      <c r="C3" s="13"/>
      <c r="D3" s="13"/>
      <c r="E3" s="12"/>
      <c r="F3" s="14"/>
      <c r="G3" s="14"/>
      <c r="H3" s="16">
        <f>BookTable[[#This Row],[Taxable]]*13%</f>
        <v>0</v>
      </c>
      <c r="I3" s="16">
        <f>BookTable[[#This Row],[Taxable]]+BookTable[[#This Row],[Non Taxable]]+BookTable[[#This Row],[VAT]]</f>
        <v>0</v>
      </c>
      <c r="J3" s="17" t="s">
        <v>40</v>
      </c>
      <c r="K3" s="13"/>
      <c r="L3" s="26" t="str">
        <f>CONCATENATE(BookTable[[#This Row],[Bill No.]],BookTable[[#This Row],[Customer]])</f>
        <v/>
      </c>
      <c r="M3" s="27">
        <f>IF(OR(BookTable[[#This Row],[duplicate checker]]="",COUNTIF(DuplicateChecker,BookTable[[#This Row],[duplicate checker]])=1),0,1)</f>
        <v>0</v>
      </c>
    </row>
    <row r="4" spans="1:13" x14ac:dyDescent="0.25">
      <c r="A4" s="12"/>
      <c r="B4" s="25"/>
      <c r="C4" s="13"/>
      <c r="D4" s="13"/>
      <c r="E4" s="12"/>
      <c r="F4" s="14"/>
      <c r="G4" s="14"/>
      <c r="H4" s="16">
        <f>BookTable[[#This Row],[Taxable]]*13%</f>
        <v>0</v>
      </c>
      <c r="I4" s="16">
        <f>BookTable[[#This Row],[Taxable]]+BookTable[[#This Row],[Non Taxable]]+BookTable[[#This Row],[VAT]]</f>
        <v>0</v>
      </c>
      <c r="J4" s="12"/>
      <c r="K4" s="13"/>
      <c r="L4" s="26" t="str">
        <f>CONCATENATE(BookTable[[#This Row],[Bill No.]],BookTable[[#This Row],[Customer]])</f>
        <v/>
      </c>
      <c r="M4" s="27">
        <f>IF(OR(BookTable[[#This Row],[duplicate checker]]="",COUNTIF(DuplicateChecker,BookTable[[#This Row],[duplicate checker]])=1),0,1)</f>
        <v>0</v>
      </c>
    </row>
    <row r="5" spans="1:13" x14ac:dyDescent="0.25">
      <c r="A5" s="12"/>
      <c r="B5" s="15"/>
      <c r="C5" s="13"/>
      <c r="D5" s="13"/>
      <c r="E5" s="12"/>
      <c r="F5" s="14"/>
      <c r="G5" s="14"/>
      <c r="H5" s="16">
        <f>BookTable[[#This Row],[Taxable]]*13%</f>
        <v>0</v>
      </c>
      <c r="I5" s="16">
        <f>BookTable[[#This Row],[Taxable]]+BookTable[[#This Row],[Non Taxable]]+BookTable[[#This Row],[VAT]]</f>
        <v>0</v>
      </c>
      <c r="J5" s="17"/>
      <c r="K5" s="13"/>
      <c r="L5" s="26" t="str">
        <f>CONCATENATE(BookTable[[#This Row],[Bill No.]],BookTable[[#This Row],[Customer]])</f>
        <v/>
      </c>
      <c r="M5" s="27">
        <f>IF(OR(BookTable[[#This Row],[duplicate checker]]="",COUNTIF(DuplicateChecker,BookTable[[#This Row],[duplicate checker]])=1),0,1)</f>
        <v>0</v>
      </c>
    </row>
    <row r="6" spans="1:13" x14ac:dyDescent="0.25">
      <c r="A6" s="12"/>
      <c r="B6" s="15"/>
      <c r="C6" s="13"/>
      <c r="D6" s="13"/>
      <c r="E6" s="12"/>
      <c r="F6" s="14"/>
      <c r="G6" s="14"/>
      <c r="H6" s="16">
        <f>BookTable[[#This Row],[Taxable]]*13%</f>
        <v>0</v>
      </c>
      <c r="I6" s="16">
        <f>BookTable[[#This Row],[Taxable]]+BookTable[[#This Row],[Non Taxable]]+BookTable[[#This Row],[VAT]]</f>
        <v>0</v>
      </c>
      <c r="J6" s="17"/>
      <c r="K6" s="13"/>
      <c r="L6" s="26" t="str">
        <f>CONCATENATE(BookTable[[#This Row],[Bill No.]],BookTable[[#This Row],[Customer]])</f>
        <v/>
      </c>
      <c r="M6" s="27">
        <f>IF(OR(BookTable[[#This Row],[duplicate checker]]="",COUNTIF(DuplicateChecker,BookTable[[#This Row],[duplicate checker]])=1),0,1)</f>
        <v>0</v>
      </c>
    </row>
    <row r="7" spans="1:13" x14ac:dyDescent="0.25">
      <c r="A7" s="12"/>
      <c r="B7" s="15"/>
      <c r="C7" s="13"/>
      <c r="D7" s="13"/>
      <c r="E7" s="12"/>
      <c r="F7" s="14"/>
      <c r="G7" s="14"/>
      <c r="H7" s="16">
        <f>BookTable[[#This Row],[Taxable]]*13%</f>
        <v>0</v>
      </c>
      <c r="I7" s="16">
        <f>BookTable[[#This Row],[Taxable]]+BookTable[[#This Row],[Non Taxable]]+BookTable[[#This Row],[VAT]]</f>
        <v>0</v>
      </c>
      <c r="J7" s="17"/>
      <c r="K7" s="13"/>
      <c r="L7" s="26" t="str">
        <f>CONCATENATE(BookTable[[#This Row],[Bill No.]],BookTable[[#This Row],[Customer]])</f>
        <v/>
      </c>
      <c r="M7" s="27">
        <f>IF(OR(BookTable[[#This Row],[duplicate checker]]="",COUNTIF(DuplicateChecker,BookTable[[#This Row],[duplicate checker]])=1),0,1)</f>
        <v>0</v>
      </c>
    </row>
    <row r="8" spans="1:13" x14ac:dyDescent="0.25">
      <c r="A8" s="12"/>
      <c r="B8" s="15"/>
      <c r="C8" s="13"/>
      <c r="D8" s="13"/>
      <c r="E8" s="12"/>
      <c r="F8" s="14"/>
      <c r="G8" s="14"/>
      <c r="H8" s="16">
        <f>BookTable[[#This Row],[Taxable]]*13%</f>
        <v>0</v>
      </c>
      <c r="I8" s="16">
        <f>BookTable[[#This Row],[Taxable]]+BookTable[[#This Row],[Non Taxable]]+BookTable[[#This Row],[VAT]]</f>
        <v>0</v>
      </c>
      <c r="J8" s="17"/>
      <c r="K8" s="13"/>
      <c r="L8" s="26"/>
      <c r="M8" s="27"/>
    </row>
    <row r="9" spans="1:13" x14ac:dyDescent="0.25">
      <c r="A9" s="12"/>
      <c r="B9" s="15"/>
      <c r="C9" s="13"/>
      <c r="D9" s="13"/>
      <c r="E9" s="12"/>
      <c r="F9" s="14"/>
      <c r="G9" s="14"/>
      <c r="H9" s="16">
        <f>BookTable[[#This Row],[Taxable]]*13%</f>
        <v>0</v>
      </c>
      <c r="I9" s="16">
        <f>BookTable[[#This Row],[Taxable]]+BookTable[[#This Row],[Non Taxable]]+BookTable[[#This Row],[VAT]]</f>
        <v>0</v>
      </c>
      <c r="J9" s="17"/>
      <c r="K9" s="13"/>
      <c r="L9" s="26"/>
      <c r="M9" s="27"/>
    </row>
    <row r="10" spans="1:13" x14ac:dyDescent="0.25">
      <c r="A10" s="12"/>
      <c r="B10" s="15"/>
      <c r="C10" s="13"/>
      <c r="D10" s="13"/>
      <c r="E10" s="12"/>
      <c r="F10" s="14"/>
      <c r="G10" s="14"/>
      <c r="H10" s="16">
        <f>BookTable[[#This Row],[Taxable]]*13%</f>
        <v>0</v>
      </c>
      <c r="I10" s="16">
        <f>BookTable[[#This Row],[Taxable]]+BookTable[[#This Row],[Non Taxable]]+BookTable[[#This Row],[VAT]]</f>
        <v>0</v>
      </c>
      <c r="J10" s="17"/>
      <c r="K10" s="13"/>
      <c r="L10" s="26" t="str">
        <f>CONCATENATE(BookTable[[#This Row],[Bill No.]],BookTable[[#This Row],[Customer]])</f>
        <v/>
      </c>
      <c r="M10" s="27">
        <f>IF(OR(BookTable[[#This Row],[duplicate checker]]="",COUNTIF(DuplicateChecker,BookTable[[#This Row],[duplicate checker]])=1),0,1)</f>
        <v>0</v>
      </c>
    </row>
    <row r="11" spans="1:13" x14ac:dyDescent="0.25">
      <c r="A11" s="12"/>
      <c r="B11" s="15"/>
      <c r="C11" s="13"/>
      <c r="D11" s="13"/>
      <c r="E11" s="12"/>
      <c r="F11" s="14"/>
      <c r="G11" s="14"/>
      <c r="H11" s="16">
        <f>BookTable[[#This Row],[Taxable]]*13%</f>
        <v>0</v>
      </c>
      <c r="I11" s="16">
        <f>BookTable[[#This Row],[Taxable]]+BookTable[[#This Row],[Non Taxable]]+BookTable[[#This Row],[VAT]]</f>
        <v>0</v>
      </c>
      <c r="J11" s="17"/>
      <c r="K11" s="13"/>
      <c r="L11" s="26" t="str">
        <f>CONCATENATE(BookTable[[#This Row],[Bill No.]],BookTable[[#This Row],[Customer]])</f>
        <v/>
      </c>
      <c r="M11" s="27">
        <f>IF(OR(BookTable[[#This Row],[duplicate checker]]="",COUNTIF(DuplicateChecker,BookTable[[#This Row],[duplicate checker]])=1),0,1)</f>
        <v>0</v>
      </c>
    </row>
    <row r="12" spans="1:13" x14ac:dyDescent="0.25">
      <c r="A12" s="12"/>
      <c r="B12" s="15"/>
      <c r="C12" s="13"/>
      <c r="D12" s="13"/>
      <c r="E12" s="12"/>
      <c r="F12" s="14"/>
      <c r="G12" s="14"/>
      <c r="H12" s="16">
        <f>BookTable[[#This Row],[Taxable]]*13%</f>
        <v>0</v>
      </c>
      <c r="I12" s="16">
        <f>BookTable[[#This Row],[Taxable]]+BookTable[[#This Row],[Non Taxable]]+BookTable[[#This Row],[VAT]]</f>
        <v>0</v>
      </c>
      <c r="J12" s="17"/>
      <c r="K12" s="13"/>
      <c r="L12" s="26" t="str">
        <f>CONCATENATE(BookTable[[#This Row],[Bill No.]],BookTable[[#This Row],[Customer]])</f>
        <v/>
      </c>
      <c r="M12" s="27">
        <f>IF(OR(BookTable[[#This Row],[duplicate checker]]="",COUNTIF(DuplicateChecker,BookTable[[#This Row],[duplicate checker]])=1),0,1)</f>
        <v>0</v>
      </c>
    </row>
    <row r="13" spans="1:13" x14ac:dyDescent="0.25">
      <c r="A13" s="12"/>
      <c r="B13" s="15"/>
      <c r="C13" s="13"/>
      <c r="D13" s="13"/>
      <c r="E13" s="12"/>
      <c r="F13" s="14"/>
      <c r="G13" s="14"/>
      <c r="H13" s="16">
        <f>BookTable[[#This Row],[Taxable]]*13%</f>
        <v>0</v>
      </c>
      <c r="I13" s="16">
        <f>BookTable[[#This Row],[Taxable]]+BookTable[[#This Row],[Non Taxable]]+BookTable[[#This Row],[VAT]]</f>
        <v>0</v>
      </c>
      <c r="J13" s="17"/>
      <c r="K13" s="13"/>
      <c r="L13" s="26" t="str">
        <f>CONCATENATE(BookTable[[#This Row],[Bill No.]],BookTable[[#This Row],[Customer]])</f>
        <v/>
      </c>
      <c r="M13" s="27">
        <f>IF(OR(BookTable[[#This Row],[duplicate checker]]="",COUNTIF(DuplicateChecker,BookTable[[#This Row],[duplicate checker]])=1),0,1)</f>
        <v>0</v>
      </c>
    </row>
    <row r="14" spans="1:13" x14ac:dyDescent="0.25">
      <c r="A14" s="12"/>
      <c r="B14" s="15"/>
      <c r="C14" s="13"/>
      <c r="D14" s="13"/>
      <c r="E14" s="12"/>
      <c r="F14" s="14"/>
      <c r="G14" s="14"/>
      <c r="H14" s="16">
        <f>BookTable[[#This Row],[Taxable]]*13%</f>
        <v>0</v>
      </c>
      <c r="I14" s="16">
        <f>BookTable[[#This Row],[Taxable]]+BookTable[[#This Row],[Non Taxable]]+BookTable[[#This Row],[VAT]]</f>
        <v>0</v>
      </c>
      <c r="J14" s="17"/>
      <c r="K14" s="13"/>
      <c r="L14" s="26" t="str">
        <f>CONCATENATE(BookTable[[#This Row],[Bill No.]],BookTable[[#This Row],[Customer]])</f>
        <v/>
      </c>
      <c r="M14" s="27">
        <f>IF(OR(BookTable[[#This Row],[duplicate checker]]="",COUNTIF(DuplicateChecker,BookTable[[#This Row],[duplicate checker]])=1),0,1)</f>
        <v>0</v>
      </c>
    </row>
    <row r="15" spans="1:13" x14ac:dyDescent="0.25">
      <c r="A15" s="12"/>
      <c r="B15" s="15"/>
      <c r="C15" s="13"/>
      <c r="D15" s="13"/>
      <c r="E15" s="12"/>
      <c r="F15" s="14"/>
      <c r="G15" s="14"/>
      <c r="H15" s="16">
        <f>BookTable[[#This Row],[Taxable]]*13%</f>
        <v>0</v>
      </c>
      <c r="I15" s="16">
        <f>BookTable[[#This Row],[Taxable]]+BookTable[[#This Row],[Non Taxable]]+BookTable[[#This Row],[VAT]]</f>
        <v>0</v>
      </c>
      <c r="J15" s="17"/>
      <c r="K15" s="13"/>
      <c r="L15" s="26" t="str">
        <f>CONCATENATE(BookTable[[#This Row],[Bill No.]],BookTable[[#This Row],[Customer]])</f>
        <v/>
      </c>
      <c r="M15" s="27">
        <f>IF(OR(BookTable[[#This Row],[duplicate checker]]="",COUNTIF(DuplicateChecker,BookTable[[#This Row],[duplicate checker]])=1),0,1)</f>
        <v>0</v>
      </c>
    </row>
    <row r="16" spans="1:13" x14ac:dyDescent="0.25">
      <c r="A16" s="12"/>
      <c r="B16" s="15"/>
      <c r="C16" s="13"/>
      <c r="D16" s="13"/>
      <c r="E16" s="12"/>
      <c r="F16" s="14"/>
      <c r="G16" s="14"/>
      <c r="H16" s="16">
        <f>BookTable[[#This Row],[Taxable]]*13%</f>
        <v>0</v>
      </c>
      <c r="I16" s="16">
        <f>BookTable[[#This Row],[Taxable]]+BookTable[[#This Row],[Non Taxable]]+BookTable[[#This Row],[VAT]]</f>
        <v>0</v>
      </c>
      <c r="J16" s="17"/>
      <c r="K16" s="13"/>
      <c r="L16" s="26" t="str">
        <f>CONCATENATE(BookTable[[#This Row],[Bill No.]],BookTable[[#This Row],[Customer]])</f>
        <v/>
      </c>
      <c r="M16" s="27">
        <f>IF(OR(BookTable[[#This Row],[duplicate checker]]="",COUNTIF(DuplicateChecker,BookTable[[#This Row],[duplicate checker]])=1),0,1)</f>
        <v>0</v>
      </c>
    </row>
    <row r="17" spans="1:13" x14ac:dyDescent="0.25">
      <c r="A17" s="12"/>
      <c r="B17" s="15"/>
      <c r="C17" s="13"/>
      <c r="D17" s="13"/>
      <c r="E17" s="12"/>
      <c r="F17" s="14"/>
      <c r="G17" s="14"/>
      <c r="H17" s="16">
        <f>BookTable[[#This Row],[Taxable]]*13%</f>
        <v>0</v>
      </c>
      <c r="I17" s="16">
        <f>BookTable[[#This Row],[Taxable]]+BookTable[[#This Row],[Non Taxable]]+BookTable[[#This Row],[VAT]]</f>
        <v>0</v>
      </c>
      <c r="J17" s="17"/>
      <c r="K17" s="13"/>
      <c r="L17" s="26" t="str">
        <f>CONCATENATE(BookTable[[#This Row],[Bill No.]],BookTable[[#This Row],[Customer]])</f>
        <v/>
      </c>
      <c r="M17" s="27">
        <f>IF(OR(BookTable[[#This Row],[duplicate checker]]="",COUNTIF(DuplicateChecker,BookTable[[#This Row],[duplicate checker]])=1),0,1)</f>
        <v>0</v>
      </c>
    </row>
    <row r="18" spans="1:13" x14ac:dyDescent="0.25">
      <c r="A18" s="12"/>
      <c r="B18" s="15"/>
      <c r="C18" s="13"/>
      <c r="D18" s="13"/>
      <c r="E18" s="12"/>
      <c r="F18" s="14"/>
      <c r="G18" s="14"/>
      <c r="H18" s="16">
        <f>BookTable[[#This Row],[Taxable]]*13%</f>
        <v>0</v>
      </c>
      <c r="I18" s="16">
        <f>BookTable[[#This Row],[Taxable]]+BookTable[[#This Row],[Non Taxable]]+BookTable[[#This Row],[VAT]]</f>
        <v>0</v>
      </c>
      <c r="J18" s="17"/>
      <c r="K18" s="13"/>
      <c r="L18" s="26" t="str">
        <f>CONCATENATE(BookTable[[#This Row],[Bill No.]],BookTable[[#This Row],[Customer]])</f>
        <v/>
      </c>
      <c r="M18" s="27">
        <f>IF(OR(BookTable[[#This Row],[duplicate checker]]="",COUNTIF(DuplicateChecker,BookTable[[#This Row],[duplicate checker]])=1),0,1)</f>
        <v>0</v>
      </c>
    </row>
    <row r="19" spans="1:13" x14ac:dyDescent="0.25">
      <c r="A19" s="12"/>
      <c r="B19" s="15"/>
      <c r="C19" s="13"/>
      <c r="D19" s="13"/>
      <c r="E19" s="12"/>
      <c r="F19" s="14"/>
      <c r="G19" s="14"/>
      <c r="H19" s="16">
        <f>BookTable[[#This Row],[Taxable]]*13%</f>
        <v>0</v>
      </c>
      <c r="I19" s="16">
        <f>BookTable[[#This Row],[Taxable]]+BookTable[[#This Row],[Non Taxable]]+BookTable[[#This Row],[VAT]]</f>
        <v>0</v>
      </c>
      <c r="J19" s="17"/>
      <c r="K19" s="13"/>
      <c r="L19" s="26" t="str">
        <f>CONCATENATE(BookTable[[#This Row],[Bill No.]],BookTable[[#This Row],[Customer]])</f>
        <v/>
      </c>
      <c r="M19" s="27">
        <f>IF(OR(BookTable[[#This Row],[duplicate checker]]="",COUNTIF(DuplicateChecker,BookTable[[#This Row],[duplicate checker]])=1),0,1)</f>
        <v>0</v>
      </c>
    </row>
    <row r="20" spans="1:13" x14ac:dyDescent="0.25">
      <c r="A20" s="12"/>
      <c r="B20" s="15"/>
      <c r="C20" s="13"/>
      <c r="D20" s="13"/>
      <c r="E20" s="12"/>
      <c r="F20" s="14"/>
      <c r="G20" s="14"/>
      <c r="H20" s="16">
        <f>BookTable[[#This Row],[Taxable]]*13%</f>
        <v>0</v>
      </c>
      <c r="I20" s="16">
        <f>BookTable[[#This Row],[Taxable]]+BookTable[[#This Row],[Non Taxable]]+BookTable[[#This Row],[VAT]]</f>
        <v>0</v>
      </c>
      <c r="J20" s="17"/>
      <c r="K20" s="13"/>
      <c r="L20" s="26" t="str">
        <f>CONCATENATE(BookTable[[#This Row],[Bill No.]],BookTable[[#This Row],[Customer]])</f>
        <v/>
      </c>
      <c r="M20" s="27">
        <f>IF(OR(BookTable[[#This Row],[duplicate checker]]="",COUNTIF(DuplicateChecker,BookTable[[#This Row],[duplicate checker]])=1),0,1)</f>
        <v>0</v>
      </c>
    </row>
    <row r="21" spans="1:13" x14ac:dyDescent="0.25">
      <c r="A21" s="12"/>
      <c r="B21" s="15"/>
      <c r="C21" s="13"/>
      <c r="D21" s="13"/>
      <c r="E21" s="12"/>
      <c r="F21" s="14"/>
      <c r="G21" s="14"/>
      <c r="H21" s="16">
        <f>BookTable[[#This Row],[Taxable]]*13%</f>
        <v>0</v>
      </c>
      <c r="I21" s="16">
        <f>BookTable[[#This Row],[Taxable]]+BookTable[[#This Row],[Non Taxable]]+BookTable[[#This Row],[VAT]]</f>
        <v>0</v>
      </c>
      <c r="J21" s="17"/>
      <c r="K21" s="13"/>
      <c r="L21" s="26" t="str">
        <f>CONCATENATE(BookTable[[#This Row],[Bill No.]],BookTable[[#This Row],[Customer]])</f>
        <v/>
      </c>
      <c r="M21" s="27">
        <f>IF(OR(BookTable[[#This Row],[duplicate checker]]="",COUNTIF(DuplicateChecker,BookTable[[#This Row],[duplicate checker]])=1),0,1)</f>
        <v>0</v>
      </c>
    </row>
    <row r="22" spans="1:13" x14ac:dyDescent="0.25">
      <c r="A22" s="12"/>
      <c r="B22" s="15"/>
      <c r="C22" s="13"/>
      <c r="D22" s="13"/>
      <c r="E22" s="12"/>
      <c r="F22" s="14"/>
      <c r="G22" s="14"/>
      <c r="H22" s="16">
        <f>BookTable[[#This Row],[Taxable]]*13%</f>
        <v>0</v>
      </c>
      <c r="I22" s="16">
        <f>BookTable[[#This Row],[Taxable]]+BookTable[[#This Row],[Non Taxable]]+BookTable[[#This Row],[VAT]]</f>
        <v>0</v>
      </c>
      <c r="J22" s="17"/>
      <c r="K22" s="13"/>
      <c r="L22" s="26" t="str">
        <f>CONCATENATE(BookTable[[#This Row],[Bill No.]],BookTable[[#This Row],[Customer]])</f>
        <v/>
      </c>
      <c r="M22" s="27">
        <f>IF(OR(BookTable[[#This Row],[duplicate checker]]="",COUNTIF(DuplicateChecker,BookTable[[#This Row],[duplicate checker]])=1),0,1)</f>
        <v>0</v>
      </c>
    </row>
    <row r="23" spans="1:13" x14ac:dyDescent="0.25">
      <c r="A23" s="12"/>
      <c r="B23" s="15"/>
      <c r="C23" s="13"/>
      <c r="D23" s="13"/>
      <c r="E23" s="12"/>
      <c r="F23" s="14"/>
      <c r="G23" s="14"/>
      <c r="H23" s="16">
        <f>BookTable[[#This Row],[Taxable]]*13%</f>
        <v>0</v>
      </c>
      <c r="I23" s="16">
        <f>BookTable[[#This Row],[Taxable]]+BookTable[[#This Row],[Non Taxable]]+BookTable[[#This Row],[VAT]]</f>
        <v>0</v>
      </c>
      <c r="J23" s="17"/>
      <c r="K23" s="13"/>
      <c r="L23" s="26" t="str">
        <f>CONCATENATE(BookTable[[#This Row],[Bill No.]],BookTable[[#This Row],[Customer]])</f>
        <v/>
      </c>
      <c r="M23" s="27">
        <f>IF(OR(BookTable[[#This Row],[duplicate checker]]="",COUNTIF(DuplicateChecker,BookTable[[#This Row],[duplicate checker]])=1),0,1)</f>
        <v>0</v>
      </c>
    </row>
    <row r="24" spans="1:13" x14ac:dyDescent="0.25">
      <c r="A24" s="12"/>
      <c r="B24" s="15"/>
      <c r="C24" s="13"/>
      <c r="D24" s="13"/>
      <c r="E24" s="12"/>
      <c r="F24" s="14"/>
      <c r="G24" s="14"/>
      <c r="H24" s="16">
        <f>BookTable[[#This Row],[Taxable]]*13%</f>
        <v>0</v>
      </c>
      <c r="I24" s="16">
        <f>BookTable[[#This Row],[Taxable]]+BookTable[[#This Row],[Non Taxable]]+BookTable[[#This Row],[VAT]]</f>
        <v>0</v>
      </c>
      <c r="J24" s="17"/>
      <c r="K24" s="13"/>
      <c r="L24" s="26" t="str">
        <f>CONCATENATE(BookTable[[#This Row],[Bill No.]],BookTable[[#This Row],[Customer]])</f>
        <v/>
      </c>
      <c r="M24" s="27">
        <f>IF(OR(BookTable[[#This Row],[duplicate checker]]="",COUNTIF(DuplicateChecker,BookTable[[#This Row],[duplicate checker]])=1),0,1)</f>
        <v>0</v>
      </c>
    </row>
    <row r="25" spans="1:13" x14ac:dyDescent="0.25">
      <c r="A25" s="12"/>
      <c r="B25" s="15"/>
      <c r="C25" s="13"/>
      <c r="D25" s="13"/>
      <c r="E25" s="12"/>
      <c r="F25" s="14"/>
      <c r="G25" s="14"/>
      <c r="H25" s="16">
        <f>BookTable[[#This Row],[Taxable]]*13%</f>
        <v>0</v>
      </c>
      <c r="I25" s="16">
        <f>BookTable[[#This Row],[Taxable]]+BookTable[[#This Row],[Non Taxable]]+BookTable[[#This Row],[VAT]]</f>
        <v>0</v>
      </c>
      <c r="J25" s="17"/>
      <c r="K25" s="13"/>
      <c r="L25" s="26" t="str">
        <f>CONCATENATE(BookTable[[#This Row],[Bill No.]],BookTable[[#This Row],[Customer]])</f>
        <v/>
      </c>
      <c r="M25" s="27">
        <f>IF(OR(BookTable[[#This Row],[duplicate checker]]="",COUNTIF(DuplicateChecker,BookTable[[#This Row],[duplicate checker]])=1),0,1)</f>
        <v>0</v>
      </c>
    </row>
    <row r="26" spans="1:13" x14ac:dyDescent="0.25">
      <c r="A26" s="12"/>
      <c r="B26" s="15"/>
      <c r="C26" s="13"/>
      <c r="D26" s="13"/>
      <c r="E26" s="12"/>
      <c r="F26" s="14"/>
      <c r="G26" s="14"/>
      <c r="H26" s="16">
        <f>BookTable[[#This Row],[Taxable]]*13%</f>
        <v>0</v>
      </c>
      <c r="I26" s="16">
        <f>BookTable[[#This Row],[Taxable]]+BookTable[[#This Row],[Non Taxable]]+BookTable[[#This Row],[VAT]]</f>
        <v>0</v>
      </c>
      <c r="J26" s="17"/>
      <c r="K26" s="13"/>
      <c r="L26" s="26" t="str">
        <f>CONCATENATE(BookTable[[#This Row],[Bill No.]],BookTable[[#This Row],[Customer]])</f>
        <v/>
      </c>
      <c r="M26" s="27">
        <f>IF(OR(BookTable[[#This Row],[duplicate checker]]="",COUNTIF(DuplicateChecker,BookTable[[#This Row],[duplicate checker]])=1),0,1)</f>
        <v>0</v>
      </c>
    </row>
    <row r="27" spans="1:13" x14ac:dyDescent="0.25">
      <c r="A27" s="12"/>
      <c r="B27" s="15"/>
      <c r="C27" s="13"/>
      <c r="D27" s="13"/>
      <c r="E27" s="12"/>
      <c r="F27" s="14"/>
      <c r="G27" s="14"/>
      <c r="H27" s="16">
        <f>BookTable[[#This Row],[Taxable]]*13%</f>
        <v>0</v>
      </c>
      <c r="I27" s="16">
        <f>BookTable[[#This Row],[Taxable]]+BookTable[[#This Row],[Non Taxable]]+BookTable[[#This Row],[VAT]]</f>
        <v>0</v>
      </c>
      <c r="J27" s="17"/>
      <c r="K27" s="13"/>
      <c r="L27" s="26" t="str">
        <f>CONCATENATE(BookTable[[#This Row],[Bill No.]],BookTable[[#This Row],[Customer]])</f>
        <v/>
      </c>
      <c r="M27" s="27">
        <f>IF(OR(BookTable[[#This Row],[duplicate checker]]="",COUNTIF(DuplicateChecker,BookTable[[#This Row],[duplicate checker]])=1),0,1)</f>
        <v>0</v>
      </c>
    </row>
    <row r="28" spans="1:13" x14ac:dyDescent="0.25">
      <c r="A28" s="12"/>
      <c r="B28" s="15"/>
      <c r="C28" s="13"/>
      <c r="D28" s="13"/>
      <c r="E28" s="12"/>
      <c r="F28" s="14"/>
      <c r="G28" s="14"/>
      <c r="H28" s="16">
        <f>BookTable[[#This Row],[Taxable]]*13%</f>
        <v>0</v>
      </c>
      <c r="I28" s="16">
        <f>BookTable[[#This Row],[Taxable]]+BookTable[[#This Row],[Non Taxable]]+BookTable[[#This Row],[VAT]]</f>
        <v>0</v>
      </c>
      <c r="J28" s="17"/>
      <c r="K28" s="13"/>
      <c r="L28" s="26" t="str">
        <f>CONCATENATE(BookTable[[#This Row],[Bill No.]],BookTable[[#This Row],[Customer]])</f>
        <v/>
      </c>
      <c r="M28" s="27">
        <f>IF(OR(BookTable[[#This Row],[duplicate checker]]="",COUNTIF(DuplicateChecker,BookTable[[#This Row],[duplicate checker]])=1),0,1)</f>
        <v>0</v>
      </c>
    </row>
    <row r="29" spans="1:13" x14ac:dyDescent="0.25">
      <c r="A29" s="12"/>
      <c r="B29" s="15"/>
      <c r="C29" s="13"/>
      <c r="D29" s="13"/>
      <c r="E29" s="12"/>
      <c r="F29" s="14"/>
      <c r="G29" s="14"/>
      <c r="H29" s="16">
        <f>BookTable[[#This Row],[Taxable]]*13%</f>
        <v>0</v>
      </c>
      <c r="I29" s="16">
        <f>BookTable[[#This Row],[Taxable]]+BookTable[[#This Row],[Non Taxable]]+BookTable[[#This Row],[VAT]]</f>
        <v>0</v>
      </c>
      <c r="J29" s="17"/>
      <c r="K29" s="13"/>
      <c r="L29" s="26" t="str">
        <f>CONCATENATE(BookTable[[#This Row],[Bill No.]],BookTable[[#This Row],[Customer]])</f>
        <v/>
      </c>
      <c r="M29" s="27">
        <f>IF(OR(BookTable[[#This Row],[duplicate checker]]="",COUNTIF(DuplicateChecker,BookTable[[#This Row],[duplicate checker]])=1),0,1)</f>
        <v>0</v>
      </c>
    </row>
    <row r="30" spans="1:13" x14ac:dyDescent="0.25">
      <c r="A30" s="12"/>
      <c r="B30" s="15"/>
      <c r="C30" s="13"/>
      <c r="D30" s="13"/>
      <c r="E30" s="12"/>
      <c r="F30" s="14"/>
      <c r="G30" s="14"/>
      <c r="H30" s="16">
        <f>BookTable[[#This Row],[Taxable]]*13%</f>
        <v>0</v>
      </c>
      <c r="I30" s="16">
        <f>BookTable[[#This Row],[Taxable]]+BookTable[[#This Row],[Non Taxable]]+BookTable[[#This Row],[VAT]]</f>
        <v>0</v>
      </c>
      <c r="J30" s="17"/>
      <c r="K30" s="13"/>
      <c r="L30" s="26" t="str">
        <f>CONCATENATE(BookTable[[#This Row],[Bill No.]],BookTable[[#This Row],[Customer]])</f>
        <v/>
      </c>
      <c r="M30" s="27">
        <f>IF(OR(BookTable[[#This Row],[duplicate checker]]="",COUNTIF(DuplicateChecker,BookTable[[#This Row],[duplicate checker]])=1),0,1)</f>
        <v>0</v>
      </c>
    </row>
    <row r="31" spans="1:13" x14ac:dyDescent="0.25">
      <c r="A31" s="12"/>
      <c r="B31" s="15"/>
      <c r="C31" s="13"/>
      <c r="D31" s="13"/>
      <c r="E31" s="12"/>
      <c r="F31" s="14"/>
      <c r="G31" s="14"/>
      <c r="H31" s="16">
        <f>BookTable[[#This Row],[Taxable]]*13%</f>
        <v>0</v>
      </c>
      <c r="I31" s="16">
        <f>BookTable[[#This Row],[Taxable]]+BookTable[[#This Row],[Non Taxable]]+BookTable[[#This Row],[VAT]]</f>
        <v>0</v>
      </c>
      <c r="J31" s="17"/>
      <c r="K31" s="13"/>
      <c r="L31" s="26" t="str">
        <f>CONCATENATE(BookTable[[#This Row],[Bill No.]],BookTable[[#This Row],[Customer]])</f>
        <v/>
      </c>
      <c r="M31" s="27">
        <f>IF(OR(BookTable[[#This Row],[duplicate checker]]="",COUNTIF(DuplicateChecker,BookTable[[#This Row],[duplicate checker]])=1),0,1)</f>
        <v>0</v>
      </c>
    </row>
    <row r="32" spans="1:13" x14ac:dyDescent="0.25">
      <c r="A32" s="12"/>
      <c r="B32" s="15"/>
      <c r="C32" s="13"/>
      <c r="D32" s="13"/>
      <c r="E32" s="12"/>
      <c r="F32" s="14"/>
      <c r="G32" s="14"/>
      <c r="H32" s="16">
        <f>BookTable[[#This Row],[Taxable]]*13%</f>
        <v>0</v>
      </c>
      <c r="I32" s="16">
        <f>BookTable[[#This Row],[Taxable]]+BookTable[[#This Row],[Non Taxable]]+BookTable[[#This Row],[VAT]]</f>
        <v>0</v>
      </c>
      <c r="J32" s="17"/>
      <c r="K32" s="13"/>
      <c r="L32" s="26" t="str">
        <f>CONCATENATE(BookTable[[#This Row],[Bill No.]],BookTable[[#This Row],[Customer]])</f>
        <v/>
      </c>
      <c r="M32" s="27">
        <f>IF(OR(BookTable[[#This Row],[duplicate checker]]="",COUNTIF(DuplicateChecker,BookTable[[#This Row],[duplicate checker]])=1),0,1)</f>
        <v>0</v>
      </c>
    </row>
    <row r="33" spans="1:13" x14ac:dyDescent="0.25">
      <c r="A33" s="12"/>
      <c r="B33" s="15"/>
      <c r="C33" s="13"/>
      <c r="D33" s="13"/>
      <c r="E33" s="12"/>
      <c r="F33" s="14"/>
      <c r="G33" s="14"/>
      <c r="H33" s="16">
        <f>BookTable[[#This Row],[Taxable]]*13%</f>
        <v>0</v>
      </c>
      <c r="I33" s="16">
        <f>BookTable[[#This Row],[Taxable]]+BookTable[[#This Row],[Non Taxable]]+BookTable[[#This Row],[VAT]]</f>
        <v>0</v>
      </c>
      <c r="J33" s="17"/>
      <c r="K33" s="13"/>
      <c r="L33" s="26" t="str">
        <f>CONCATENATE(BookTable[[#This Row],[Bill No.]],BookTable[[#This Row],[Customer]])</f>
        <v/>
      </c>
      <c r="M33" s="27">
        <f>IF(OR(BookTable[[#This Row],[duplicate checker]]="",COUNTIF(DuplicateChecker,BookTable[[#This Row],[duplicate checker]])=1),0,1)</f>
        <v>0</v>
      </c>
    </row>
    <row r="34" spans="1:13" x14ac:dyDescent="0.25">
      <c r="A34" s="12"/>
      <c r="B34" s="15"/>
      <c r="C34" s="13"/>
      <c r="D34" s="13"/>
      <c r="E34" s="12"/>
      <c r="F34" s="14"/>
      <c r="G34" s="14"/>
      <c r="H34" s="16">
        <f>BookTable[[#This Row],[Taxable]]*13%</f>
        <v>0</v>
      </c>
      <c r="I34" s="16">
        <f>BookTable[[#This Row],[Taxable]]+BookTable[[#This Row],[Non Taxable]]+BookTable[[#This Row],[VAT]]</f>
        <v>0</v>
      </c>
      <c r="J34" s="17"/>
      <c r="K34" s="13"/>
      <c r="L34" s="26" t="str">
        <f>CONCATENATE(BookTable[[#This Row],[Bill No.]],BookTable[[#This Row],[Customer]])</f>
        <v/>
      </c>
      <c r="M34" s="27">
        <f>IF(OR(BookTable[[#This Row],[duplicate checker]]="",COUNTIF(DuplicateChecker,BookTable[[#This Row],[duplicate checker]])=1),0,1)</f>
        <v>0</v>
      </c>
    </row>
    <row r="35" spans="1:13" x14ac:dyDescent="0.25">
      <c r="A35" s="12"/>
      <c r="B35" s="15"/>
      <c r="C35" s="13"/>
      <c r="D35" s="13"/>
      <c r="E35" s="12"/>
      <c r="F35" s="14"/>
      <c r="G35" s="14"/>
      <c r="H35" s="16">
        <f>BookTable[[#This Row],[Taxable]]*13%</f>
        <v>0</v>
      </c>
      <c r="I35" s="16">
        <f>BookTable[[#This Row],[Taxable]]+BookTable[[#This Row],[Non Taxable]]+BookTable[[#This Row],[VAT]]</f>
        <v>0</v>
      </c>
      <c r="J35" s="17"/>
      <c r="K35" s="13"/>
      <c r="L35" s="26" t="str">
        <f>CONCATENATE(BookTable[[#This Row],[Bill No.]],BookTable[[#This Row],[Customer]])</f>
        <v/>
      </c>
      <c r="M35" s="27">
        <f>IF(OR(BookTable[[#This Row],[duplicate checker]]="",COUNTIF(DuplicateChecker,BookTable[[#This Row],[duplicate checker]])=1),0,1)</f>
        <v>0</v>
      </c>
    </row>
    <row r="36" spans="1:13" x14ac:dyDescent="0.25">
      <c r="A36" s="12"/>
      <c r="B36" s="15"/>
      <c r="C36" s="13"/>
      <c r="D36" s="13"/>
      <c r="E36" s="12"/>
      <c r="F36" s="14"/>
      <c r="G36" s="14"/>
      <c r="H36" s="16">
        <f>BookTable[[#This Row],[Taxable]]*13%</f>
        <v>0</v>
      </c>
      <c r="I36" s="16">
        <f>BookTable[[#This Row],[Taxable]]+BookTable[[#This Row],[Non Taxable]]+BookTable[[#This Row],[VAT]]</f>
        <v>0</v>
      </c>
      <c r="J36" s="17"/>
      <c r="K36" s="13"/>
      <c r="L36" s="26" t="str">
        <f>CONCATENATE(BookTable[[#This Row],[Bill No.]],BookTable[[#This Row],[Customer]])</f>
        <v/>
      </c>
      <c r="M36" s="27">
        <f>IF(OR(BookTable[[#This Row],[duplicate checker]]="",COUNTIF(DuplicateChecker,BookTable[[#This Row],[duplicate checker]])=1),0,1)</f>
        <v>0</v>
      </c>
    </row>
    <row r="37" spans="1:13" x14ac:dyDescent="0.25">
      <c r="A37" s="12"/>
      <c r="B37" s="15"/>
      <c r="C37" s="13"/>
      <c r="D37" s="13"/>
      <c r="E37" s="12"/>
      <c r="F37" s="14"/>
      <c r="G37" s="14"/>
      <c r="H37" s="16">
        <f>BookTable[[#This Row],[Taxable]]*13%</f>
        <v>0</v>
      </c>
      <c r="I37" s="16">
        <f>BookTable[[#This Row],[Taxable]]+BookTable[[#This Row],[Non Taxable]]+BookTable[[#This Row],[VAT]]</f>
        <v>0</v>
      </c>
      <c r="J37" s="17"/>
      <c r="K37" s="13"/>
      <c r="L37" s="26" t="str">
        <f>CONCATENATE(BookTable[[#This Row],[Bill No.]],BookTable[[#This Row],[Customer]])</f>
        <v/>
      </c>
      <c r="M37" s="27">
        <f>IF(OR(BookTable[[#This Row],[duplicate checker]]="",COUNTIF(DuplicateChecker,BookTable[[#This Row],[duplicate checker]])=1),0,1)</f>
        <v>0</v>
      </c>
    </row>
    <row r="38" spans="1:13" x14ac:dyDescent="0.25">
      <c r="A38" s="12"/>
      <c r="B38" s="15"/>
      <c r="C38" s="13"/>
      <c r="D38" s="13"/>
      <c r="E38" s="12"/>
      <c r="F38" s="14"/>
      <c r="G38" s="14"/>
      <c r="H38" s="16">
        <f>BookTable[[#This Row],[Taxable]]*13%</f>
        <v>0</v>
      </c>
      <c r="I38" s="16">
        <f>BookTable[[#This Row],[Taxable]]+BookTable[[#This Row],[Non Taxable]]+BookTable[[#This Row],[VAT]]</f>
        <v>0</v>
      </c>
      <c r="J38" s="17"/>
      <c r="K38" s="13"/>
      <c r="L38" s="26" t="str">
        <f>CONCATENATE(BookTable[[#This Row],[Bill No.]],BookTable[[#This Row],[Customer]])</f>
        <v/>
      </c>
      <c r="M38" s="27">
        <f>IF(OR(BookTable[[#This Row],[duplicate checker]]="",COUNTIF(DuplicateChecker,BookTable[[#This Row],[duplicate checker]])=1),0,1)</f>
        <v>0</v>
      </c>
    </row>
    <row r="39" spans="1:13" x14ac:dyDescent="0.25">
      <c r="A39" s="12"/>
      <c r="B39" s="15"/>
      <c r="C39" s="13"/>
      <c r="D39" s="13"/>
      <c r="E39" s="12"/>
      <c r="F39" s="14"/>
      <c r="G39" s="14"/>
      <c r="H39" s="16">
        <f>BookTable[[#This Row],[Taxable]]*13%</f>
        <v>0</v>
      </c>
      <c r="I39" s="16">
        <f>BookTable[[#This Row],[Taxable]]+BookTable[[#This Row],[Non Taxable]]+BookTable[[#This Row],[VAT]]</f>
        <v>0</v>
      </c>
      <c r="J39" s="17"/>
      <c r="K39" s="13"/>
      <c r="L39" s="26" t="str">
        <f>CONCATENATE(BookTable[[#This Row],[Bill No.]],BookTable[[#This Row],[Customer]])</f>
        <v/>
      </c>
      <c r="M39" s="27">
        <f>IF(OR(BookTable[[#This Row],[duplicate checker]]="",COUNTIF(DuplicateChecker,BookTable[[#This Row],[duplicate checker]])=1),0,1)</f>
        <v>0</v>
      </c>
    </row>
    <row r="40" spans="1:13" x14ac:dyDescent="0.25">
      <c r="A40" s="12"/>
      <c r="B40" s="15"/>
      <c r="C40" s="13"/>
      <c r="D40" s="13"/>
      <c r="E40" s="12"/>
      <c r="F40" s="14"/>
      <c r="G40" s="14"/>
      <c r="H40" s="16">
        <f>BookTable[[#This Row],[Taxable]]*13%</f>
        <v>0</v>
      </c>
      <c r="I40" s="16">
        <f>BookTable[[#This Row],[Taxable]]+BookTable[[#This Row],[Non Taxable]]+BookTable[[#This Row],[VAT]]</f>
        <v>0</v>
      </c>
      <c r="J40" s="17"/>
      <c r="K40" s="13"/>
      <c r="L40" s="26" t="str">
        <f>CONCATENATE(BookTable[[#This Row],[Bill No.]],BookTable[[#This Row],[Customer]])</f>
        <v/>
      </c>
      <c r="M40" s="27">
        <f>IF(OR(BookTable[[#This Row],[duplicate checker]]="",COUNTIF(DuplicateChecker,BookTable[[#This Row],[duplicate checker]])=1),0,1)</f>
        <v>0</v>
      </c>
    </row>
  </sheetData>
  <sheetProtection sheet="1" formatCells="0" formatColumns="0" formatRows="0" selectLockedCells="1" sort="0" autoFilter="0"/>
  <protectedRanges>
    <protectedRange sqref="A2:M40" name="Range1"/>
  </protectedRanges>
  <dataConsolidate/>
  <conditionalFormatting sqref="A2:M2">
    <cfRule type="expression" dxfId="5" priority="7">
      <formula>SUM(DuplicateCounter)&gt;0</formula>
    </cfRule>
    <cfRule type="expression" dxfId="4" priority="8">
      <formula>SUM(DuplicateCounter)=0</formula>
    </cfRule>
  </conditionalFormatting>
  <conditionalFormatting sqref="N2:N3">
    <cfRule type="expression" dxfId="3" priority="14">
      <formula>$N2&lt;&gt;""</formula>
    </cfRule>
  </conditionalFormatting>
  <conditionalFormatting sqref="K3:K40">
    <cfRule type="expression" dxfId="2" priority="23">
      <formula>$K3&lt;&gt;""</formula>
    </cfRule>
  </conditionalFormatting>
  <conditionalFormatting sqref="A3:M40">
    <cfRule type="expression" dxfId="1" priority="21">
      <formula>$J3&lt;&gt;$J2</formula>
    </cfRule>
    <cfRule type="expression" dxfId="0" priority="22">
      <formula>$M3&lt;&gt;0</formula>
    </cfRule>
  </conditionalFormatting>
  <dataValidations count="4">
    <dataValidation type="list" showDropDown="1" showInputMessage="1" showErrorMessage="1" sqref="C3:C40" xr:uid="{00000000-0002-0000-0100-000000000000}">
      <formula1>PartyList</formula1>
    </dataValidation>
    <dataValidation type="list" allowBlank="1" showInputMessage="1" showErrorMessage="1" sqref="D3:D40" xr:uid="{00000000-0002-0000-0100-000001000000}">
      <formula1>ProjectList</formula1>
    </dataValidation>
    <dataValidation type="list" showDropDown="1" showInputMessage="1" showErrorMessage="1" sqref="J3:J40" xr:uid="{00000000-0002-0000-0100-000002000000}">
      <formula1>"2080.04 Shrawan, 2080.05 Bhadra, 2080.06 Ashwin, 2080.07 Kartik, 2080.08 Mangsir, 2080.09 Poush, 2080.10 Magh, 2080.11 Falgun, 2080.12 Chaitra, 2081.01 Baisakh, 2081.02 Jesth, 2081.03 Ashadh"</formula1>
    </dataValidation>
    <dataValidation type="textLength" operator="equal" allowBlank="1" showInputMessage="1" showErrorMessage="1" sqref="A3:A40" xr:uid="{00000000-0002-0000-0100-000003000000}">
      <formula1>10</formula1>
    </dataValidation>
  </dataValidations>
  <printOptions horizontalCentered="1" verticalCentered="1"/>
  <pageMargins left="0.23622047244094499" right="0.23622047244094499" top="0.74803149606299202" bottom="0.196850393700787" header="0.31496062992126" footer="0.31496062992126"/>
  <pageSetup paperSize="9" scale="76" fitToHeight="0" orientation="landscape" blackAndWhite="1" horizontalDpi="1200" verticalDpi="1200" r:id="rId1"/>
  <headerFooter>
    <oddHeader>&amp;R&amp;P/&amp;N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9172-72EB-4403-AE46-02338A0C2D47}">
  <dimension ref="A1:F4"/>
  <sheetViews>
    <sheetView workbookViewId="0"/>
  </sheetViews>
  <sheetFormatPr defaultRowHeight="15" x14ac:dyDescent="0.25"/>
  <cols>
    <col min="1" max="1" width="13.140625" bestFit="1" customWidth="1"/>
    <col min="2" max="2" width="20.28515625" bestFit="1" customWidth="1"/>
    <col min="3" max="3" width="16" bestFit="1" customWidth="1"/>
    <col min="4" max="4" width="12.5703125" bestFit="1" customWidth="1"/>
    <col min="5" max="5" width="13.5703125" bestFit="1" customWidth="1"/>
    <col min="6" max="6" width="15.5703125" bestFit="1" customWidth="1"/>
  </cols>
  <sheetData>
    <row r="1" spans="1:6" s="36" customFormat="1" x14ac:dyDescent="0.25">
      <c r="A1" s="36" t="str">
        <f>CONCATENATE(_firm," (",_fy1,"-",_fy2,") ",_pan)</f>
        <v xml:space="preserve"> (2080-2081) </v>
      </c>
      <c r="E1" s="36" t="s">
        <v>37</v>
      </c>
    </row>
    <row r="3" spans="1:6" x14ac:dyDescent="0.25">
      <c r="A3" s="29" t="s">
        <v>39</v>
      </c>
      <c r="B3" s="31" t="s">
        <v>18</v>
      </c>
      <c r="C3" s="31" t="s">
        <v>15</v>
      </c>
      <c r="D3" s="31" t="s">
        <v>16</v>
      </c>
      <c r="E3" s="31" t="s">
        <v>17</v>
      </c>
      <c r="F3" s="5" t="s">
        <v>20</v>
      </c>
    </row>
    <row r="4" spans="1:6" x14ac:dyDescent="0.25">
      <c r="A4" s="28" t="s">
        <v>33</v>
      </c>
      <c r="B4" s="31"/>
      <c r="C4" s="31"/>
      <c r="D4" s="31"/>
      <c r="E4" s="31"/>
      <c r="F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I20"/>
  <sheetViews>
    <sheetView workbookViewId="0">
      <selection activeCell="D12" sqref="D12"/>
    </sheetView>
  </sheetViews>
  <sheetFormatPr defaultRowHeight="15" x14ac:dyDescent="0.25"/>
  <cols>
    <col min="1" max="1" width="17" bestFit="1" customWidth="1"/>
    <col min="2" max="5" width="19.85546875" customWidth="1"/>
    <col min="6" max="6" width="13.7109375" bestFit="1" customWidth="1"/>
  </cols>
  <sheetData>
    <row r="1" spans="1:9" ht="15.75" x14ac:dyDescent="0.25">
      <c r="A1" s="44" t="s">
        <v>36</v>
      </c>
      <c r="B1" s="44"/>
      <c r="C1" s="44"/>
      <c r="D1" s="44"/>
      <c r="E1" s="44"/>
      <c r="F1" s="44"/>
    </row>
    <row r="2" spans="1:9" s="36" customFormat="1" ht="15.75" x14ac:dyDescent="0.25">
      <c r="A2" s="45" t="str">
        <f>CONCATENATE(_firm," (",_fy1,"-",_fy2,") ",_pan)</f>
        <v xml:space="preserve"> (2080-2081) </v>
      </c>
      <c r="B2" s="45"/>
      <c r="C2" s="45"/>
      <c r="D2" s="45"/>
      <c r="E2" s="45"/>
      <c r="F2" s="45"/>
    </row>
    <row r="3" spans="1:9" ht="15.75" x14ac:dyDescent="0.25">
      <c r="A3" s="18"/>
      <c r="B3" s="18"/>
      <c r="C3" s="18"/>
      <c r="D3" s="18"/>
      <c r="E3" s="18"/>
      <c r="F3" s="18"/>
    </row>
    <row r="4" spans="1:9" ht="15.75" x14ac:dyDescent="0.25">
      <c r="A4" s="19" t="s">
        <v>13</v>
      </c>
      <c r="B4" s="19" t="s">
        <v>6</v>
      </c>
      <c r="C4" s="19" t="s">
        <v>8</v>
      </c>
      <c r="D4" s="19" t="s">
        <v>34</v>
      </c>
      <c r="E4" s="19" t="s">
        <v>9</v>
      </c>
      <c r="F4" s="19" t="s">
        <v>35</v>
      </c>
    </row>
    <row r="5" spans="1:9" ht="15.75" x14ac:dyDescent="0.25">
      <c r="A5" s="18" t="s">
        <v>40</v>
      </c>
      <c r="B5" s="20">
        <f>SUMIF(BookTable[Entry Month],Table2[[#This Row],[Month]],BookTable[Taxable])</f>
        <v>0</v>
      </c>
      <c r="C5" s="20">
        <f>Table2[[#This Row],[Taxable]]*13%</f>
        <v>0</v>
      </c>
      <c r="D5" s="20">
        <f>SUMIF(BookTable[Entry Month],Table2[[#This Row],[Month]],BookTable[Non Taxable])</f>
        <v>0</v>
      </c>
      <c r="E5" s="20">
        <f>Table2[[#This Row],[Taxable]]+Table2[[#This Row],[VAT]]+Table2[[#This Row],[Non-Taxable]]</f>
        <v>0</v>
      </c>
      <c r="F5" s="23">
        <f>COUNTIF(BookTable[Entry Month],Table2[[#This Row],[Month]])</f>
        <v>1</v>
      </c>
    </row>
    <row r="6" spans="1:9" ht="15.75" x14ac:dyDescent="0.25">
      <c r="A6" s="18" t="s">
        <v>41</v>
      </c>
      <c r="B6" s="20">
        <f>SUMIF(BookTable[Entry Month],Table2[[#This Row],[Month]],BookTable[Taxable])</f>
        <v>0</v>
      </c>
      <c r="C6" s="20">
        <f>Table2[[#This Row],[Taxable]]*13%</f>
        <v>0</v>
      </c>
      <c r="D6" s="20">
        <f>SUMIF(BookTable[Entry Month],Table2[[#This Row],[Month]],BookTable[Non Taxable])</f>
        <v>0</v>
      </c>
      <c r="E6" s="20">
        <f>Table2[[#This Row],[Taxable]]+Table2[[#This Row],[VAT]]+Table2[[#This Row],[Non-Taxable]]</f>
        <v>0</v>
      </c>
      <c r="F6" s="23">
        <f>COUNTIF(BookTable[Entry Month],Table2[[#This Row],[Month]])</f>
        <v>0</v>
      </c>
    </row>
    <row r="7" spans="1:9" ht="15.75" x14ac:dyDescent="0.25">
      <c r="A7" s="18" t="s">
        <v>42</v>
      </c>
      <c r="B7" s="20">
        <f>SUMIF(BookTable[Entry Month],Table2[[#This Row],[Month]],BookTable[Taxable])</f>
        <v>0</v>
      </c>
      <c r="C7" s="20">
        <f>Table2[[#This Row],[Taxable]]*13%</f>
        <v>0</v>
      </c>
      <c r="D7" s="20">
        <f>SUMIF(BookTable[Entry Month],Table2[[#This Row],[Month]],BookTable[Non Taxable])</f>
        <v>0</v>
      </c>
      <c r="E7" s="20">
        <f>Table2[[#This Row],[Taxable]]+Table2[[#This Row],[VAT]]+Table2[[#This Row],[Non-Taxable]]</f>
        <v>0</v>
      </c>
      <c r="F7" s="23">
        <f>COUNTIF(BookTable[Entry Month],Table2[[#This Row],[Month]])</f>
        <v>0</v>
      </c>
      <c r="I7" s="5"/>
    </row>
    <row r="8" spans="1:9" ht="15.75" x14ac:dyDescent="0.25">
      <c r="A8" s="18" t="s">
        <v>43</v>
      </c>
      <c r="B8" s="20">
        <f>SUMIF(BookTable[Entry Month],Table2[[#This Row],[Month]],BookTable[Taxable])</f>
        <v>0</v>
      </c>
      <c r="C8" s="20">
        <f>Table2[[#This Row],[Taxable]]*13%</f>
        <v>0</v>
      </c>
      <c r="D8" s="20">
        <f>SUMIF(BookTable[Entry Month],Table2[[#This Row],[Month]],BookTable[Non Taxable])</f>
        <v>0</v>
      </c>
      <c r="E8" s="20">
        <f>Table2[[#This Row],[Taxable]]+Table2[[#This Row],[VAT]]+Table2[[#This Row],[Non-Taxable]]</f>
        <v>0</v>
      </c>
      <c r="F8" s="23">
        <f>COUNTIF(BookTable[Entry Month],Table2[[#This Row],[Month]])</f>
        <v>0</v>
      </c>
    </row>
    <row r="9" spans="1:9" ht="15.75" x14ac:dyDescent="0.25">
      <c r="A9" s="18" t="s">
        <v>44</v>
      </c>
      <c r="B9" s="20">
        <f>SUMIF(BookTable[Entry Month],Table2[[#This Row],[Month]],BookTable[Taxable])</f>
        <v>0</v>
      </c>
      <c r="C9" s="20">
        <f>Table2[[#This Row],[Taxable]]*13%</f>
        <v>0</v>
      </c>
      <c r="D9" s="20">
        <f>SUMIF(BookTable[Entry Month],Table2[[#This Row],[Month]],BookTable[Non Taxable])</f>
        <v>0</v>
      </c>
      <c r="E9" s="20">
        <f>Table2[[#This Row],[Taxable]]+Table2[[#This Row],[VAT]]+Table2[[#This Row],[Non-Taxable]]</f>
        <v>0</v>
      </c>
      <c r="F9" s="23">
        <f>COUNTIF(BookTable[Entry Month],Table2[[#This Row],[Month]])</f>
        <v>0</v>
      </c>
      <c r="I9" s="5"/>
    </row>
    <row r="10" spans="1:9" ht="15.75" x14ac:dyDescent="0.25">
      <c r="A10" s="18" t="s">
        <v>45</v>
      </c>
      <c r="B10" s="20">
        <f>SUMIF(BookTable[Entry Month],Table2[[#This Row],[Month]],BookTable[Taxable])</f>
        <v>0</v>
      </c>
      <c r="C10" s="20">
        <f>Table2[[#This Row],[Taxable]]*13%</f>
        <v>0</v>
      </c>
      <c r="D10" s="20">
        <f>SUMIF(BookTable[Entry Month],Table2[[#This Row],[Month]],BookTable[Non Taxable])</f>
        <v>0</v>
      </c>
      <c r="E10" s="20">
        <f>Table2[[#This Row],[Taxable]]+Table2[[#This Row],[VAT]]+Table2[[#This Row],[Non-Taxable]]</f>
        <v>0</v>
      </c>
      <c r="F10" s="23">
        <f>COUNTIF(BookTable[Entry Month],Table2[[#This Row],[Month]])</f>
        <v>0</v>
      </c>
      <c r="I10" s="5"/>
    </row>
    <row r="11" spans="1:9" ht="15.75" x14ac:dyDescent="0.25">
      <c r="A11" s="18" t="s">
        <v>46</v>
      </c>
      <c r="B11" s="20">
        <f>SUMIF(BookTable[Entry Month],Table2[[#This Row],[Month]],BookTable[Taxable])</f>
        <v>0</v>
      </c>
      <c r="C11" s="20">
        <f>Table2[[#This Row],[Taxable]]*13%</f>
        <v>0</v>
      </c>
      <c r="D11" s="20">
        <f>SUMIF(BookTable[Entry Month],Table2[[#This Row],[Month]],BookTable[Non Taxable])</f>
        <v>0</v>
      </c>
      <c r="E11" s="20">
        <f>Table2[[#This Row],[Taxable]]+Table2[[#This Row],[VAT]]+Table2[[#This Row],[Non-Taxable]]</f>
        <v>0</v>
      </c>
      <c r="F11" s="23">
        <f>COUNTIF(BookTable[Entry Month],Table2[[#This Row],[Month]])</f>
        <v>0</v>
      </c>
      <c r="I11" s="5"/>
    </row>
    <row r="12" spans="1:9" ht="15.75" x14ac:dyDescent="0.25">
      <c r="A12" s="18" t="s">
        <v>47</v>
      </c>
      <c r="B12" s="20">
        <f>SUMIF(BookTable[Entry Month],Table2[[#This Row],[Month]],BookTable[Taxable])</f>
        <v>0</v>
      </c>
      <c r="C12" s="20">
        <f>Table2[[#This Row],[Taxable]]*13%</f>
        <v>0</v>
      </c>
      <c r="D12" s="20">
        <f>SUMIF(BookTable[Entry Month],Table2[[#This Row],[Month]],BookTable[Non Taxable])</f>
        <v>0</v>
      </c>
      <c r="E12" s="20">
        <f>Table2[[#This Row],[Taxable]]+Table2[[#This Row],[VAT]]+Table2[[#This Row],[Non-Taxable]]</f>
        <v>0</v>
      </c>
      <c r="F12" s="23">
        <f>COUNTIF(BookTable[Entry Month],Table2[[#This Row],[Month]])</f>
        <v>0</v>
      </c>
      <c r="I12" s="5"/>
    </row>
    <row r="13" spans="1:9" ht="15.75" x14ac:dyDescent="0.25">
      <c r="A13" s="18" t="s">
        <v>48</v>
      </c>
      <c r="B13" s="20">
        <f>SUMIF(BookTable[Entry Month],Table2[[#This Row],[Month]],BookTable[Taxable])</f>
        <v>0</v>
      </c>
      <c r="C13" s="20">
        <f>Table2[[#This Row],[Taxable]]*13%</f>
        <v>0</v>
      </c>
      <c r="D13" s="20">
        <f>SUMIF(BookTable[Entry Month],Table2[[#This Row],[Month]],BookTable[Non Taxable])</f>
        <v>0</v>
      </c>
      <c r="E13" s="20">
        <f>Table2[[#This Row],[Taxable]]+Table2[[#This Row],[VAT]]+Table2[[#This Row],[Non-Taxable]]</f>
        <v>0</v>
      </c>
      <c r="F13" s="23">
        <f>COUNTIF(BookTable[Entry Month],Table2[[#This Row],[Month]])</f>
        <v>0</v>
      </c>
      <c r="I13" s="5"/>
    </row>
    <row r="14" spans="1:9" ht="15.75" x14ac:dyDescent="0.25">
      <c r="A14" s="18" t="s">
        <v>49</v>
      </c>
      <c r="B14" s="20">
        <f>SUMIF(BookTable[Entry Month],Table2[[#This Row],[Month]],BookTable[Taxable])</f>
        <v>0</v>
      </c>
      <c r="C14" s="20">
        <f>Table2[[#This Row],[Taxable]]*13%</f>
        <v>0</v>
      </c>
      <c r="D14" s="20">
        <f>SUMIF(BookTable[Entry Month],Table2[[#This Row],[Month]],BookTable[Non Taxable])</f>
        <v>0</v>
      </c>
      <c r="E14" s="20">
        <f>Table2[[#This Row],[Taxable]]+Table2[[#This Row],[VAT]]+Table2[[#This Row],[Non-Taxable]]</f>
        <v>0</v>
      </c>
      <c r="F14" s="23">
        <f>COUNTIF(BookTable[Entry Month],Table2[[#This Row],[Month]])</f>
        <v>0</v>
      </c>
      <c r="I14" s="5"/>
    </row>
    <row r="15" spans="1:9" ht="15.75" x14ac:dyDescent="0.25">
      <c r="A15" s="18" t="s">
        <v>50</v>
      </c>
      <c r="B15" s="20">
        <f>SUMIF(BookTable[Entry Month],Table2[[#This Row],[Month]],BookTable[Taxable])</f>
        <v>0</v>
      </c>
      <c r="C15" s="20">
        <f>Table2[[#This Row],[Taxable]]*13%</f>
        <v>0</v>
      </c>
      <c r="D15" s="20">
        <f>SUMIF(BookTable[Entry Month],Table2[[#This Row],[Month]],BookTable[Non Taxable])</f>
        <v>0</v>
      </c>
      <c r="E15" s="20">
        <f>Table2[[#This Row],[Taxable]]+Table2[[#This Row],[VAT]]+Table2[[#This Row],[Non-Taxable]]</f>
        <v>0</v>
      </c>
      <c r="F15" s="23">
        <f>COUNTIF(BookTable[Entry Month],Table2[[#This Row],[Month]])</f>
        <v>0</v>
      </c>
      <c r="I15" s="5"/>
    </row>
    <row r="16" spans="1:9" ht="15.75" x14ac:dyDescent="0.25">
      <c r="A16" s="18" t="s">
        <v>51</v>
      </c>
      <c r="B16" s="20">
        <f>SUMIF(BookTable[Entry Month],Table2[[#This Row],[Month]],BookTable[Taxable])</f>
        <v>0</v>
      </c>
      <c r="C16" s="20">
        <f>Table2[[#This Row],[Taxable]]*13%</f>
        <v>0</v>
      </c>
      <c r="D16" s="20">
        <f>SUMIF(BookTable[Entry Month],Table2[[#This Row],[Month]],BookTable[Non Taxable])</f>
        <v>0</v>
      </c>
      <c r="E16" s="20">
        <f>Table2[[#This Row],[Taxable]]+Table2[[#This Row],[VAT]]+Table2[[#This Row],[Non-Taxable]]</f>
        <v>0</v>
      </c>
      <c r="F16" s="23">
        <f>COUNTIF(BookTable[Entry Month],Table2[[#This Row],[Month]])</f>
        <v>0</v>
      </c>
      <c r="I16" s="5"/>
    </row>
    <row r="17" spans="1:9" ht="15.75" x14ac:dyDescent="0.25">
      <c r="A17" s="21" t="s">
        <v>9</v>
      </c>
      <c r="B17" s="22">
        <f>SUBTOTAL(109,Table2[Taxable])</f>
        <v>0</v>
      </c>
      <c r="C17" s="22">
        <f>SUBTOTAL(109,Table2[VAT])</f>
        <v>0</v>
      </c>
      <c r="D17" s="22">
        <f>SUBTOTAL(109,Table2[Non-Taxable])</f>
        <v>0</v>
      </c>
      <c r="E17" s="22">
        <f>SUBTOTAL(109,Table2[Total])</f>
        <v>0</v>
      </c>
      <c r="F17" s="35">
        <f>SUBTOTAL(109,Table2['# of bills])</f>
        <v>1</v>
      </c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</sheetData>
  <sheetProtection sheet="1" objects="1" scenarios="1"/>
  <mergeCells count="2">
    <mergeCell ref="A1:F1"/>
    <mergeCell ref="A2:F2"/>
  </mergeCells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E909-7F5E-4A02-B83E-1DE8CB82C20E}">
  <dimension ref="A1:O101"/>
  <sheetViews>
    <sheetView topLeftCell="A4" zoomScaleNormal="100" workbookViewId="0">
      <selection activeCell="C7" sqref="C7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40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>
        <f t="array" ref="A7">IF(ROWS(A$7:A7)&gt;COUNTIF(BookTable[Entry Month],$O$4),"",INDEX(Book!A$3:A$40,SMALL(IF(BookTable[Entry Month]=$O$4,ROW(BookTable[Entry Month])-ROW(Book!$J$2)),ROWS(A$7:A7))))</f>
        <v>0</v>
      </c>
      <c r="B7" s="9">
        <f t="array" ref="B7">IF(ROWS(B$7:B7)&gt;COUNTIF(BookTable[Entry Month],$O$4),"",INDEX(Book!B$3:B$40,SMALL(IF(BookTable[Entry Month]=$O$4,ROW(BookTable[Entry Month])-ROW(Book!$J$2)),ROWS(B$7:B7))))</f>
        <v>0</v>
      </c>
      <c r="C7" s="7">
        <f t="array" ref="C7">IF(ROWS(C$7:C7)&gt;COUNTIF(BookTable[Entry Month],$O$4),"",INDEX(Book!C$3:C$40,SMALL(IF(BookTable[Entry Month]=$O$4,ROW(BookTable[Entry Month])-ROW(Book!$J$2)),ROWS(C$7:C7))))</f>
        <v>0</v>
      </c>
      <c r="D7" s="7" t="e">
        <f>VLOOKUP(Table74[[#This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>
        <f>Table74[[#This Row],[N-Taxable]]+Table74[[#This Row],[Taxable]]</f>
        <v>0</v>
      </c>
      <c r="I7" s="10">
        <f t="array" ref="I7">IF(ROWS(I$7:I7)&gt;COUNTIF(BookTable[Entry Month],$O$4),"",INDEX(Book!G$3:G$40,SMALL(IF(BookTable[Entry Month]=$O$4,ROW(BookTable[Entry Month])-ROW(Book!$J$2)),ROWS(I$7:I7))))</f>
        <v>0</v>
      </c>
      <c r="J7" s="10">
        <f t="array" ref="J7">IF(ROWS(J$7:J7)&gt;COUNTIF(BookTable[Entry Month],$O$4),"",INDEX(Book!F$3:F$40,SMALL(IF(BookTable[Entry Month]=$O$4,ROW(BookTable[Entry Month])-ROW(Book!$J$2)),ROWS(J$7:J7))))</f>
        <v>0</v>
      </c>
      <c r="K7" s="8">
        <f>Table74[[#This Row],[Taxable]]*13%</f>
        <v>0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Table74[[#This Row],[N-Taxable]]+Table74[[#This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Table74[[#This Row],[N-Taxable]]+Table74[[#This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Table74[[#This Row],[N-Taxable]]+Table74[[#This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Table74[[#This Row],[N-Taxable]]+Table74[[#This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Table74[[#This Row],[N-Taxable]]+Table74[[#This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Table74[[#This Row],[N-Taxable]]+Table74[[#This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Table74[[#This Row],[N-Taxable]]+Table74[[#This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Table74[[#This Row],[N-Taxable]]+Table74[[#This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Table74[[#This Row],[N-Taxable]]+Table74[[#This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Table74[[#This Row],[N-Taxable]]+Table74[[#This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Table74[[#This Row],[N-Taxable]]+Table74[[#This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Table74[[#This Row],[N-Taxable]]+Table74[[#This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Table74[[#This Row],[N-Taxable]]+Table74[[#This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Table74[[#This Row],[N-Taxable]]+Table74[[#This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Table74[[#This Row],[N-Taxable]]+Table74[[#This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Table74[[#This Row],[N-Taxable]]+Table74[[#This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Table74[[#This Row],[N-Taxable]]+Table74[[#This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Table74[[#This Row],[N-Taxable]]+Table74[[#This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Table74[[#This Row],[N-Taxable]]+Table74[[#This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Table74[[#This Row],[N-Taxable]]+Table74[[#This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Table74[[#This Row],[N-Taxable]]+Table74[[#This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Table74[[#This Row],[N-Taxable]]+Table74[[#This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Table74[[#This Row],[N-Taxable]]+Table74[[#This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Table74[[#This Row],[N-Taxable]]+Table74[[#This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Table74[[#This Row],[N-Taxable]]+Table74[[#This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Table74[[#This Row],[N-Taxable]]+Table74[[#This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Table74[[#This Row],[N-Taxable]]+Table74[[#This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Table74[[#This Row],[N-Taxable]]+Table74[[#This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Table74[[#This Row],[N-Taxable]]+Table74[[#This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Table74[[#This Row],[N-Taxable]]+Table74[[#This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Table74[[#This Row],[N-Taxable]]+Table74[[#This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Table74[[#This Row],[N-Taxable]]+Table74[[#This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Table74[[#This Row],[N-Taxable]]+Table74[[#This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Table74[[#This Row],[N-Taxable]]+Table74[[#This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Table74[[#This Row],[N-Taxable]]+Table74[[#This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Table74[[#This Row],[N-Taxable]]+Table74[[#This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Table74[[#This Row],[N-Taxable]]+Table74[[#This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Table74[[#This Row],[N-Taxable]]+Table74[[#This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Table74[[#This Row],[N-Taxable]]+Table74[[#This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Table74[[#This Row],[N-Taxable]]+Table74[[#This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Table74[[#This Row],[N-Taxable]]+Table74[[#This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Table74[[#This Row],[N-Taxable]]+Table74[[#This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Table74[[#This Row],[N-Taxable]]+Table74[[#This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Table74[[#This Row],[N-Taxable]]+Table74[[#This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Table74[[#This Row],[N-Taxable]]+Table74[[#This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Table74[[#This Row],[N-Taxable]]+Table74[[#This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Table74[[#This Row],[N-Taxable]]+Table74[[#This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Table74[[#This Row],[N-Taxable]]+Table74[[#This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Table74[[#This Row],[N-Taxable]]+Table74[[#This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Table74[[#This Row],[N-Taxable]]+Table74[[#This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Table74[[#This Row],[N-Taxable]]+Table74[[#This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Table74[[#This Row],[N-Taxable]]+Table74[[#This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Table74[[#This Row],[N-Taxable]]+Table74[[#This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Table74[[#This Row],[N-Taxable]]+Table74[[#This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Table74[[#This Row],[N-Taxable]]+Table74[[#This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Table74[[#This Row],[N-Taxable]]+Table74[[#This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Table74[[#This Row],[N-Taxable]]+Table74[[#This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Table74[[#This Row],[N-Taxable]]+Table74[[#This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Table74[[#This Row],[N-Taxable]]+Table74[[#This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Table74[[#This Row],[N-Taxable]]+Table74[[#This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Table74[[#This Row],[N-Taxable]]+Table74[[#This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Table74[[#This Row],[N-Taxable]]+Table74[[#This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Table74[[#This Row],[N-Taxable]]+Table74[[#This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Table74[[#This Row],[N-Taxable]]+Table74[[#This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Table74[[#This Row],[N-Taxable]]+Table74[[#This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Table74[[#This Row],[N-Taxable]]+Table74[[#This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Table74[[#This Row],[N-Taxable]]+Table74[[#This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Table74[[#This Row],[N-Taxable]]+Table74[[#This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Table74[[#This Row],[N-Taxable]]+Table74[[#This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Table74[[#This Row],[N-Taxable]]+Table74[[#This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Table74[[#This Row],[N-Taxable]]+Table74[[#This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Table74[[#This Row],[N-Taxable]]+Table74[[#This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Table74[[#This Row],[N-Taxable]]+Table74[[#This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Table74[[#This Row],[N-Taxable]]+Table74[[#This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Table74[[#This Row],[N-Taxable]]+Table74[[#This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Table74[[#This Row],[N-Taxable]]+Table74[[#This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Table74[[#This Row],[N-Taxable]]+Table74[[#This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Table74[[#This Row],[N-Taxable]]+Table74[[#This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Table74[[#This Row],[N-Taxable]]+Table74[[#This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Table74[[#This Row],[N-Taxable]]+Table74[[#This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Table74[[#This Row],[N-Taxable]]+Table74[[#This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Table74[[#This Row],[N-Taxable]]+Table74[[#This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Table74[[#This Row],[N-Taxable]]+Table74[[#This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Table74[[#This Row],[N-Taxable]]+Table74[[#This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Table74[[#This Row],[N-Taxable]]+Table74[[#This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Table74[[#This Row],[N-Taxable]]+Table74[[#This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Table74[[#This Row],[N-Taxable]]+Table74[[#This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Table74[[#This Row],[N-Taxable]]+Table74[[#This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Table74[[#This Row],[N-Taxable]]+Table74[[#This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Table74[[#This Row],[N-Taxable]]+Table74[[#This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Table74[[#This Row],[N-Taxable]]+Table74[[#This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Table74[[#This Row],[N-Taxable]]+Table74[[#This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Table74[[#This Row],[N-Taxable]]+Table74[[#This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SUBTOTAL(103,Table74[Bill No.])</f>
        <v>1</v>
      </c>
      <c r="C101" s="6"/>
      <c r="D101" s="4"/>
      <c r="E101" s="6"/>
      <c r="F101" s="4"/>
      <c r="G101" s="4"/>
      <c r="H101" s="4">
        <f>CEILING(SUBTOTAL(109,Table74[Total]),1)</f>
        <v>0</v>
      </c>
      <c r="I101" s="4">
        <f>CEILING(SUBTOTAL(109,Table74[N-Taxable]),1)</f>
        <v>0</v>
      </c>
      <c r="J101" s="4">
        <f>CEILING(SUBTOTAL(109,Table74[Taxable]),1)</f>
        <v>0</v>
      </c>
      <c r="K101" s="4">
        <f>CEILING(SUBTOTAL(109,Table74[VAT]),1)</f>
        <v>0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4E6-5BF4-4EAC-97C3-142033956FDD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41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VLOOKUP(Table7420[[#This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Table7420[[#This Row],[N-Taxable]]+Table7420[[#This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Table7420[[#This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VLOOKUP(Table7420[[#This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Table7420[[#This Row],[N-Taxable]]+Table7420[[#This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Table7420[[#This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VLOOKUP(Table7420[[#This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Table7420[[#This Row],[N-Taxable]]+Table7420[[#This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Table7420[[#This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VLOOKUP(Table7420[[#This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Table7420[[#This Row],[N-Taxable]]+Table7420[[#This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Table7420[[#This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VLOOKUP(Table7420[[#This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Table7420[[#This Row],[N-Taxable]]+Table7420[[#This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Table7420[[#This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VLOOKUP(Table7420[[#This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Table7420[[#This Row],[N-Taxable]]+Table7420[[#This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Table7420[[#This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VLOOKUP(Table7420[[#This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Table7420[[#This Row],[N-Taxable]]+Table7420[[#This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Table7420[[#This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VLOOKUP(Table7420[[#This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Table7420[[#This Row],[N-Taxable]]+Table7420[[#This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Table7420[[#This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VLOOKUP(Table7420[[#This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Table7420[[#This Row],[N-Taxable]]+Table7420[[#This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Table7420[[#This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VLOOKUP(Table7420[[#This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Table7420[[#This Row],[N-Taxable]]+Table7420[[#This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Table7420[[#This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VLOOKUP(Table7420[[#This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Table7420[[#This Row],[N-Taxable]]+Table7420[[#This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Table7420[[#This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VLOOKUP(Table7420[[#This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Table7420[[#This Row],[N-Taxable]]+Table7420[[#This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Table7420[[#This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VLOOKUP(Table7420[[#This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Table7420[[#This Row],[N-Taxable]]+Table7420[[#This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Table7420[[#This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VLOOKUP(Table7420[[#This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Table7420[[#This Row],[N-Taxable]]+Table7420[[#This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Table7420[[#This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VLOOKUP(Table7420[[#This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Table7420[[#This Row],[N-Taxable]]+Table7420[[#This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Table7420[[#This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VLOOKUP(Table7420[[#This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Table7420[[#This Row],[N-Taxable]]+Table7420[[#This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Table7420[[#This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VLOOKUP(Table7420[[#This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Table7420[[#This Row],[N-Taxable]]+Table7420[[#This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Table7420[[#This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VLOOKUP(Table7420[[#This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Table7420[[#This Row],[N-Taxable]]+Table7420[[#This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Table7420[[#This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VLOOKUP(Table7420[[#This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Table7420[[#This Row],[N-Taxable]]+Table7420[[#This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Table7420[[#This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VLOOKUP(Table7420[[#This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Table7420[[#This Row],[N-Taxable]]+Table7420[[#This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Table7420[[#This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VLOOKUP(Table7420[[#This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Table7420[[#This Row],[N-Taxable]]+Table7420[[#This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Table7420[[#This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VLOOKUP(Table7420[[#This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Table7420[[#This Row],[N-Taxable]]+Table7420[[#This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Table7420[[#This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VLOOKUP(Table7420[[#This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Table7420[[#This Row],[N-Taxable]]+Table7420[[#This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Table7420[[#This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VLOOKUP(Table7420[[#This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Table7420[[#This Row],[N-Taxable]]+Table7420[[#This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Table7420[[#This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VLOOKUP(Table7420[[#This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Table7420[[#This Row],[N-Taxable]]+Table7420[[#This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Table7420[[#This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VLOOKUP(Table7420[[#This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Table7420[[#This Row],[N-Taxable]]+Table7420[[#This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Table7420[[#This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VLOOKUP(Table7420[[#This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Table7420[[#This Row],[N-Taxable]]+Table7420[[#This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Table7420[[#This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VLOOKUP(Table7420[[#This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Table7420[[#This Row],[N-Taxable]]+Table7420[[#This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Table7420[[#This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VLOOKUP(Table7420[[#This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Table7420[[#This Row],[N-Taxable]]+Table7420[[#This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Table7420[[#This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VLOOKUP(Table7420[[#This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Table7420[[#This Row],[N-Taxable]]+Table7420[[#This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Table7420[[#This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VLOOKUP(Table7420[[#This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Table7420[[#This Row],[N-Taxable]]+Table7420[[#This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Table7420[[#This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VLOOKUP(Table7420[[#This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Table7420[[#This Row],[N-Taxable]]+Table7420[[#This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Table7420[[#This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VLOOKUP(Table7420[[#This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Table7420[[#This Row],[N-Taxable]]+Table7420[[#This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Table7420[[#This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VLOOKUP(Table7420[[#This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Table7420[[#This Row],[N-Taxable]]+Table7420[[#This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Table7420[[#This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VLOOKUP(Table7420[[#This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Table7420[[#This Row],[N-Taxable]]+Table7420[[#This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Table7420[[#This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VLOOKUP(Table7420[[#This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Table7420[[#This Row],[N-Taxable]]+Table7420[[#This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Table7420[[#This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VLOOKUP(Table7420[[#This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Table7420[[#This Row],[N-Taxable]]+Table7420[[#This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Table7420[[#This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VLOOKUP(Table7420[[#This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Table7420[[#This Row],[N-Taxable]]+Table7420[[#This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Table7420[[#This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VLOOKUP(Table7420[[#This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Table7420[[#This Row],[N-Taxable]]+Table7420[[#This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Table7420[[#This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VLOOKUP(Table7420[[#This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Table7420[[#This Row],[N-Taxable]]+Table7420[[#This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Table7420[[#This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VLOOKUP(Table7420[[#This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Table7420[[#This Row],[N-Taxable]]+Table7420[[#This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Table7420[[#This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VLOOKUP(Table7420[[#This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Table7420[[#This Row],[N-Taxable]]+Table7420[[#This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Table7420[[#This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VLOOKUP(Table7420[[#This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Table7420[[#This Row],[N-Taxable]]+Table7420[[#This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Table7420[[#This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VLOOKUP(Table7420[[#This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Table7420[[#This Row],[N-Taxable]]+Table7420[[#This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Table7420[[#This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VLOOKUP(Table7420[[#This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Table7420[[#This Row],[N-Taxable]]+Table7420[[#This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Table7420[[#This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VLOOKUP(Table7420[[#This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Table7420[[#This Row],[N-Taxable]]+Table7420[[#This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Table7420[[#This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VLOOKUP(Table7420[[#This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Table7420[[#This Row],[N-Taxable]]+Table7420[[#This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Table7420[[#This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VLOOKUP(Table7420[[#This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Table7420[[#This Row],[N-Taxable]]+Table7420[[#This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Table7420[[#This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VLOOKUP(Table7420[[#This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Table7420[[#This Row],[N-Taxable]]+Table7420[[#This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Table7420[[#This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VLOOKUP(Table7420[[#This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Table7420[[#This Row],[N-Taxable]]+Table7420[[#This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Table7420[[#This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VLOOKUP(Table7420[[#This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Table7420[[#This Row],[N-Taxable]]+Table7420[[#This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Table7420[[#This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VLOOKUP(Table7420[[#This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Table7420[[#This Row],[N-Taxable]]+Table7420[[#This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Table7420[[#This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VLOOKUP(Table7420[[#This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Table7420[[#This Row],[N-Taxable]]+Table7420[[#This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Table7420[[#This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VLOOKUP(Table7420[[#This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Table7420[[#This Row],[N-Taxable]]+Table7420[[#This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Table7420[[#This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VLOOKUP(Table7420[[#This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Table7420[[#This Row],[N-Taxable]]+Table7420[[#This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Table7420[[#This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VLOOKUP(Table7420[[#This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Table7420[[#This Row],[N-Taxable]]+Table7420[[#This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Table7420[[#This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VLOOKUP(Table7420[[#This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Table7420[[#This Row],[N-Taxable]]+Table7420[[#This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Table7420[[#This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VLOOKUP(Table7420[[#This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Table7420[[#This Row],[N-Taxable]]+Table7420[[#This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Table7420[[#This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VLOOKUP(Table7420[[#This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Table7420[[#This Row],[N-Taxable]]+Table7420[[#This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Table7420[[#This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VLOOKUP(Table7420[[#This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Table7420[[#This Row],[N-Taxable]]+Table7420[[#This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Table7420[[#This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VLOOKUP(Table7420[[#This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Table7420[[#This Row],[N-Taxable]]+Table7420[[#This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Table7420[[#This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VLOOKUP(Table7420[[#This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Table7420[[#This Row],[N-Taxable]]+Table7420[[#This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Table7420[[#This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VLOOKUP(Table7420[[#This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Table7420[[#This Row],[N-Taxable]]+Table7420[[#This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Table7420[[#This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VLOOKUP(Table7420[[#This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Table7420[[#This Row],[N-Taxable]]+Table7420[[#This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Table7420[[#This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VLOOKUP(Table7420[[#This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Table7420[[#This Row],[N-Taxable]]+Table7420[[#This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Table7420[[#This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VLOOKUP(Table7420[[#This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Table7420[[#This Row],[N-Taxable]]+Table7420[[#This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Table7420[[#This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VLOOKUP(Table7420[[#This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Table7420[[#This Row],[N-Taxable]]+Table7420[[#This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Table7420[[#This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VLOOKUP(Table7420[[#This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Table7420[[#This Row],[N-Taxable]]+Table7420[[#This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Table7420[[#This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VLOOKUP(Table7420[[#This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Table7420[[#This Row],[N-Taxable]]+Table7420[[#This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Table7420[[#This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VLOOKUP(Table7420[[#This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Table7420[[#This Row],[N-Taxable]]+Table7420[[#This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Table7420[[#This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VLOOKUP(Table7420[[#This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Table7420[[#This Row],[N-Taxable]]+Table7420[[#This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Table7420[[#This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VLOOKUP(Table7420[[#This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Table7420[[#This Row],[N-Taxable]]+Table7420[[#This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Table7420[[#This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VLOOKUP(Table7420[[#This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Table7420[[#This Row],[N-Taxable]]+Table7420[[#This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Table7420[[#This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VLOOKUP(Table7420[[#This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Table7420[[#This Row],[N-Taxable]]+Table7420[[#This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Table7420[[#This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VLOOKUP(Table7420[[#This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Table7420[[#This Row],[N-Taxable]]+Table7420[[#This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Table7420[[#This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VLOOKUP(Table7420[[#This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Table7420[[#This Row],[N-Taxable]]+Table7420[[#This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Table7420[[#This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VLOOKUP(Table7420[[#This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Table7420[[#This Row],[N-Taxable]]+Table7420[[#This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Table7420[[#This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VLOOKUP(Table7420[[#This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Table7420[[#This Row],[N-Taxable]]+Table7420[[#This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Table7420[[#This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VLOOKUP(Table7420[[#This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Table7420[[#This Row],[N-Taxable]]+Table7420[[#This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Table7420[[#This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VLOOKUP(Table7420[[#This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Table7420[[#This Row],[N-Taxable]]+Table7420[[#This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Table7420[[#This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VLOOKUP(Table7420[[#This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Table7420[[#This Row],[N-Taxable]]+Table7420[[#This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Table7420[[#This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VLOOKUP(Table7420[[#This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Table7420[[#This Row],[N-Taxable]]+Table7420[[#This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Table7420[[#This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VLOOKUP(Table7420[[#This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Table7420[[#This Row],[N-Taxable]]+Table7420[[#This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Table7420[[#This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VLOOKUP(Table7420[[#This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Table7420[[#This Row],[N-Taxable]]+Table7420[[#This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Table7420[[#This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VLOOKUP(Table7420[[#This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Table7420[[#This Row],[N-Taxable]]+Table7420[[#This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Table7420[[#This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VLOOKUP(Table7420[[#This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Table7420[[#This Row],[N-Taxable]]+Table7420[[#This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Table7420[[#This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VLOOKUP(Table7420[[#This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Table7420[[#This Row],[N-Taxable]]+Table7420[[#This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Table7420[[#This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VLOOKUP(Table7420[[#This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Table7420[[#This Row],[N-Taxable]]+Table7420[[#This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Table7420[[#This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VLOOKUP(Table7420[[#This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Table7420[[#This Row],[N-Taxable]]+Table7420[[#This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Table7420[[#This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VLOOKUP(Table7420[[#This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Table7420[[#This Row],[N-Taxable]]+Table7420[[#This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Table7420[[#This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VLOOKUP(Table7420[[#This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Table7420[[#This Row],[N-Taxable]]+Table7420[[#This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Table7420[[#This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VLOOKUP(Table7420[[#This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Table7420[[#This Row],[N-Taxable]]+Table7420[[#This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Table7420[[#This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VLOOKUP(Table7420[[#This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Table7420[[#This Row],[N-Taxable]]+Table7420[[#This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Table7420[[#This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VLOOKUP(Table7420[[#This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Table7420[[#This Row],[N-Taxable]]+Table7420[[#This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Table7420[[#This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SUBTOTAL(103,Table7420[Bill No.])</f>
        <v>1</v>
      </c>
      <c r="C101" s="6"/>
      <c r="D101" s="4"/>
      <c r="E101" s="6"/>
      <c r="F101" s="4"/>
      <c r="G101" s="4"/>
      <c r="H101" s="4" t="e">
        <f>CEILING(SUBTOTAL(109,Table7420[Total]),1)</f>
        <v>#VALUE!</v>
      </c>
      <c r="I101" s="4">
        <f>CEILING(SUBTOTAL(109,Table7420[N-Taxable]),1)</f>
        <v>0</v>
      </c>
      <c r="J101" s="4">
        <f>CEILING(SUBTOTAL(109,Table7420[Taxable]),1)</f>
        <v>0</v>
      </c>
      <c r="K101" s="4" t="e">
        <f>CEILING(SUBTOTAL(109,Table7420[VAT]),1)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7FA4-2138-4C4D-970B-4FF5F9FE3BEE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42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VLOOKUP(Table7419[[#This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Table7419[[#This Row],[N-Taxable]]+Table7419[[#This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Table7419[[#This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VLOOKUP(Table7419[[#This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Table7419[[#This Row],[N-Taxable]]+Table7419[[#This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Table7419[[#This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VLOOKUP(Table7419[[#This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Table7419[[#This Row],[N-Taxable]]+Table7419[[#This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Table7419[[#This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VLOOKUP(Table7419[[#This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Table7419[[#This Row],[N-Taxable]]+Table7419[[#This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Table7419[[#This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VLOOKUP(Table7419[[#This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Table7419[[#This Row],[N-Taxable]]+Table7419[[#This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Table7419[[#This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VLOOKUP(Table7419[[#This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Table7419[[#This Row],[N-Taxable]]+Table7419[[#This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Table7419[[#This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VLOOKUP(Table7419[[#This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Table7419[[#This Row],[N-Taxable]]+Table7419[[#This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Table7419[[#This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VLOOKUP(Table7419[[#This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Table7419[[#This Row],[N-Taxable]]+Table7419[[#This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Table7419[[#This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VLOOKUP(Table7419[[#This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Table7419[[#This Row],[N-Taxable]]+Table7419[[#This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Table7419[[#This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VLOOKUP(Table7419[[#This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Table7419[[#This Row],[N-Taxable]]+Table7419[[#This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Table7419[[#This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VLOOKUP(Table7419[[#This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Table7419[[#This Row],[N-Taxable]]+Table7419[[#This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Table7419[[#This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VLOOKUP(Table7419[[#This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Table7419[[#This Row],[N-Taxable]]+Table7419[[#This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Table7419[[#This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VLOOKUP(Table7419[[#This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Table7419[[#This Row],[N-Taxable]]+Table7419[[#This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Table7419[[#This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VLOOKUP(Table7419[[#This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Table7419[[#This Row],[N-Taxable]]+Table7419[[#This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Table7419[[#This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VLOOKUP(Table7419[[#This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Table7419[[#This Row],[N-Taxable]]+Table7419[[#This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Table7419[[#This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VLOOKUP(Table7419[[#This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Table7419[[#This Row],[N-Taxable]]+Table7419[[#This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Table7419[[#This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VLOOKUP(Table7419[[#This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Table7419[[#This Row],[N-Taxable]]+Table7419[[#This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Table7419[[#This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VLOOKUP(Table7419[[#This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Table7419[[#This Row],[N-Taxable]]+Table7419[[#This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Table7419[[#This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VLOOKUP(Table7419[[#This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Table7419[[#This Row],[N-Taxable]]+Table7419[[#This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Table7419[[#This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VLOOKUP(Table7419[[#This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Table7419[[#This Row],[N-Taxable]]+Table7419[[#This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Table7419[[#This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VLOOKUP(Table7419[[#This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Table7419[[#This Row],[N-Taxable]]+Table7419[[#This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Table7419[[#This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VLOOKUP(Table7419[[#This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Table7419[[#This Row],[N-Taxable]]+Table7419[[#This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Table7419[[#This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VLOOKUP(Table7419[[#This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Table7419[[#This Row],[N-Taxable]]+Table7419[[#This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Table7419[[#This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VLOOKUP(Table7419[[#This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Table7419[[#This Row],[N-Taxable]]+Table7419[[#This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Table7419[[#This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VLOOKUP(Table7419[[#This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Table7419[[#This Row],[N-Taxable]]+Table7419[[#This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Table7419[[#This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VLOOKUP(Table7419[[#This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Table7419[[#This Row],[N-Taxable]]+Table7419[[#This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Table7419[[#This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VLOOKUP(Table7419[[#This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Table7419[[#This Row],[N-Taxable]]+Table7419[[#This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Table7419[[#This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VLOOKUP(Table7419[[#This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Table7419[[#This Row],[N-Taxable]]+Table7419[[#This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Table7419[[#This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VLOOKUP(Table7419[[#This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Table7419[[#This Row],[N-Taxable]]+Table7419[[#This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Table7419[[#This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VLOOKUP(Table7419[[#This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Table7419[[#This Row],[N-Taxable]]+Table7419[[#This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Table7419[[#This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VLOOKUP(Table7419[[#This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Table7419[[#This Row],[N-Taxable]]+Table7419[[#This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Table7419[[#This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VLOOKUP(Table7419[[#This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Table7419[[#This Row],[N-Taxable]]+Table7419[[#This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Table7419[[#This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VLOOKUP(Table7419[[#This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Table7419[[#This Row],[N-Taxable]]+Table7419[[#This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Table7419[[#This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VLOOKUP(Table7419[[#This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Table7419[[#This Row],[N-Taxable]]+Table7419[[#This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Table7419[[#This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VLOOKUP(Table7419[[#This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Table7419[[#This Row],[N-Taxable]]+Table7419[[#This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Table7419[[#This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VLOOKUP(Table7419[[#This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Table7419[[#This Row],[N-Taxable]]+Table7419[[#This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Table7419[[#This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VLOOKUP(Table7419[[#This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Table7419[[#This Row],[N-Taxable]]+Table7419[[#This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Table7419[[#This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VLOOKUP(Table7419[[#This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Table7419[[#This Row],[N-Taxable]]+Table7419[[#This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Table7419[[#This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VLOOKUP(Table7419[[#This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Table7419[[#This Row],[N-Taxable]]+Table7419[[#This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Table7419[[#This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VLOOKUP(Table7419[[#This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Table7419[[#This Row],[N-Taxable]]+Table7419[[#This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Table7419[[#This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VLOOKUP(Table7419[[#This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Table7419[[#This Row],[N-Taxable]]+Table7419[[#This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Table7419[[#This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VLOOKUP(Table7419[[#This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Table7419[[#This Row],[N-Taxable]]+Table7419[[#This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Table7419[[#This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VLOOKUP(Table7419[[#This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Table7419[[#This Row],[N-Taxable]]+Table7419[[#This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Table7419[[#This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VLOOKUP(Table7419[[#This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Table7419[[#This Row],[N-Taxable]]+Table7419[[#This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Table7419[[#This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VLOOKUP(Table7419[[#This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Table7419[[#This Row],[N-Taxable]]+Table7419[[#This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Table7419[[#This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VLOOKUP(Table7419[[#This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Table7419[[#This Row],[N-Taxable]]+Table7419[[#This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Table7419[[#This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VLOOKUP(Table7419[[#This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Table7419[[#This Row],[N-Taxable]]+Table7419[[#This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Table7419[[#This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VLOOKUP(Table7419[[#This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Table7419[[#This Row],[N-Taxable]]+Table7419[[#This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Table7419[[#This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VLOOKUP(Table7419[[#This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Table7419[[#This Row],[N-Taxable]]+Table7419[[#This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Table7419[[#This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VLOOKUP(Table7419[[#This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Table7419[[#This Row],[N-Taxable]]+Table7419[[#This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Table7419[[#This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VLOOKUP(Table7419[[#This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Table7419[[#This Row],[N-Taxable]]+Table7419[[#This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Table7419[[#This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VLOOKUP(Table7419[[#This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Table7419[[#This Row],[N-Taxable]]+Table7419[[#This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Table7419[[#This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VLOOKUP(Table7419[[#This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Table7419[[#This Row],[N-Taxable]]+Table7419[[#This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Table7419[[#This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VLOOKUP(Table7419[[#This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Table7419[[#This Row],[N-Taxable]]+Table7419[[#This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Table7419[[#This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VLOOKUP(Table7419[[#This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Table7419[[#This Row],[N-Taxable]]+Table7419[[#This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Table7419[[#This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VLOOKUP(Table7419[[#This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Table7419[[#This Row],[N-Taxable]]+Table7419[[#This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Table7419[[#This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VLOOKUP(Table7419[[#This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Table7419[[#This Row],[N-Taxable]]+Table7419[[#This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Table7419[[#This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VLOOKUP(Table7419[[#This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Table7419[[#This Row],[N-Taxable]]+Table7419[[#This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Table7419[[#This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VLOOKUP(Table7419[[#This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Table7419[[#This Row],[N-Taxable]]+Table7419[[#This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Table7419[[#This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VLOOKUP(Table7419[[#This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Table7419[[#This Row],[N-Taxable]]+Table7419[[#This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Table7419[[#This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VLOOKUP(Table7419[[#This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Table7419[[#This Row],[N-Taxable]]+Table7419[[#This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Table7419[[#This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VLOOKUP(Table7419[[#This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Table7419[[#This Row],[N-Taxable]]+Table7419[[#This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Table7419[[#This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VLOOKUP(Table7419[[#This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Table7419[[#This Row],[N-Taxable]]+Table7419[[#This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Table7419[[#This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VLOOKUP(Table7419[[#This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Table7419[[#This Row],[N-Taxable]]+Table7419[[#This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Table7419[[#This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VLOOKUP(Table7419[[#This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Table7419[[#This Row],[N-Taxable]]+Table7419[[#This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Table7419[[#This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VLOOKUP(Table7419[[#This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Table7419[[#This Row],[N-Taxable]]+Table7419[[#This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Table7419[[#This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VLOOKUP(Table7419[[#This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Table7419[[#This Row],[N-Taxable]]+Table7419[[#This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Table7419[[#This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VLOOKUP(Table7419[[#This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Table7419[[#This Row],[N-Taxable]]+Table7419[[#This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Table7419[[#This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VLOOKUP(Table7419[[#This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Table7419[[#This Row],[N-Taxable]]+Table7419[[#This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Table7419[[#This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VLOOKUP(Table7419[[#This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Table7419[[#This Row],[N-Taxable]]+Table7419[[#This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Table7419[[#This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VLOOKUP(Table7419[[#This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Table7419[[#This Row],[N-Taxable]]+Table7419[[#This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Table7419[[#This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VLOOKUP(Table7419[[#This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Table7419[[#This Row],[N-Taxable]]+Table7419[[#This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Table7419[[#This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VLOOKUP(Table7419[[#This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Table7419[[#This Row],[N-Taxable]]+Table7419[[#This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Table7419[[#This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VLOOKUP(Table7419[[#This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Table7419[[#This Row],[N-Taxable]]+Table7419[[#This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Table7419[[#This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VLOOKUP(Table7419[[#This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Table7419[[#This Row],[N-Taxable]]+Table7419[[#This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Table7419[[#This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VLOOKUP(Table7419[[#This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Table7419[[#This Row],[N-Taxable]]+Table7419[[#This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Table7419[[#This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VLOOKUP(Table7419[[#This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Table7419[[#This Row],[N-Taxable]]+Table7419[[#This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Table7419[[#This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VLOOKUP(Table7419[[#This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Table7419[[#This Row],[N-Taxable]]+Table7419[[#This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Table7419[[#This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VLOOKUP(Table7419[[#This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Table7419[[#This Row],[N-Taxable]]+Table7419[[#This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Table7419[[#This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VLOOKUP(Table7419[[#This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Table7419[[#This Row],[N-Taxable]]+Table7419[[#This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Table7419[[#This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VLOOKUP(Table7419[[#This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Table7419[[#This Row],[N-Taxable]]+Table7419[[#This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Table7419[[#This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VLOOKUP(Table7419[[#This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Table7419[[#This Row],[N-Taxable]]+Table7419[[#This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Table7419[[#This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VLOOKUP(Table7419[[#This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Table7419[[#This Row],[N-Taxable]]+Table7419[[#This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Table7419[[#This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VLOOKUP(Table7419[[#This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Table7419[[#This Row],[N-Taxable]]+Table7419[[#This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Table7419[[#This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VLOOKUP(Table7419[[#This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Table7419[[#This Row],[N-Taxable]]+Table7419[[#This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Table7419[[#This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VLOOKUP(Table7419[[#This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Table7419[[#This Row],[N-Taxable]]+Table7419[[#This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Table7419[[#This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VLOOKUP(Table7419[[#This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Table7419[[#This Row],[N-Taxable]]+Table7419[[#This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Table7419[[#This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VLOOKUP(Table7419[[#This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Table7419[[#This Row],[N-Taxable]]+Table7419[[#This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Table7419[[#This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VLOOKUP(Table7419[[#This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Table7419[[#This Row],[N-Taxable]]+Table7419[[#This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Table7419[[#This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VLOOKUP(Table7419[[#This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Table7419[[#This Row],[N-Taxable]]+Table7419[[#This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Table7419[[#This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VLOOKUP(Table7419[[#This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Table7419[[#This Row],[N-Taxable]]+Table7419[[#This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Table7419[[#This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VLOOKUP(Table7419[[#This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Table7419[[#This Row],[N-Taxable]]+Table7419[[#This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Table7419[[#This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VLOOKUP(Table7419[[#This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Table7419[[#This Row],[N-Taxable]]+Table7419[[#This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Table7419[[#This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VLOOKUP(Table7419[[#This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Table7419[[#This Row],[N-Taxable]]+Table7419[[#This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Table7419[[#This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SUBTOTAL(103,Table7419[Bill No.])</f>
        <v>1</v>
      </c>
      <c r="C101" s="6"/>
      <c r="D101" s="4"/>
      <c r="E101" s="6"/>
      <c r="F101" s="4"/>
      <c r="G101" s="4"/>
      <c r="H101" s="4" t="e">
        <f>CEILING(SUBTOTAL(109,Table7419[Total]),1)</f>
        <v>#VALUE!</v>
      </c>
      <c r="I101" s="4">
        <f>CEILING(SUBTOTAL(109,Table7419[N-Taxable]),1)</f>
        <v>0</v>
      </c>
      <c r="J101" s="4">
        <f>CEILING(SUBTOTAL(109,Table7419[Taxable]),1)</f>
        <v>0</v>
      </c>
      <c r="K101" s="4" t="e">
        <f>CEILING(SUBTOTAL(109,Table7419[VAT]),1)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97DF-A5C0-4D68-AA7E-203CCC3D65B1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43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VLOOKUP(Table7418[[#This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Table7418[[#This Row],[N-Taxable]]+Table7418[[#This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Table7418[[#This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VLOOKUP(Table7418[[#This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Table7418[[#This Row],[N-Taxable]]+Table7418[[#This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Table7418[[#This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VLOOKUP(Table7418[[#This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Table7418[[#This Row],[N-Taxable]]+Table7418[[#This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Table7418[[#This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VLOOKUP(Table7418[[#This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Table7418[[#This Row],[N-Taxable]]+Table7418[[#This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Table7418[[#This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VLOOKUP(Table7418[[#This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Table7418[[#This Row],[N-Taxable]]+Table7418[[#This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Table7418[[#This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VLOOKUP(Table7418[[#This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Table7418[[#This Row],[N-Taxable]]+Table7418[[#This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Table7418[[#This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VLOOKUP(Table7418[[#This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Table7418[[#This Row],[N-Taxable]]+Table7418[[#This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Table7418[[#This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VLOOKUP(Table7418[[#This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Table7418[[#This Row],[N-Taxable]]+Table7418[[#This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Table7418[[#This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VLOOKUP(Table7418[[#This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Table7418[[#This Row],[N-Taxable]]+Table7418[[#This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Table7418[[#This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VLOOKUP(Table7418[[#This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Table7418[[#This Row],[N-Taxable]]+Table7418[[#This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Table7418[[#This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VLOOKUP(Table7418[[#This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Table7418[[#This Row],[N-Taxable]]+Table7418[[#This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Table7418[[#This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VLOOKUP(Table7418[[#This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Table7418[[#This Row],[N-Taxable]]+Table7418[[#This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Table7418[[#This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VLOOKUP(Table7418[[#This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Table7418[[#This Row],[N-Taxable]]+Table7418[[#This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Table7418[[#This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VLOOKUP(Table7418[[#This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Table7418[[#This Row],[N-Taxable]]+Table7418[[#This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Table7418[[#This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VLOOKUP(Table7418[[#This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Table7418[[#This Row],[N-Taxable]]+Table7418[[#This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Table7418[[#This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VLOOKUP(Table7418[[#This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Table7418[[#This Row],[N-Taxable]]+Table7418[[#This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Table7418[[#This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VLOOKUP(Table7418[[#This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Table7418[[#This Row],[N-Taxable]]+Table7418[[#This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Table7418[[#This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VLOOKUP(Table7418[[#This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Table7418[[#This Row],[N-Taxable]]+Table7418[[#This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Table7418[[#This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VLOOKUP(Table7418[[#This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Table7418[[#This Row],[N-Taxable]]+Table7418[[#This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Table7418[[#This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VLOOKUP(Table7418[[#This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Table7418[[#This Row],[N-Taxable]]+Table7418[[#This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Table7418[[#This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VLOOKUP(Table7418[[#This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Table7418[[#This Row],[N-Taxable]]+Table7418[[#This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Table7418[[#This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VLOOKUP(Table7418[[#This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Table7418[[#This Row],[N-Taxable]]+Table7418[[#This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Table7418[[#This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VLOOKUP(Table7418[[#This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Table7418[[#This Row],[N-Taxable]]+Table7418[[#This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Table7418[[#This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VLOOKUP(Table7418[[#This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Table7418[[#This Row],[N-Taxable]]+Table7418[[#This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Table7418[[#This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VLOOKUP(Table7418[[#This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Table7418[[#This Row],[N-Taxable]]+Table7418[[#This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Table7418[[#This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VLOOKUP(Table7418[[#This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Table7418[[#This Row],[N-Taxable]]+Table7418[[#This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Table7418[[#This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VLOOKUP(Table7418[[#This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Table7418[[#This Row],[N-Taxable]]+Table7418[[#This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Table7418[[#This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VLOOKUP(Table7418[[#This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Table7418[[#This Row],[N-Taxable]]+Table7418[[#This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Table7418[[#This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VLOOKUP(Table7418[[#This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Table7418[[#This Row],[N-Taxable]]+Table7418[[#This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Table7418[[#This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VLOOKUP(Table7418[[#This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Table7418[[#This Row],[N-Taxable]]+Table7418[[#This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Table7418[[#This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VLOOKUP(Table7418[[#This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Table7418[[#This Row],[N-Taxable]]+Table7418[[#This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Table7418[[#This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VLOOKUP(Table7418[[#This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Table7418[[#This Row],[N-Taxable]]+Table7418[[#This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Table7418[[#This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VLOOKUP(Table7418[[#This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Table7418[[#This Row],[N-Taxable]]+Table7418[[#This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Table7418[[#This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VLOOKUP(Table7418[[#This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Table7418[[#This Row],[N-Taxable]]+Table7418[[#This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Table7418[[#This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VLOOKUP(Table7418[[#This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Table7418[[#This Row],[N-Taxable]]+Table7418[[#This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Table7418[[#This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VLOOKUP(Table7418[[#This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Table7418[[#This Row],[N-Taxable]]+Table7418[[#This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Table7418[[#This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VLOOKUP(Table7418[[#This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Table7418[[#This Row],[N-Taxable]]+Table7418[[#This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Table7418[[#This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VLOOKUP(Table7418[[#This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Table7418[[#This Row],[N-Taxable]]+Table7418[[#This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Table7418[[#This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VLOOKUP(Table7418[[#This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Table7418[[#This Row],[N-Taxable]]+Table7418[[#This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Table7418[[#This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VLOOKUP(Table7418[[#This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Table7418[[#This Row],[N-Taxable]]+Table7418[[#This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Table7418[[#This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VLOOKUP(Table7418[[#This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Table7418[[#This Row],[N-Taxable]]+Table7418[[#This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Table7418[[#This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VLOOKUP(Table7418[[#This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Table7418[[#This Row],[N-Taxable]]+Table7418[[#This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Table7418[[#This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VLOOKUP(Table7418[[#This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Table7418[[#This Row],[N-Taxable]]+Table7418[[#This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Table7418[[#This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VLOOKUP(Table7418[[#This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Table7418[[#This Row],[N-Taxable]]+Table7418[[#This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Table7418[[#This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VLOOKUP(Table7418[[#This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Table7418[[#This Row],[N-Taxable]]+Table7418[[#This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Table7418[[#This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VLOOKUP(Table7418[[#This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Table7418[[#This Row],[N-Taxable]]+Table7418[[#This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Table7418[[#This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VLOOKUP(Table7418[[#This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Table7418[[#This Row],[N-Taxable]]+Table7418[[#This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Table7418[[#This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VLOOKUP(Table7418[[#This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Table7418[[#This Row],[N-Taxable]]+Table7418[[#This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Table7418[[#This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VLOOKUP(Table7418[[#This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Table7418[[#This Row],[N-Taxable]]+Table7418[[#This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Table7418[[#This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VLOOKUP(Table7418[[#This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Table7418[[#This Row],[N-Taxable]]+Table7418[[#This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Table7418[[#This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VLOOKUP(Table7418[[#This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Table7418[[#This Row],[N-Taxable]]+Table7418[[#This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Table7418[[#This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VLOOKUP(Table7418[[#This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Table7418[[#This Row],[N-Taxable]]+Table7418[[#This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Table7418[[#This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VLOOKUP(Table7418[[#This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Table7418[[#This Row],[N-Taxable]]+Table7418[[#This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Table7418[[#This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VLOOKUP(Table7418[[#This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Table7418[[#This Row],[N-Taxable]]+Table7418[[#This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Table7418[[#This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VLOOKUP(Table7418[[#This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Table7418[[#This Row],[N-Taxable]]+Table7418[[#This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Table7418[[#This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VLOOKUP(Table7418[[#This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Table7418[[#This Row],[N-Taxable]]+Table7418[[#This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Table7418[[#This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VLOOKUP(Table7418[[#This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Table7418[[#This Row],[N-Taxable]]+Table7418[[#This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Table7418[[#This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VLOOKUP(Table7418[[#This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Table7418[[#This Row],[N-Taxable]]+Table7418[[#This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Table7418[[#This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VLOOKUP(Table7418[[#This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Table7418[[#This Row],[N-Taxable]]+Table7418[[#This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Table7418[[#This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VLOOKUP(Table7418[[#This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Table7418[[#This Row],[N-Taxable]]+Table7418[[#This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Table7418[[#This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VLOOKUP(Table7418[[#This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Table7418[[#This Row],[N-Taxable]]+Table7418[[#This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Table7418[[#This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VLOOKUP(Table7418[[#This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Table7418[[#This Row],[N-Taxable]]+Table7418[[#This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Table7418[[#This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VLOOKUP(Table7418[[#This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Table7418[[#This Row],[N-Taxable]]+Table7418[[#This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Table7418[[#This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VLOOKUP(Table7418[[#This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Table7418[[#This Row],[N-Taxable]]+Table7418[[#This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Table7418[[#This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VLOOKUP(Table7418[[#This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Table7418[[#This Row],[N-Taxable]]+Table7418[[#This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Table7418[[#This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VLOOKUP(Table7418[[#This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Table7418[[#This Row],[N-Taxable]]+Table7418[[#This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Table7418[[#This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VLOOKUP(Table7418[[#This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Table7418[[#This Row],[N-Taxable]]+Table7418[[#This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Table7418[[#This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VLOOKUP(Table7418[[#This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Table7418[[#This Row],[N-Taxable]]+Table7418[[#This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Table7418[[#This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VLOOKUP(Table7418[[#This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Table7418[[#This Row],[N-Taxable]]+Table7418[[#This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Table7418[[#This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VLOOKUP(Table7418[[#This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Table7418[[#This Row],[N-Taxable]]+Table7418[[#This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Table7418[[#This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VLOOKUP(Table7418[[#This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Table7418[[#This Row],[N-Taxable]]+Table7418[[#This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Table7418[[#This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VLOOKUP(Table7418[[#This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Table7418[[#This Row],[N-Taxable]]+Table7418[[#This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Table7418[[#This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VLOOKUP(Table7418[[#This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Table7418[[#This Row],[N-Taxable]]+Table7418[[#This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Table7418[[#This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VLOOKUP(Table7418[[#This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Table7418[[#This Row],[N-Taxable]]+Table7418[[#This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Table7418[[#This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VLOOKUP(Table7418[[#This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Table7418[[#This Row],[N-Taxable]]+Table7418[[#This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Table7418[[#This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VLOOKUP(Table7418[[#This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Table7418[[#This Row],[N-Taxable]]+Table7418[[#This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Table7418[[#This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VLOOKUP(Table7418[[#This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Table7418[[#This Row],[N-Taxable]]+Table7418[[#This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Table7418[[#This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VLOOKUP(Table7418[[#This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Table7418[[#This Row],[N-Taxable]]+Table7418[[#This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Table7418[[#This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VLOOKUP(Table7418[[#This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Table7418[[#This Row],[N-Taxable]]+Table7418[[#This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Table7418[[#This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VLOOKUP(Table7418[[#This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Table7418[[#This Row],[N-Taxable]]+Table7418[[#This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Table7418[[#This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VLOOKUP(Table7418[[#This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Table7418[[#This Row],[N-Taxable]]+Table7418[[#This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Table7418[[#This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VLOOKUP(Table7418[[#This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Table7418[[#This Row],[N-Taxable]]+Table7418[[#This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Table7418[[#This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VLOOKUP(Table7418[[#This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Table7418[[#This Row],[N-Taxable]]+Table7418[[#This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Table7418[[#This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VLOOKUP(Table7418[[#This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Table7418[[#This Row],[N-Taxable]]+Table7418[[#This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Table7418[[#This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VLOOKUP(Table7418[[#This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Table7418[[#This Row],[N-Taxable]]+Table7418[[#This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Table7418[[#This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VLOOKUP(Table7418[[#This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Table7418[[#This Row],[N-Taxable]]+Table7418[[#This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Table7418[[#This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VLOOKUP(Table7418[[#This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Table7418[[#This Row],[N-Taxable]]+Table7418[[#This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Table7418[[#This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VLOOKUP(Table7418[[#This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Table7418[[#This Row],[N-Taxable]]+Table7418[[#This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Table7418[[#This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VLOOKUP(Table7418[[#This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Table7418[[#This Row],[N-Taxable]]+Table7418[[#This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Table7418[[#This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VLOOKUP(Table7418[[#This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Table7418[[#This Row],[N-Taxable]]+Table7418[[#This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Table7418[[#This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VLOOKUP(Table7418[[#This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Table7418[[#This Row],[N-Taxable]]+Table7418[[#This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Table7418[[#This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VLOOKUP(Table7418[[#This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Table7418[[#This Row],[N-Taxable]]+Table7418[[#This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Table7418[[#This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VLOOKUP(Table7418[[#This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Table7418[[#This Row],[N-Taxable]]+Table7418[[#This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Table7418[[#This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VLOOKUP(Table7418[[#This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Table7418[[#This Row],[N-Taxable]]+Table7418[[#This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Table7418[[#This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SUBTOTAL(103,Table7418[Bill No.])</f>
        <v>1</v>
      </c>
      <c r="C101" s="6"/>
      <c r="D101" s="4"/>
      <c r="E101" s="6"/>
      <c r="F101" s="4"/>
      <c r="G101" s="4"/>
      <c r="H101" s="4" t="e">
        <f>CEILING(SUBTOTAL(109,Table7418[Total]),1)</f>
        <v>#VALUE!</v>
      </c>
      <c r="I101" s="4">
        <f>CEILING(SUBTOTAL(109,Table7418[N-Taxable]),1)</f>
        <v>0</v>
      </c>
      <c r="J101" s="4">
        <f>CEILING(SUBTOTAL(109,Table7418[Taxable]),1)</f>
        <v>0</v>
      </c>
      <c r="K101" s="4" t="e">
        <f>CEILING(SUBTOTAL(109,Table7418[VAT]),1)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C5D4-60F9-4AA7-85C0-A9128FE12472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44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VLOOKUP(Table7417[[#This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Table7417[[#This Row],[N-Taxable]]+Table7417[[#This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Table7417[[#This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VLOOKUP(Table7417[[#This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Table7417[[#This Row],[N-Taxable]]+Table7417[[#This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Table7417[[#This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VLOOKUP(Table7417[[#This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Table7417[[#This Row],[N-Taxable]]+Table7417[[#This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Table7417[[#This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VLOOKUP(Table7417[[#This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Table7417[[#This Row],[N-Taxable]]+Table7417[[#This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Table7417[[#This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VLOOKUP(Table7417[[#This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Table7417[[#This Row],[N-Taxable]]+Table7417[[#This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Table7417[[#This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VLOOKUP(Table7417[[#This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Table7417[[#This Row],[N-Taxable]]+Table7417[[#This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Table7417[[#This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VLOOKUP(Table7417[[#This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Table7417[[#This Row],[N-Taxable]]+Table7417[[#This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Table7417[[#This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VLOOKUP(Table7417[[#This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Table7417[[#This Row],[N-Taxable]]+Table7417[[#This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Table7417[[#This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VLOOKUP(Table7417[[#This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Table7417[[#This Row],[N-Taxable]]+Table7417[[#This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Table7417[[#This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VLOOKUP(Table7417[[#This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Table7417[[#This Row],[N-Taxable]]+Table7417[[#This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Table7417[[#This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VLOOKUP(Table7417[[#This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Table7417[[#This Row],[N-Taxable]]+Table7417[[#This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Table7417[[#This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VLOOKUP(Table7417[[#This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Table7417[[#This Row],[N-Taxable]]+Table7417[[#This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Table7417[[#This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VLOOKUP(Table7417[[#This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Table7417[[#This Row],[N-Taxable]]+Table7417[[#This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Table7417[[#This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VLOOKUP(Table7417[[#This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Table7417[[#This Row],[N-Taxable]]+Table7417[[#This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Table7417[[#This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VLOOKUP(Table7417[[#This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Table7417[[#This Row],[N-Taxable]]+Table7417[[#This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Table7417[[#This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VLOOKUP(Table7417[[#This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Table7417[[#This Row],[N-Taxable]]+Table7417[[#This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Table7417[[#This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VLOOKUP(Table7417[[#This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Table7417[[#This Row],[N-Taxable]]+Table7417[[#This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Table7417[[#This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VLOOKUP(Table7417[[#This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Table7417[[#This Row],[N-Taxable]]+Table7417[[#This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Table7417[[#This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VLOOKUP(Table7417[[#This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Table7417[[#This Row],[N-Taxable]]+Table7417[[#This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Table7417[[#This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VLOOKUP(Table7417[[#This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Table7417[[#This Row],[N-Taxable]]+Table7417[[#This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Table7417[[#This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VLOOKUP(Table7417[[#This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Table7417[[#This Row],[N-Taxable]]+Table7417[[#This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Table7417[[#This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VLOOKUP(Table7417[[#This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Table7417[[#This Row],[N-Taxable]]+Table7417[[#This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Table7417[[#This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VLOOKUP(Table7417[[#This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Table7417[[#This Row],[N-Taxable]]+Table7417[[#This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Table7417[[#This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VLOOKUP(Table7417[[#This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Table7417[[#This Row],[N-Taxable]]+Table7417[[#This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Table7417[[#This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VLOOKUP(Table7417[[#This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Table7417[[#This Row],[N-Taxable]]+Table7417[[#This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Table7417[[#This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VLOOKUP(Table7417[[#This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Table7417[[#This Row],[N-Taxable]]+Table7417[[#This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Table7417[[#This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VLOOKUP(Table7417[[#This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Table7417[[#This Row],[N-Taxable]]+Table7417[[#This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Table7417[[#This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VLOOKUP(Table7417[[#This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Table7417[[#This Row],[N-Taxable]]+Table7417[[#This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Table7417[[#This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VLOOKUP(Table7417[[#This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Table7417[[#This Row],[N-Taxable]]+Table7417[[#This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Table7417[[#This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VLOOKUP(Table7417[[#This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Table7417[[#This Row],[N-Taxable]]+Table7417[[#This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Table7417[[#This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VLOOKUP(Table7417[[#This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Table7417[[#This Row],[N-Taxable]]+Table7417[[#This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Table7417[[#This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VLOOKUP(Table7417[[#This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Table7417[[#This Row],[N-Taxable]]+Table7417[[#This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Table7417[[#This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VLOOKUP(Table7417[[#This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Table7417[[#This Row],[N-Taxable]]+Table7417[[#This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Table7417[[#This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VLOOKUP(Table7417[[#This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Table7417[[#This Row],[N-Taxable]]+Table7417[[#This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Table7417[[#This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VLOOKUP(Table7417[[#This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Table7417[[#This Row],[N-Taxable]]+Table7417[[#This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Table7417[[#This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VLOOKUP(Table7417[[#This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Table7417[[#This Row],[N-Taxable]]+Table7417[[#This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Table7417[[#This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VLOOKUP(Table7417[[#This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Table7417[[#This Row],[N-Taxable]]+Table7417[[#This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Table7417[[#This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VLOOKUP(Table7417[[#This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Table7417[[#This Row],[N-Taxable]]+Table7417[[#This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Table7417[[#This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VLOOKUP(Table7417[[#This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Table7417[[#This Row],[N-Taxable]]+Table7417[[#This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Table7417[[#This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VLOOKUP(Table7417[[#This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Table7417[[#This Row],[N-Taxable]]+Table7417[[#This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Table7417[[#This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VLOOKUP(Table7417[[#This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Table7417[[#This Row],[N-Taxable]]+Table7417[[#This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Table7417[[#This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VLOOKUP(Table7417[[#This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Table7417[[#This Row],[N-Taxable]]+Table7417[[#This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Table7417[[#This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VLOOKUP(Table7417[[#This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Table7417[[#This Row],[N-Taxable]]+Table7417[[#This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Table7417[[#This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VLOOKUP(Table7417[[#This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Table7417[[#This Row],[N-Taxable]]+Table7417[[#This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Table7417[[#This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VLOOKUP(Table7417[[#This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Table7417[[#This Row],[N-Taxable]]+Table7417[[#This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Table7417[[#This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VLOOKUP(Table7417[[#This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Table7417[[#This Row],[N-Taxable]]+Table7417[[#This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Table7417[[#This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VLOOKUP(Table7417[[#This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Table7417[[#This Row],[N-Taxable]]+Table7417[[#This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Table7417[[#This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VLOOKUP(Table7417[[#This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Table7417[[#This Row],[N-Taxable]]+Table7417[[#This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Table7417[[#This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VLOOKUP(Table7417[[#This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Table7417[[#This Row],[N-Taxable]]+Table7417[[#This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Table7417[[#This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VLOOKUP(Table7417[[#This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Table7417[[#This Row],[N-Taxable]]+Table7417[[#This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Table7417[[#This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VLOOKUP(Table7417[[#This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Table7417[[#This Row],[N-Taxable]]+Table7417[[#This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Table7417[[#This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VLOOKUP(Table7417[[#This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Table7417[[#This Row],[N-Taxable]]+Table7417[[#This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Table7417[[#This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VLOOKUP(Table7417[[#This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Table7417[[#This Row],[N-Taxable]]+Table7417[[#This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Table7417[[#This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VLOOKUP(Table7417[[#This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Table7417[[#This Row],[N-Taxable]]+Table7417[[#This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Table7417[[#This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VLOOKUP(Table7417[[#This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Table7417[[#This Row],[N-Taxable]]+Table7417[[#This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Table7417[[#This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VLOOKUP(Table7417[[#This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Table7417[[#This Row],[N-Taxable]]+Table7417[[#This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Table7417[[#This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VLOOKUP(Table7417[[#This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Table7417[[#This Row],[N-Taxable]]+Table7417[[#This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Table7417[[#This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VLOOKUP(Table7417[[#This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Table7417[[#This Row],[N-Taxable]]+Table7417[[#This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Table7417[[#This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VLOOKUP(Table7417[[#This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Table7417[[#This Row],[N-Taxable]]+Table7417[[#This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Table7417[[#This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VLOOKUP(Table7417[[#This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Table7417[[#This Row],[N-Taxable]]+Table7417[[#This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Table7417[[#This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VLOOKUP(Table7417[[#This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Table7417[[#This Row],[N-Taxable]]+Table7417[[#This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Table7417[[#This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VLOOKUP(Table7417[[#This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Table7417[[#This Row],[N-Taxable]]+Table7417[[#This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Table7417[[#This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VLOOKUP(Table7417[[#This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Table7417[[#This Row],[N-Taxable]]+Table7417[[#This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Table7417[[#This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VLOOKUP(Table7417[[#This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Table7417[[#This Row],[N-Taxable]]+Table7417[[#This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Table7417[[#This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VLOOKUP(Table7417[[#This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Table7417[[#This Row],[N-Taxable]]+Table7417[[#This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Table7417[[#This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VLOOKUP(Table7417[[#This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Table7417[[#This Row],[N-Taxable]]+Table7417[[#This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Table7417[[#This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VLOOKUP(Table7417[[#This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Table7417[[#This Row],[N-Taxable]]+Table7417[[#This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Table7417[[#This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VLOOKUP(Table7417[[#This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Table7417[[#This Row],[N-Taxable]]+Table7417[[#This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Table7417[[#This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VLOOKUP(Table7417[[#This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Table7417[[#This Row],[N-Taxable]]+Table7417[[#This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Table7417[[#This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VLOOKUP(Table7417[[#This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Table7417[[#This Row],[N-Taxable]]+Table7417[[#This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Table7417[[#This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VLOOKUP(Table7417[[#This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Table7417[[#This Row],[N-Taxable]]+Table7417[[#This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Table7417[[#This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VLOOKUP(Table7417[[#This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Table7417[[#This Row],[N-Taxable]]+Table7417[[#This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Table7417[[#This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VLOOKUP(Table7417[[#This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Table7417[[#This Row],[N-Taxable]]+Table7417[[#This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Table7417[[#This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VLOOKUP(Table7417[[#This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Table7417[[#This Row],[N-Taxable]]+Table7417[[#This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Table7417[[#This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VLOOKUP(Table7417[[#This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Table7417[[#This Row],[N-Taxable]]+Table7417[[#This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Table7417[[#This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VLOOKUP(Table7417[[#This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Table7417[[#This Row],[N-Taxable]]+Table7417[[#This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Table7417[[#This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VLOOKUP(Table7417[[#This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Table7417[[#This Row],[N-Taxable]]+Table7417[[#This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Table7417[[#This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VLOOKUP(Table7417[[#This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Table7417[[#This Row],[N-Taxable]]+Table7417[[#This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Table7417[[#This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VLOOKUP(Table7417[[#This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Table7417[[#This Row],[N-Taxable]]+Table7417[[#This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Table7417[[#This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VLOOKUP(Table7417[[#This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Table7417[[#This Row],[N-Taxable]]+Table7417[[#This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Table7417[[#This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VLOOKUP(Table7417[[#This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Table7417[[#This Row],[N-Taxable]]+Table7417[[#This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Table7417[[#This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VLOOKUP(Table7417[[#This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Table7417[[#This Row],[N-Taxable]]+Table7417[[#This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Table7417[[#This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VLOOKUP(Table7417[[#This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Table7417[[#This Row],[N-Taxable]]+Table7417[[#This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Table7417[[#This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VLOOKUP(Table7417[[#This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Table7417[[#This Row],[N-Taxable]]+Table7417[[#This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Table7417[[#This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VLOOKUP(Table7417[[#This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Table7417[[#This Row],[N-Taxable]]+Table7417[[#This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Table7417[[#This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VLOOKUP(Table7417[[#This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Table7417[[#This Row],[N-Taxable]]+Table7417[[#This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Table7417[[#This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VLOOKUP(Table7417[[#This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Table7417[[#This Row],[N-Taxable]]+Table7417[[#This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Table7417[[#This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VLOOKUP(Table7417[[#This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Table7417[[#This Row],[N-Taxable]]+Table7417[[#This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Table7417[[#This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VLOOKUP(Table7417[[#This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Table7417[[#This Row],[N-Taxable]]+Table7417[[#This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Table7417[[#This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VLOOKUP(Table7417[[#This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Table7417[[#This Row],[N-Taxable]]+Table7417[[#This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Table7417[[#This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VLOOKUP(Table7417[[#This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Table7417[[#This Row],[N-Taxable]]+Table7417[[#This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Table7417[[#This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VLOOKUP(Table7417[[#This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Table7417[[#This Row],[N-Taxable]]+Table7417[[#This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Table7417[[#This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VLOOKUP(Table7417[[#This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Table7417[[#This Row],[N-Taxable]]+Table7417[[#This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Table7417[[#This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VLOOKUP(Table7417[[#This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Table7417[[#This Row],[N-Taxable]]+Table7417[[#This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Table7417[[#This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SUBTOTAL(103,Table7417[Bill No.])</f>
        <v>1</v>
      </c>
      <c r="C101" s="6"/>
      <c r="D101" s="4"/>
      <c r="E101" s="6"/>
      <c r="F101" s="4"/>
      <c r="G101" s="4"/>
      <c r="H101" s="4" t="e">
        <f>CEILING(SUBTOTAL(109,Table7417[Total]),1)</f>
        <v>#VALUE!</v>
      </c>
      <c r="I101" s="4">
        <f>CEILING(SUBTOTAL(109,Table7417[N-Taxable]),1)</f>
        <v>0</v>
      </c>
      <c r="J101" s="4">
        <f>CEILING(SUBTOTAL(109,Table7417[Taxable]),1)</f>
        <v>0</v>
      </c>
      <c r="K101" s="4" t="e">
        <f>CEILING(SUBTOTAL(109,Table7417[VAT]),1)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7DE-6236-42BC-8F89-F95E713A8D57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45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VLOOKUP(Table7414[[#This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Table7414[[#This Row],[N-Taxable]]+Table7414[[#This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Table7414[[#This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VLOOKUP(Table7414[[#This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Table7414[[#This Row],[N-Taxable]]+Table7414[[#This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Table7414[[#This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VLOOKUP(Table7414[[#This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Table7414[[#This Row],[N-Taxable]]+Table7414[[#This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Table7414[[#This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VLOOKUP(Table7414[[#This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Table7414[[#This Row],[N-Taxable]]+Table7414[[#This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Table7414[[#This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VLOOKUP(Table7414[[#This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Table7414[[#This Row],[N-Taxable]]+Table7414[[#This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Table7414[[#This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VLOOKUP(Table7414[[#This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Table7414[[#This Row],[N-Taxable]]+Table7414[[#This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Table7414[[#This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VLOOKUP(Table7414[[#This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Table7414[[#This Row],[N-Taxable]]+Table7414[[#This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Table7414[[#This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VLOOKUP(Table7414[[#This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Table7414[[#This Row],[N-Taxable]]+Table7414[[#This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Table7414[[#This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VLOOKUP(Table7414[[#This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Table7414[[#This Row],[N-Taxable]]+Table7414[[#This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Table7414[[#This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VLOOKUP(Table7414[[#This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Table7414[[#This Row],[N-Taxable]]+Table7414[[#This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Table7414[[#This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VLOOKUP(Table7414[[#This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Table7414[[#This Row],[N-Taxable]]+Table7414[[#This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Table7414[[#This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VLOOKUP(Table7414[[#This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Table7414[[#This Row],[N-Taxable]]+Table7414[[#This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Table7414[[#This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VLOOKUP(Table7414[[#This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Table7414[[#This Row],[N-Taxable]]+Table7414[[#This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Table7414[[#This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VLOOKUP(Table7414[[#This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Table7414[[#This Row],[N-Taxable]]+Table7414[[#This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Table7414[[#This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VLOOKUP(Table7414[[#This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Table7414[[#This Row],[N-Taxable]]+Table7414[[#This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Table7414[[#This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VLOOKUP(Table7414[[#This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Table7414[[#This Row],[N-Taxable]]+Table7414[[#This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Table7414[[#This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VLOOKUP(Table7414[[#This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Table7414[[#This Row],[N-Taxable]]+Table7414[[#This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Table7414[[#This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VLOOKUP(Table7414[[#This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Table7414[[#This Row],[N-Taxable]]+Table7414[[#This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Table7414[[#This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VLOOKUP(Table7414[[#This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Table7414[[#This Row],[N-Taxable]]+Table7414[[#This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Table7414[[#This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VLOOKUP(Table7414[[#This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Table7414[[#This Row],[N-Taxable]]+Table7414[[#This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Table7414[[#This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VLOOKUP(Table7414[[#This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Table7414[[#This Row],[N-Taxable]]+Table7414[[#This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Table7414[[#This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VLOOKUP(Table7414[[#This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Table7414[[#This Row],[N-Taxable]]+Table7414[[#This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Table7414[[#This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VLOOKUP(Table7414[[#This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Table7414[[#This Row],[N-Taxable]]+Table7414[[#This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Table7414[[#This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VLOOKUP(Table7414[[#This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Table7414[[#This Row],[N-Taxable]]+Table7414[[#This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Table7414[[#This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VLOOKUP(Table7414[[#This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Table7414[[#This Row],[N-Taxable]]+Table7414[[#This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Table7414[[#This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VLOOKUP(Table7414[[#This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Table7414[[#This Row],[N-Taxable]]+Table7414[[#This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Table7414[[#This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VLOOKUP(Table7414[[#This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Table7414[[#This Row],[N-Taxable]]+Table7414[[#This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Table7414[[#This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VLOOKUP(Table7414[[#This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Table7414[[#This Row],[N-Taxable]]+Table7414[[#This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Table7414[[#This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VLOOKUP(Table7414[[#This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Table7414[[#This Row],[N-Taxable]]+Table7414[[#This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Table7414[[#This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VLOOKUP(Table7414[[#This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Table7414[[#This Row],[N-Taxable]]+Table7414[[#This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Table7414[[#This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VLOOKUP(Table7414[[#This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Table7414[[#This Row],[N-Taxable]]+Table7414[[#This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Table7414[[#This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VLOOKUP(Table7414[[#This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Table7414[[#This Row],[N-Taxable]]+Table7414[[#This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Table7414[[#This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VLOOKUP(Table7414[[#This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Table7414[[#This Row],[N-Taxable]]+Table7414[[#This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Table7414[[#This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VLOOKUP(Table7414[[#This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Table7414[[#This Row],[N-Taxable]]+Table7414[[#This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Table7414[[#This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VLOOKUP(Table7414[[#This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Table7414[[#This Row],[N-Taxable]]+Table7414[[#This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Table7414[[#This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VLOOKUP(Table7414[[#This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Table7414[[#This Row],[N-Taxable]]+Table7414[[#This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Table7414[[#This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VLOOKUP(Table7414[[#This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Table7414[[#This Row],[N-Taxable]]+Table7414[[#This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Table7414[[#This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VLOOKUP(Table7414[[#This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Table7414[[#This Row],[N-Taxable]]+Table7414[[#This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Table7414[[#This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VLOOKUP(Table7414[[#This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Table7414[[#This Row],[N-Taxable]]+Table7414[[#This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Table7414[[#This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VLOOKUP(Table7414[[#This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Table7414[[#This Row],[N-Taxable]]+Table7414[[#This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Table7414[[#This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VLOOKUP(Table7414[[#This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Table7414[[#This Row],[N-Taxable]]+Table7414[[#This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Table7414[[#This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VLOOKUP(Table7414[[#This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Table7414[[#This Row],[N-Taxable]]+Table7414[[#This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Table7414[[#This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VLOOKUP(Table7414[[#This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Table7414[[#This Row],[N-Taxable]]+Table7414[[#This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Table7414[[#This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VLOOKUP(Table7414[[#This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Table7414[[#This Row],[N-Taxable]]+Table7414[[#This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Table7414[[#This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VLOOKUP(Table7414[[#This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Table7414[[#This Row],[N-Taxable]]+Table7414[[#This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Table7414[[#This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VLOOKUP(Table7414[[#This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Table7414[[#This Row],[N-Taxable]]+Table7414[[#This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Table7414[[#This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VLOOKUP(Table7414[[#This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Table7414[[#This Row],[N-Taxable]]+Table7414[[#This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Table7414[[#This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VLOOKUP(Table7414[[#This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Table7414[[#This Row],[N-Taxable]]+Table7414[[#This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Table7414[[#This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VLOOKUP(Table7414[[#This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Table7414[[#This Row],[N-Taxable]]+Table7414[[#This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Table7414[[#This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VLOOKUP(Table7414[[#This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Table7414[[#This Row],[N-Taxable]]+Table7414[[#This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Table7414[[#This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VLOOKUP(Table7414[[#This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Table7414[[#This Row],[N-Taxable]]+Table7414[[#This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Table7414[[#This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VLOOKUP(Table7414[[#This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Table7414[[#This Row],[N-Taxable]]+Table7414[[#This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Table7414[[#This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VLOOKUP(Table7414[[#This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Table7414[[#This Row],[N-Taxable]]+Table7414[[#This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Table7414[[#This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VLOOKUP(Table7414[[#This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Table7414[[#This Row],[N-Taxable]]+Table7414[[#This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Table7414[[#This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VLOOKUP(Table7414[[#This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Table7414[[#This Row],[N-Taxable]]+Table7414[[#This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Table7414[[#This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VLOOKUP(Table7414[[#This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Table7414[[#This Row],[N-Taxable]]+Table7414[[#This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Table7414[[#This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VLOOKUP(Table7414[[#This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Table7414[[#This Row],[N-Taxable]]+Table7414[[#This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Table7414[[#This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VLOOKUP(Table7414[[#This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Table7414[[#This Row],[N-Taxable]]+Table7414[[#This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Table7414[[#This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VLOOKUP(Table7414[[#This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Table7414[[#This Row],[N-Taxable]]+Table7414[[#This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Table7414[[#This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VLOOKUP(Table7414[[#This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Table7414[[#This Row],[N-Taxable]]+Table7414[[#This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Table7414[[#This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VLOOKUP(Table7414[[#This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Table7414[[#This Row],[N-Taxable]]+Table7414[[#This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Table7414[[#This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VLOOKUP(Table7414[[#This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Table7414[[#This Row],[N-Taxable]]+Table7414[[#This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Table7414[[#This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VLOOKUP(Table7414[[#This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Table7414[[#This Row],[N-Taxable]]+Table7414[[#This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Table7414[[#This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VLOOKUP(Table7414[[#This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Table7414[[#This Row],[N-Taxable]]+Table7414[[#This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Table7414[[#This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VLOOKUP(Table7414[[#This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Table7414[[#This Row],[N-Taxable]]+Table7414[[#This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Table7414[[#This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VLOOKUP(Table7414[[#This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Table7414[[#This Row],[N-Taxable]]+Table7414[[#This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Table7414[[#This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VLOOKUP(Table7414[[#This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Table7414[[#This Row],[N-Taxable]]+Table7414[[#This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Table7414[[#This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VLOOKUP(Table7414[[#This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Table7414[[#This Row],[N-Taxable]]+Table7414[[#This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Table7414[[#This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VLOOKUP(Table7414[[#This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Table7414[[#This Row],[N-Taxable]]+Table7414[[#This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Table7414[[#This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VLOOKUP(Table7414[[#This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Table7414[[#This Row],[N-Taxable]]+Table7414[[#This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Table7414[[#This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VLOOKUP(Table7414[[#This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Table7414[[#This Row],[N-Taxable]]+Table7414[[#This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Table7414[[#This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VLOOKUP(Table7414[[#This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Table7414[[#This Row],[N-Taxable]]+Table7414[[#This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Table7414[[#This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VLOOKUP(Table7414[[#This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Table7414[[#This Row],[N-Taxable]]+Table7414[[#This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Table7414[[#This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VLOOKUP(Table7414[[#This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Table7414[[#This Row],[N-Taxable]]+Table7414[[#This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Table7414[[#This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VLOOKUP(Table7414[[#This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Table7414[[#This Row],[N-Taxable]]+Table7414[[#This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Table7414[[#This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VLOOKUP(Table7414[[#This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Table7414[[#This Row],[N-Taxable]]+Table7414[[#This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Table7414[[#This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VLOOKUP(Table7414[[#This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Table7414[[#This Row],[N-Taxable]]+Table7414[[#This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Table7414[[#This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VLOOKUP(Table7414[[#This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Table7414[[#This Row],[N-Taxable]]+Table7414[[#This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Table7414[[#This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VLOOKUP(Table7414[[#This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Table7414[[#This Row],[N-Taxable]]+Table7414[[#This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Table7414[[#This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VLOOKUP(Table7414[[#This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Table7414[[#This Row],[N-Taxable]]+Table7414[[#This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Table7414[[#This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VLOOKUP(Table7414[[#This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Table7414[[#This Row],[N-Taxable]]+Table7414[[#This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Table7414[[#This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VLOOKUP(Table7414[[#This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Table7414[[#This Row],[N-Taxable]]+Table7414[[#This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Table7414[[#This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VLOOKUP(Table7414[[#This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Table7414[[#This Row],[N-Taxable]]+Table7414[[#This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Table7414[[#This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VLOOKUP(Table7414[[#This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Table7414[[#This Row],[N-Taxable]]+Table7414[[#This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Table7414[[#This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VLOOKUP(Table7414[[#This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Table7414[[#This Row],[N-Taxable]]+Table7414[[#This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Table7414[[#This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VLOOKUP(Table7414[[#This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Table7414[[#This Row],[N-Taxable]]+Table7414[[#This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Table7414[[#This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VLOOKUP(Table7414[[#This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Table7414[[#This Row],[N-Taxable]]+Table7414[[#This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Table7414[[#This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VLOOKUP(Table7414[[#This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Table7414[[#This Row],[N-Taxable]]+Table7414[[#This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Table7414[[#This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VLOOKUP(Table7414[[#This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Table7414[[#This Row],[N-Taxable]]+Table7414[[#This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Table7414[[#This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VLOOKUP(Table7414[[#This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Table7414[[#This Row],[N-Taxable]]+Table7414[[#This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Table7414[[#This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VLOOKUP(Table7414[[#This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Table7414[[#This Row],[N-Taxable]]+Table7414[[#This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Table7414[[#This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VLOOKUP(Table7414[[#This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Table7414[[#This Row],[N-Taxable]]+Table7414[[#This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Table7414[[#This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VLOOKUP(Table7414[[#This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Table7414[[#This Row],[N-Taxable]]+Table7414[[#This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Table7414[[#This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VLOOKUP(Table7414[[#This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Table7414[[#This Row],[N-Taxable]]+Table7414[[#This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Table7414[[#This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SUBTOTAL(103,Table7414[Bill No.])</f>
        <v>1</v>
      </c>
      <c r="C101" s="6"/>
      <c r="D101" s="4"/>
      <c r="E101" s="6"/>
      <c r="F101" s="4"/>
      <c r="G101" s="4"/>
      <c r="H101" s="4" t="e">
        <f>CEILING(SUBTOTAL(109,Table7414[Total]),1)</f>
        <v>#VALUE!</v>
      </c>
      <c r="I101" s="4">
        <f>CEILING(SUBTOTAL(109,Table7414[N-Taxable]),1)</f>
        <v>0</v>
      </c>
      <c r="J101" s="4">
        <f>CEILING(SUBTOTAL(109,Table7414[Taxable]),1)</f>
        <v>0</v>
      </c>
      <c r="K101" s="4" t="e">
        <f>CEILING(SUBTOTAL(109,Table7414[VAT]),1)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BE06-37A8-43DA-85FB-A84DAB6CC36B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46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VLOOKUP(Table7413[[#This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Table7413[[#This Row],[N-Taxable]]+Table7413[[#This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Table7413[[#This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VLOOKUP(Table7413[[#This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Table7413[[#This Row],[N-Taxable]]+Table7413[[#This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Table7413[[#This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VLOOKUP(Table7413[[#This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Table7413[[#This Row],[N-Taxable]]+Table7413[[#This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Table7413[[#This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VLOOKUP(Table7413[[#This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Table7413[[#This Row],[N-Taxable]]+Table7413[[#This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Table7413[[#This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VLOOKUP(Table7413[[#This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Table7413[[#This Row],[N-Taxable]]+Table7413[[#This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Table7413[[#This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VLOOKUP(Table7413[[#This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Table7413[[#This Row],[N-Taxable]]+Table7413[[#This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Table7413[[#This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VLOOKUP(Table7413[[#This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Table7413[[#This Row],[N-Taxable]]+Table7413[[#This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Table7413[[#This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VLOOKUP(Table7413[[#This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Table7413[[#This Row],[N-Taxable]]+Table7413[[#This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Table7413[[#This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VLOOKUP(Table7413[[#This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Table7413[[#This Row],[N-Taxable]]+Table7413[[#This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Table7413[[#This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VLOOKUP(Table7413[[#This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Table7413[[#This Row],[N-Taxable]]+Table7413[[#This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Table7413[[#This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VLOOKUP(Table7413[[#This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Table7413[[#This Row],[N-Taxable]]+Table7413[[#This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Table7413[[#This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VLOOKUP(Table7413[[#This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Table7413[[#This Row],[N-Taxable]]+Table7413[[#This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Table7413[[#This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VLOOKUP(Table7413[[#This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Table7413[[#This Row],[N-Taxable]]+Table7413[[#This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Table7413[[#This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VLOOKUP(Table7413[[#This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Table7413[[#This Row],[N-Taxable]]+Table7413[[#This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Table7413[[#This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VLOOKUP(Table7413[[#This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Table7413[[#This Row],[N-Taxable]]+Table7413[[#This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Table7413[[#This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VLOOKUP(Table7413[[#This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Table7413[[#This Row],[N-Taxable]]+Table7413[[#This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Table7413[[#This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VLOOKUP(Table7413[[#This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Table7413[[#This Row],[N-Taxable]]+Table7413[[#This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Table7413[[#This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VLOOKUP(Table7413[[#This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Table7413[[#This Row],[N-Taxable]]+Table7413[[#This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Table7413[[#This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VLOOKUP(Table7413[[#This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Table7413[[#This Row],[N-Taxable]]+Table7413[[#This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Table7413[[#This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VLOOKUP(Table7413[[#This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Table7413[[#This Row],[N-Taxable]]+Table7413[[#This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Table7413[[#This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VLOOKUP(Table7413[[#This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Table7413[[#This Row],[N-Taxable]]+Table7413[[#This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Table7413[[#This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VLOOKUP(Table7413[[#This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Table7413[[#This Row],[N-Taxable]]+Table7413[[#This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Table7413[[#This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VLOOKUP(Table7413[[#This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Table7413[[#This Row],[N-Taxable]]+Table7413[[#This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Table7413[[#This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VLOOKUP(Table7413[[#This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Table7413[[#This Row],[N-Taxable]]+Table7413[[#This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Table7413[[#This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VLOOKUP(Table7413[[#This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Table7413[[#This Row],[N-Taxable]]+Table7413[[#This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Table7413[[#This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VLOOKUP(Table7413[[#This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Table7413[[#This Row],[N-Taxable]]+Table7413[[#This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Table7413[[#This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VLOOKUP(Table7413[[#This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Table7413[[#This Row],[N-Taxable]]+Table7413[[#This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Table7413[[#This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VLOOKUP(Table7413[[#This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Table7413[[#This Row],[N-Taxable]]+Table7413[[#This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Table7413[[#This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VLOOKUP(Table7413[[#This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Table7413[[#This Row],[N-Taxable]]+Table7413[[#This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Table7413[[#This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VLOOKUP(Table7413[[#This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Table7413[[#This Row],[N-Taxable]]+Table7413[[#This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Table7413[[#This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VLOOKUP(Table7413[[#This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Table7413[[#This Row],[N-Taxable]]+Table7413[[#This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Table7413[[#This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VLOOKUP(Table7413[[#This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Table7413[[#This Row],[N-Taxable]]+Table7413[[#This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Table7413[[#This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VLOOKUP(Table7413[[#This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Table7413[[#This Row],[N-Taxable]]+Table7413[[#This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Table7413[[#This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VLOOKUP(Table7413[[#This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Table7413[[#This Row],[N-Taxable]]+Table7413[[#This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Table7413[[#This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VLOOKUP(Table7413[[#This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Table7413[[#This Row],[N-Taxable]]+Table7413[[#This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Table7413[[#This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VLOOKUP(Table7413[[#This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Table7413[[#This Row],[N-Taxable]]+Table7413[[#This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Table7413[[#This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VLOOKUP(Table7413[[#This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Table7413[[#This Row],[N-Taxable]]+Table7413[[#This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Table7413[[#This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VLOOKUP(Table7413[[#This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Table7413[[#This Row],[N-Taxable]]+Table7413[[#This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Table7413[[#This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VLOOKUP(Table7413[[#This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Table7413[[#This Row],[N-Taxable]]+Table7413[[#This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Table7413[[#This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VLOOKUP(Table7413[[#This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Table7413[[#This Row],[N-Taxable]]+Table7413[[#This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Table7413[[#This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VLOOKUP(Table7413[[#This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Table7413[[#This Row],[N-Taxable]]+Table7413[[#This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Table7413[[#This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VLOOKUP(Table7413[[#This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Table7413[[#This Row],[N-Taxable]]+Table7413[[#This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Table7413[[#This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VLOOKUP(Table7413[[#This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Table7413[[#This Row],[N-Taxable]]+Table7413[[#This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Table7413[[#This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VLOOKUP(Table7413[[#This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Table7413[[#This Row],[N-Taxable]]+Table7413[[#This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Table7413[[#This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VLOOKUP(Table7413[[#This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Table7413[[#This Row],[N-Taxable]]+Table7413[[#This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Table7413[[#This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VLOOKUP(Table7413[[#This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Table7413[[#This Row],[N-Taxable]]+Table7413[[#This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Table7413[[#This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VLOOKUP(Table7413[[#This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Table7413[[#This Row],[N-Taxable]]+Table7413[[#This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Table7413[[#This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VLOOKUP(Table7413[[#This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Table7413[[#This Row],[N-Taxable]]+Table7413[[#This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Table7413[[#This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VLOOKUP(Table7413[[#This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Table7413[[#This Row],[N-Taxable]]+Table7413[[#This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Table7413[[#This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VLOOKUP(Table7413[[#This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Table7413[[#This Row],[N-Taxable]]+Table7413[[#This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Table7413[[#This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VLOOKUP(Table7413[[#This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Table7413[[#This Row],[N-Taxable]]+Table7413[[#This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Table7413[[#This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VLOOKUP(Table7413[[#This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Table7413[[#This Row],[N-Taxable]]+Table7413[[#This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Table7413[[#This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VLOOKUP(Table7413[[#This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Table7413[[#This Row],[N-Taxable]]+Table7413[[#This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Table7413[[#This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VLOOKUP(Table7413[[#This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Table7413[[#This Row],[N-Taxable]]+Table7413[[#This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Table7413[[#This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VLOOKUP(Table7413[[#This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Table7413[[#This Row],[N-Taxable]]+Table7413[[#This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Table7413[[#This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VLOOKUP(Table7413[[#This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Table7413[[#This Row],[N-Taxable]]+Table7413[[#This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Table7413[[#This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VLOOKUP(Table7413[[#This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Table7413[[#This Row],[N-Taxable]]+Table7413[[#This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Table7413[[#This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VLOOKUP(Table7413[[#This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Table7413[[#This Row],[N-Taxable]]+Table7413[[#This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Table7413[[#This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VLOOKUP(Table7413[[#This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Table7413[[#This Row],[N-Taxable]]+Table7413[[#This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Table7413[[#This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VLOOKUP(Table7413[[#This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Table7413[[#This Row],[N-Taxable]]+Table7413[[#This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Table7413[[#This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VLOOKUP(Table7413[[#This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Table7413[[#This Row],[N-Taxable]]+Table7413[[#This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Table7413[[#This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VLOOKUP(Table7413[[#This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Table7413[[#This Row],[N-Taxable]]+Table7413[[#This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Table7413[[#This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VLOOKUP(Table7413[[#This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Table7413[[#This Row],[N-Taxable]]+Table7413[[#This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Table7413[[#This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VLOOKUP(Table7413[[#This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Table7413[[#This Row],[N-Taxable]]+Table7413[[#This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Table7413[[#This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VLOOKUP(Table7413[[#This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Table7413[[#This Row],[N-Taxable]]+Table7413[[#This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Table7413[[#This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VLOOKUP(Table7413[[#This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Table7413[[#This Row],[N-Taxable]]+Table7413[[#This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Table7413[[#This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VLOOKUP(Table7413[[#This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Table7413[[#This Row],[N-Taxable]]+Table7413[[#This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Table7413[[#This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VLOOKUP(Table7413[[#This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Table7413[[#This Row],[N-Taxable]]+Table7413[[#This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Table7413[[#This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VLOOKUP(Table7413[[#This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Table7413[[#This Row],[N-Taxable]]+Table7413[[#This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Table7413[[#This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VLOOKUP(Table7413[[#This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Table7413[[#This Row],[N-Taxable]]+Table7413[[#This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Table7413[[#This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VLOOKUP(Table7413[[#This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Table7413[[#This Row],[N-Taxable]]+Table7413[[#This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Table7413[[#This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VLOOKUP(Table7413[[#This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Table7413[[#This Row],[N-Taxable]]+Table7413[[#This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Table7413[[#This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VLOOKUP(Table7413[[#This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Table7413[[#This Row],[N-Taxable]]+Table7413[[#This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Table7413[[#This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VLOOKUP(Table7413[[#This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Table7413[[#This Row],[N-Taxable]]+Table7413[[#This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Table7413[[#This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VLOOKUP(Table7413[[#This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Table7413[[#This Row],[N-Taxable]]+Table7413[[#This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Table7413[[#This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VLOOKUP(Table7413[[#This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Table7413[[#This Row],[N-Taxable]]+Table7413[[#This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Table7413[[#This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VLOOKUP(Table7413[[#This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Table7413[[#This Row],[N-Taxable]]+Table7413[[#This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Table7413[[#This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VLOOKUP(Table7413[[#This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Table7413[[#This Row],[N-Taxable]]+Table7413[[#This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Table7413[[#This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VLOOKUP(Table7413[[#This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Table7413[[#This Row],[N-Taxable]]+Table7413[[#This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Table7413[[#This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VLOOKUP(Table7413[[#This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Table7413[[#This Row],[N-Taxable]]+Table7413[[#This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Table7413[[#This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VLOOKUP(Table7413[[#This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Table7413[[#This Row],[N-Taxable]]+Table7413[[#This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Table7413[[#This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VLOOKUP(Table7413[[#This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Table7413[[#This Row],[N-Taxable]]+Table7413[[#This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Table7413[[#This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VLOOKUP(Table7413[[#This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Table7413[[#This Row],[N-Taxable]]+Table7413[[#This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Table7413[[#This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VLOOKUP(Table7413[[#This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Table7413[[#This Row],[N-Taxable]]+Table7413[[#This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Table7413[[#This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VLOOKUP(Table7413[[#This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Table7413[[#This Row],[N-Taxable]]+Table7413[[#This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Table7413[[#This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VLOOKUP(Table7413[[#This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Table7413[[#This Row],[N-Taxable]]+Table7413[[#This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Table7413[[#This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VLOOKUP(Table7413[[#This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Table7413[[#This Row],[N-Taxable]]+Table7413[[#This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Table7413[[#This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VLOOKUP(Table7413[[#This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Table7413[[#This Row],[N-Taxable]]+Table7413[[#This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Table7413[[#This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VLOOKUP(Table7413[[#This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Table7413[[#This Row],[N-Taxable]]+Table7413[[#This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Table7413[[#This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VLOOKUP(Table7413[[#This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Table7413[[#This Row],[N-Taxable]]+Table7413[[#This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Table7413[[#This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VLOOKUP(Table7413[[#This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Table7413[[#This Row],[N-Taxable]]+Table7413[[#This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Table7413[[#This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VLOOKUP(Table7413[[#This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Table7413[[#This Row],[N-Taxable]]+Table7413[[#This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Table7413[[#This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VLOOKUP(Table7413[[#This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Table7413[[#This Row],[N-Taxable]]+Table7413[[#This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Table7413[[#This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VLOOKUP(Table7413[[#This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Table7413[[#This Row],[N-Taxable]]+Table7413[[#This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Table7413[[#This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SUBTOTAL(103,Table7413[Bill No.])</f>
        <v>1</v>
      </c>
      <c r="C101" s="6"/>
      <c r="D101" s="4"/>
      <c r="E101" s="6"/>
      <c r="F101" s="4"/>
      <c r="G101" s="4"/>
      <c r="H101" s="4" t="e">
        <f>CEILING(SUBTOTAL(109,Table7413[Total]),1)</f>
        <v>#VALUE!</v>
      </c>
      <c r="I101" s="4">
        <f>CEILING(SUBTOTAL(109,Table7413[N-Taxable]),1)</f>
        <v>0</v>
      </c>
      <c r="J101" s="4">
        <f>CEILING(SUBTOTAL(109,Table7413[Taxable]),1)</f>
        <v>0</v>
      </c>
      <c r="K101" s="4" t="e">
        <f>CEILING(SUBTOTAL(109,Table7413[VAT]),1)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216A-3C87-4027-AA0C-9DCF48F8719D}">
  <dimension ref="A1:O101"/>
  <sheetViews>
    <sheetView topLeftCell="A4" zoomScaleNormal="100" workbookViewId="0">
      <selection activeCell="O4" sqref="O4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47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VLOOKUP(Table7412[[#This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Table7412[[#This Row],[N-Taxable]]+Table7412[[#This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Table7412[[#This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VLOOKUP(Table7412[[#This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Table7412[[#This Row],[N-Taxable]]+Table7412[[#This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Table7412[[#This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VLOOKUP(Table7412[[#This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Table7412[[#This Row],[N-Taxable]]+Table7412[[#This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Table7412[[#This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VLOOKUP(Table7412[[#This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Table7412[[#This Row],[N-Taxable]]+Table7412[[#This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Table7412[[#This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VLOOKUP(Table7412[[#This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Table7412[[#This Row],[N-Taxable]]+Table7412[[#This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Table7412[[#This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VLOOKUP(Table7412[[#This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Table7412[[#This Row],[N-Taxable]]+Table7412[[#This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Table7412[[#This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VLOOKUP(Table7412[[#This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Table7412[[#This Row],[N-Taxable]]+Table7412[[#This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Table7412[[#This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VLOOKUP(Table7412[[#This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Table7412[[#This Row],[N-Taxable]]+Table7412[[#This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Table7412[[#This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VLOOKUP(Table7412[[#This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Table7412[[#This Row],[N-Taxable]]+Table7412[[#This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Table7412[[#This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VLOOKUP(Table7412[[#This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Table7412[[#This Row],[N-Taxable]]+Table7412[[#This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Table7412[[#This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VLOOKUP(Table7412[[#This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Table7412[[#This Row],[N-Taxable]]+Table7412[[#This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Table7412[[#This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VLOOKUP(Table7412[[#This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Table7412[[#This Row],[N-Taxable]]+Table7412[[#This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Table7412[[#This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VLOOKUP(Table7412[[#This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Table7412[[#This Row],[N-Taxable]]+Table7412[[#This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Table7412[[#This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VLOOKUP(Table7412[[#This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Table7412[[#This Row],[N-Taxable]]+Table7412[[#This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Table7412[[#This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VLOOKUP(Table7412[[#This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Table7412[[#This Row],[N-Taxable]]+Table7412[[#This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Table7412[[#This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VLOOKUP(Table7412[[#This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Table7412[[#This Row],[N-Taxable]]+Table7412[[#This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Table7412[[#This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VLOOKUP(Table7412[[#This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Table7412[[#This Row],[N-Taxable]]+Table7412[[#This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Table7412[[#This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VLOOKUP(Table7412[[#This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Table7412[[#This Row],[N-Taxable]]+Table7412[[#This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Table7412[[#This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VLOOKUP(Table7412[[#This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Table7412[[#This Row],[N-Taxable]]+Table7412[[#This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Table7412[[#This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VLOOKUP(Table7412[[#This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Table7412[[#This Row],[N-Taxable]]+Table7412[[#This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Table7412[[#This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VLOOKUP(Table7412[[#This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Table7412[[#This Row],[N-Taxable]]+Table7412[[#This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Table7412[[#This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VLOOKUP(Table7412[[#This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Table7412[[#This Row],[N-Taxable]]+Table7412[[#This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Table7412[[#This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VLOOKUP(Table7412[[#This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Table7412[[#This Row],[N-Taxable]]+Table7412[[#This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Table7412[[#This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VLOOKUP(Table7412[[#This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Table7412[[#This Row],[N-Taxable]]+Table7412[[#This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Table7412[[#This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VLOOKUP(Table7412[[#This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Table7412[[#This Row],[N-Taxable]]+Table7412[[#This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Table7412[[#This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VLOOKUP(Table7412[[#This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Table7412[[#This Row],[N-Taxable]]+Table7412[[#This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Table7412[[#This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VLOOKUP(Table7412[[#This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Table7412[[#This Row],[N-Taxable]]+Table7412[[#This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Table7412[[#This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VLOOKUP(Table7412[[#This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Table7412[[#This Row],[N-Taxable]]+Table7412[[#This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Table7412[[#This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VLOOKUP(Table7412[[#This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Table7412[[#This Row],[N-Taxable]]+Table7412[[#This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Table7412[[#This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VLOOKUP(Table7412[[#This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Table7412[[#This Row],[N-Taxable]]+Table7412[[#This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Table7412[[#This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VLOOKUP(Table7412[[#This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Table7412[[#This Row],[N-Taxable]]+Table7412[[#This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Table7412[[#This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VLOOKUP(Table7412[[#This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Table7412[[#This Row],[N-Taxable]]+Table7412[[#This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Table7412[[#This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VLOOKUP(Table7412[[#This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Table7412[[#This Row],[N-Taxable]]+Table7412[[#This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Table7412[[#This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VLOOKUP(Table7412[[#This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Table7412[[#This Row],[N-Taxable]]+Table7412[[#This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Table7412[[#This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VLOOKUP(Table7412[[#This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Table7412[[#This Row],[N-Taxable]]+Table7412[[#This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Table7412[[#This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VLOOKUP(Table7412[[#This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Table7412[[#This Row],[N-Taxable]]+Table7412[[#This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Table7412[[#This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VLOOKUP(Table7412[[#This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Table7412[[#This Row],[N-Taxable]]+Table7412[[#This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Table7412[[#This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VLOOKUP(Table7412[[#This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Table7412[[#This Row],[N-Taxable]]+Table7412[[#This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Table7412[[#This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VLOOKUP(Table7412[[#This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Table7412[[#This Row],[N-Taxable]]+Table7412[[#This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Table7412[[#This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VLOOKUP(Table7412[[#This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Table7412[[#This Row],[N-Taxable]]+Table7412[[#This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Table7412[[#This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VLOOKUP(Table7412[[#This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Table7412[[#This Row],[N-Taxable]]+Table7412[[#This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Table7412[[#This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VLOOKUP(Table7412[[#This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Table7412[[#This Row],[N-Taxable]]+Table7412[[#This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Table7412[[#This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VLOOKUP(Table7412[[#This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Table7412[[#This Row],[N-Taxable]]+Table7412[[#This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Table7412[[#This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VLOOKUP(Table7412[[#This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Table7412[[#This Row],[N-Taxable]]+Table7412[[#This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Table7412[[#This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VLOOKUP(Table7412[[#This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Table7412[[#This Row],[N-Taxable]]+Table7412[[#This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Table7412[[#This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VLOOKUP(Table7412[[#This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Table7412[[#This Row],[N-Taxable]]+Table7412[[#This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Table7412[[#This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VLOOKUP(Table7412[[#This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Table7412[[#This Row],[N-Taxable]]+Table7412[[#This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Table7412[[#This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VLOOKUP(Table7412[[#This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Table7412[[#This Row],[N-Taxable]]+Table7412[[#This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Table7412[[#This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VLOOKUP(Table7412[[#This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Table7412[[#This Row],[N-Taxable]]+Table7412[[#This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Table7412[[#This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VLOOKUP(Table7412[[#This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Table7412[[#This Row],[N-Taxable]]+Table7412[[#This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Table7412[[#This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VLOOKUP(Table7412[[#This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Table7412[[#This Row],[N-Taxable]]+Table7412[[#This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Table7412[[#This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VLOOKUP(Table7412[[#This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Table7412[[#This Row],[N-Taxable]]+Table7412[[#This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Table7412[[#This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VLOOKUP(Table7412[[#This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Table7412[[#This Row],[N-Taxable]]+Table7412[[#This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Table7412[[#This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VLOOKUP(Table7412[[#This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Table7412[[#This Row],[N-Taxable]]+Table7412[[#This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Table7412[[#This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VLOOKUP(Table7412[[#This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Table7412[[#This Row],[N-Taxable]]+Table7412[[#This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Table7412[[#This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VLOOKUP(Table7412[[#This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Table7412[[#This Row],[N-Taxable]]+Table7412[[#This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Table7412[[#This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VLOOKUP(Table7412[[#This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Table7412[[#This Row],[N-Taxable]]+Table7412[[#This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Table7412[[#This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VLOOKUP(Table7412[[#This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Table7412[[#This Row],[N-Taxable]]+Table7412[[#This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Table7412[[#This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VLOOKUP(Table7412[[#This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Table7412[[#This Row],[N-Taxable]]+Table7412[[#This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Table7412[[#This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VLOOKUP(Table7412[[#This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Table7412[[#This Row],[N-Taxable]]+Table7412[[#This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Table7412[[#This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VLOOKUP(Table7412[[#This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Table7412[[#This Row],[N-Taxable]]+Table7412[[#This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Table7412[[#This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VLOOKUP(Table7412[[#This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Table7412[[#This Row],[N-Taxable]]+Table7412[[#This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Table7412[[#This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VLOOKUP(Table7412[[#This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Table7412[[#This Row],[N-Taxable]]+Table7412[[#This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Table7412[[#This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VLOOKUP(Table7412[[#This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Table7412[[#This Row],[N-Taxable]]+Table7412[[#This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Table7412[[#This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VLOOKUP(Table7412[[#This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Table7412[[#This Row],[N-Taxable]]+Table7412[[#This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Table7412[[#This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VLOOKUP(Table7412[[#This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Table7412[[#This Row],[N-Taxable]]+Table7412[[#This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Table7412[[#This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VLOOKUP(Table7412[[#This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Table7412[[#This Row],[N-Taxable]]+Table7412[[#This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Table7412[[#This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VLOOKUP(Table7412[[#This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Table7412[[#This Row],[N-Taxable]]+Table7412[[#This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Table7412[[#This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VLOOKUP(Table7412[[#This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Table7412[[#This Row],[N-Taxable]]+Table7412[[#This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Table7412[[#This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VLOOKUP(Table7412[[#This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Table7412[[#This Row],[N-Taxable]]+Table7412[[#This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Table7412[[#This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VLOOKUP(Table7412[[#This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Table7412[[#This Row],[N-Taxable]]+Table7412[[#This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Table7412[[#This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VLOOKUP(Table7412[[#This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Table7412[[#This Row],[N-Taxable]]+Table7412[[#This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Table7412[[#This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VLOOKUP(Table7412[[#This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Table7412[[#This Row],[N-Taxable]]+Table7412[[#This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Table7412[[#This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VLOOKUP(Table7412[[#This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Table7412[[#This Row],[N-Taxable]]+Table7412[[#This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Table7412[[#This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VLOOKUP(Table7412[[#This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Table7412[[#This Row],[N-Taxable]]+Table7412[[#This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Table7412[[#This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VLOOKUP(Table7412[[#This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Table7412[[#This Row],[N-Taxable]]+Table7412[[#This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Table7412[[#This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VLOOKUP(Table7412[[#This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Table7412[[#This Row],[N-Taxable]]+Table7412[[#This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Table7412[[#This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VLOOKUP(Table7412[[#This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Table7412[[#This Row],[N-Taxable]]+Table7412[[#This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Table7412[[#This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VLOOKUP(Table7412[[#This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Table7412[[#This Row],[N-Taxable]]+Table7412[[#This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Table7412[[#This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VLOOKUP(Table7412[[#This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Table7412[[#This Row],[N-Taxable]]+Table7412[[#This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Table7412[[#This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VLOOKUP(Table7412[[#This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Table7412[[#This Row],[N-Taxable]]+Table7412[[#This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Table7412[[#This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VLOOKUP(Table7412[[#This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Table7412[[#This Row],[N-Taxable]]+Table7412[[#This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Table7412[[#This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VLOOKUP(Table7412[[#This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Table7412[[#This Row],[N-Taxable]]+Table7412[[#This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Table7412[[#This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VLOOKUP(Table7412[[#This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Table7412[[#This Row],[N-Taxable]]+Table7412[[#This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Table7412[[#This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VLOOKUP(Table7412[[#This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Table7412[[#This Row],[N-Taxable]]+Table7412[[#This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Table7412[[#This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VLOOKUP(Table7412[[#This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Table7412[[#This Row],[N-Taxable]]+Table7412[[#This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Table7412[[#This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VLOOKUP(Table7412[[#This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Table7412[[#This Row],[N-Taxable]]+Table7412[[#This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Table7412[[#This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VLOOKUP(Table7412[[#This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Table7412[[#This Row],[N-Taxable]]+Table7412[[#This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Table7412[[#This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VLOOKUP(Table7412[[#This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Table7412[[#This Row],[N-Taxable]]+Table7412[[#This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Table7412[[#This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VLOOKUP(Table7412[[#This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Table7412[[#This Row],[N-Taxable]]+Table7412[[#This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Table7412[[#This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VLOOKUP(Table7412[[#This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Table7412[[#This Row],[N-Taxable]]+Table7412[[#This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Table7412[[#This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VLOOKUP(Table7412[[#This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Table7412[[#This Row],[N-Taxable]]+Table7412[[#This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Table7412[[#This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VLOOKUP(Table7412[[#This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Table7412[[#This Row],[N-Taxable]]+Table7412[[#This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Table7412[[#This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VLOOKUP(Table7412[[#This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Table7412[[#This Row],[N-Taxable]]+Table7412[[#This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Table7412[[#This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SUBTOTAL(103,Table7412[Bill No.])</f>
        <v>1</v>
      </c>
      <c r="C101" s="6"/>
      <c r="D101" s="4"/>
      <c r="E101" s="6"/>
      <c r="F101" s="4"/>
      <c r="G101" s="4"/>
      <c r="H101" s="4" t="e">
        <f>CEILING(SUBTOTAL(109,Table7412[Total]),1)</f>
        <v>#VALUE!</v>
      </c>
      <c r="I101" s="4">
        <f>CEILING(SUBTOTAL(109,Table7412[N-Taxable]),1)</f>
        <v>0</v>
      </c>
      <c r="J101" s="4">
        <f>CEILING(SUBTOTAL(109,Table7412[Taxable]),1)</f>
        <v>0</v>
      </c>
      <c r="K101" s="4" t="e">
        <f>CEILING(SUBTOTAL(109,Table7412[VAT]),1)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7BEE-70D7-4F66-956A-3ABA136BB859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48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VLOOKUP(Table7411[[#This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Table7411[[#This Row],[N-Taxable]]+Table7411[[#This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Table7411[[#This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VLOOKUP(Table7411[[#This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Table7411[[#This Row],[N-Taxable]]+Table7411[[#This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Table7411[[#This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VLOOKUP(Table7411[[#This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Table7411[[#This Row],[N-Taxable]]+Table7411[[#This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Table7411[[#This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VLOOKUP(Table7411[[#This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Table7411[[#This Row],[N-Taxable]]+Table7411[[#This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Table7411[[#This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VLOOKUP(Table7411[[#This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Table7411[[#This Row],[N-Taxable]]+Table7411[[#This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Table7411[[#This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VLOOKUP(Table7411[[#This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Table7411[[#This Row],[N-Taxable]]+Table7411[[#This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Table7411[[#This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VLOOKUP(Table7411[[#This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Table7411[[#This Row],[N-Taxable]]+Table7411[[#This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Table7411[[#This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VLOOKUP(Table7411[[#This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Table7411[[#This Row],[N-Taxable]]+Table7411[[#This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Table7411[[#This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VLOOKUP(Table7411[[#This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Table7411[[#This Row],[N-Taxable]]+Table7411[[#This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Table7411[[#This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VLOOKUP(Table7411[[#This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Table7411[[#This Row],[N-Taxable]]+Table7411[[#This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Table7411[[#This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VLOOKUP(Table7411[[#This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Table7411[[#This Row],[N-Taxable]]+Table7411[[#This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Table7411[[#This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VLOOKUP(Table7411[[#This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Table7411[[#This Row],[N-Taxable]]+Table7411[[#This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Table7411[[#This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VLOOKUP(Table7411[[#This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Table7411[[#This Row],[N-Taxable]]+Table7411[[#This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Table7411[[#This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VLOOKUP(Table7411[[#This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Table7411[[#This Row],[N-Taxable]]+Table7411[[#This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Table7411[[#This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VLOOKUP(Table7411[[#This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Table7411[[#This Row],[N-Taxable]]+Table7411[[#This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Table7411[[#This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VLOOKUP(Table7411[[#This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Table7411[[#This Row],[N-Taxable]]+Table7411[[#This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Table7411[[#This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VLOOKUP(Table7411[[#This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Table7411[[#This Row],[N-Taxable]]+Table7411[[#This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Table7411[[#This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VLOOKUP(Table7411[[#This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Table7411[[#This Row],[N-Taxable]]+Table7411[[#This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Table7411[[#This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VLOOKUP(Table7411[[#This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Table7411[[#This Row],[N-Taxable]]+Table7411[[#This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Table7411[[#This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VLOOKUP(Table7411[[#This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Table7411[[#This Row],[N-Taxable]]+Table7411[[#This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Table7411[[#This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VLOOKUP(Table7411[[#This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Table7411[[#This Row],[N-Taxable]]+Table7411[[#This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Table7411[[#This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VLOOKUP(Table7411[[#This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Table7411[[#This Row],[N-Taxable]]+Table7411[[#This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Table7411[[#This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VLOOKUP(Table7411[[#This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Table7411[[#This Row],[N-Taxable]]+Table7411[[#This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Table7411[[#This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VLOOKUP(Table7411[[#This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Table7411[[#This Row],[N-Taxable]]+Table7411[[#This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Table7411[[#This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VLOOKUP(Table7411[[#This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Table7411[[#This Row],[N-Taxable]]+Table7411[[#This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Table7411[[#This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VLOOKUP(Table7411[[#This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Table7411[[#This Row],[N-Taxable]]+Table7411[[#This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Table7411[[#This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VLOOKUP(Table7411[[#This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Table7411[[#This Row],[N-Taxable]]+Table7411[[#This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Table7411[[#This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VLOOKUP(Table7411[[#This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Table7411[[#This Row],[N-Taxable]]+Table7411[[#This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Table7411[[#This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VLOOKUP(Table7411[[#This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Table7411[[#This Row],[N-Taxable]]+Table7411[[#This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Table7411[[#This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VLOOKUP(Table7411[[#This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Table7411[[#This Row],[N-Taxable]]+Table7411[[#This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Table7411[[#This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VLOOKUP(Table7411[[#This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Table7411[[#This Row],[N-Taxable]]+Table7411[[#This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Table7411[[#This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VLOOKUP(Table7411[[#This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Table7411[[#This Row],[N-Taxable]]+Table7411[[#This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Table7411[[#This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VLOOKUP(Table7411[[#This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Table7411[[#This Row],[N-Taxable]]+Table7411[[#This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Table7411[[#This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VLOOKUP(Table7411[[#This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Table7411[[#This Row],[N-Taxable]]+Table7411[[#This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Table7411[[#This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VLOOKUP(Table7411[[#This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Table7411[[#This Row],[N-Taxable]]+Table7411[[#This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Table7411[[#This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VLOOKUP(Table7411[[#This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Table7411[[#This Row],[N-Taxable]]+Table7411[[#This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Table7411[[#This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VLOOKUP(Table7411[[#This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Table7411[[#This Row],[N-Taxable]]+Table7411[[#This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Table7411[[#This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VLOOKUP(Table7411[[#This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Table7411[[#This Row],[N-Taxable]]+Table7411[[#This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Table7411[[#This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VLOOKUP(Table7411[[#This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Table7411[[#This Row],[N-Taxable]]+Table7411[[#This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Table7411[[#This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VLOOKUP(Table7411[[#This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Table7411[[#This Row],[N-Taxable]]+Table7411[[#This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Table7411[[#This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VLOOKUP(Table7411[[#This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Table7411[[#This Row],[N-Taxable]]+Table7411[[#This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Table7411[[#This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VLOOKUP(Table7411[[#This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Table7411[[#This Row],[N-Taxable]]+Table7411[[#This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Table7411[[#This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VLOOKUP(Table7411[[#This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Table7411[[#This Row],[N-Taxable]]+Table7411[[#This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Table7411[[#This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VLOOKUP(Table7411[[#This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Table7411[[#This Row],[N-Taxable]]+Table7411[[#This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Table7411[[#This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VLOOKUP(Table7411[[#This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Table7411[[#This Row],[N-Taxable]]+Table7411[[#This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Table7411[[#This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VLOOKUP(Table7411[[#This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Table7411[[#This Row],[N-Taxable]]+Table7411[[#This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Table7411[[#This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VLOOKUP(Table7411[[#This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Table7411[[#This Row],[N-Taxable]]+Table7411[[#This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Table7411[[#This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VLOOKUP(Table7411[[#This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Table7411[[#This Row],[N-Taxable]]+Table7411[[#This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Table7411[[#This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VLOOKUP(Table7411[[#This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Table7411[[#This Row],[N-Taxable]]+Table7411[[#This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Table7411[[#This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VLOOKUP(Table7411[[#This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Table7411[[#This Row],[N-Taxable]]+Table7411[[#This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Table7411[[#This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VLOOKUP(Table7411[[#This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Table7411[[#This Row],[N-Taxable]]+Table7411[[#This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Table7411[[#This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VLOOKUP(Table7411[[#This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Table7411[[#This Row],[N-Taxable]]+Table7411[[#This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Table7411[[#This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VLOOKUP(Table7411[[#This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Table7411[[#This Row],[N-Taxable]]+Table7411[[#This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Table7411[[#This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VLOOKUP(Table7411[[#This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Table7411[[#This Row],[N-Taxable]]+Table7411[[#This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Table7411[[#This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VLOOKUP(Table7411[[#This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Table7411[[#This Row],[N-Taxable]]+Table7411[[#This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Table7411[[#This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VLOOKUP(Table7411[[#This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Table7411[[#This Row],[N-Taxable]]+Table7411[[#This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Table7411[[#This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VLOOKUP(Table7411[[#This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Table7411[[#This Row],[N-Taxable]]+Table7411[[#This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Table7411[[#This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VLOOKUP(Table7411[[#This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Table7411[[#This Row],[N-Taxable]]+Table7411[[#This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Table7411[[#This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VLOOKUP(Table7411[[#This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Table7411[[#This Row],[N-Taxable]]+Table7411[[#This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Table7411[[#This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VLOOKUP(Table7411[[#This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Table7411[[#This Row],[N-Taxable]]+Table7411[[#This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Table7411[[#This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VLOOKUP(Table7411[[#This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Table7411[[#This Row],[N-Taxable]]+Table7411[[#This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Table7411[[#This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VLOOKUP(Table7411[[#This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Table7411[[#This Row],[N-Taxable]]+Table7411[[#This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Table7411[[#This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VLOOKUP(Table7411[[#This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Table7411[[#This Row],[N-Taxable]]+Table7411[[#This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Table7411[[#This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VLOOKUP(Table7411[[#This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Table7411[[#This Row],[N-Taxable]]+Table7411[[#This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Table7411[[#This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VLOOKUP(Table7411[[#This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Table7411[[#This Row],[N-Taxable]]+Table7411[[#This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Table7411[[#This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VLOOKUP(Table7411[[#This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Table7411[[#This Row],[N-Taxable]]+Table7411[[#This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Table7411[[#This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VLOOKUP(Table7411[[#This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Table7411[[#This Row],[N-Taxable]]+Table7411[[#This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Table7411[[#This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VLOOKUP(Table7411[[#This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Table7411[[#This Row],[N-Taxable]]+Table7411[[#This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Table7411[[#This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VLOOKUP(Table7411[[#This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Table7411[[#This Row],[N-Taxable]]+Table7411[[#This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Table7411[[#This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VLOOKUP(Table7411[[#This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Table7411[[#This Row],[N-Taxable]]+Table7411[[#This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Table7411[[#This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VLOOKUP(Table7411[[#This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Table7411[[#This Row],[N-Taxable]]+Table7411[[#This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Table7411[[#This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VLOOKUP(Table7411[[#This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Table7411[[#This Row],[N-Taxable]]+Table7411[[#This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Table7411[[#This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VLOOKUP(Table7411[[#This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Table7411[[#This Row],[N-Taxable]]+Table7411[[#This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Table7411[[#This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VLOOKUP(Table7411[[#This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Table7411[[#This Row],[N-Taxable]]+Table7411[[#This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Table7411[[#This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VLOOKUP(Table7411[[#This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Table7411[[#This Row],[N-Taxable]]+Table7411[[#This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Table7411[[#This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VLOOKUP(Table7411[[#This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Table7411[[#This Row],[N-Taxable]]+Table7411[[#This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Table7411[[#This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VLOOKUP(Table7411[[#This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Table7411[[#This Row],[N-Taxable]]+Table7411[[#This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Table7411[[#This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VLOOKUP(Table7411[[#This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Table7411[[#This Row],[N-Taxable]]+Table7411[[#This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Table7411[[#This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VLOOKUP(Table7411[[#This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Table7411[[#This Row],[N-Taxable]]+Table7411[[#This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Table7411[[#This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VLOOKUP(Table7411[[#This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Table7411[[#This Row],[N-Taxable]]+Table7411[[#This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Table7411[[#This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VLOOKUP(Table7411[[#This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Table7411[[#This Row],[N-Taxable]]+Table7411[[#This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Table7411[[#This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VLOOKUP(Table7411[[#This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Table7411[[#This Row],[N-Taxable]]+Table7411[[#This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Table7411[[#This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VLOOKUP(Table7411[[#This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Table7411[[#This Row],[N-Taxable]]+Table7411[[#This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Table7411[[#This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VLOOKUP(Table7411[[#This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Table7411[[#This Row],[N-Taxable]]+Table7411[[#This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Table7411[[#This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VLOOKUP(Table7411[[#This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Table7411[[#This Row],[N-Taxable]]+Table7411[[#This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Table7411[[#This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VLOOKUP(Table7411[[#This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Table7411[[#This Row],[N-Taxable]]+Table7411[[#This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Table7411[[#This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VLOOKUP(Table7411[[#This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Table7411[[#This Row],[N-Taxable]]+Table7411[[#This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Table7411[[#This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VLOOKUP(Table7411[[#This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Table7411[[#This Row],[N-Taxable]]+Table7411[[#This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Table7411[[#This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VLOOKUP(Table7411[[#This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Table7411[[#This Row],[N-Taxable]]+Table7411[[#This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Table7411[[#This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VLOOKUP(Table7411[[#This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Table7411[[#This Row],[N-Taxable]]+Table7411[[#This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Table7411[[#This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VLOOKUP(Table7411[[#This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Table7411[[#This Row],[N-Taxable]]+Table7411[[#This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Table7411[[#This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VLOOKUP(Table7411[[#This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Table7411[[#This Row],[N-Taxable]]+Table7411[[#This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Table7411[[#This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VLOOKUP(Table7411[[#This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Table7411[[#This Row],[N-Taxable]]+Table7411[[#This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Table7411[[#This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VLOOKUP(Table7411[[#This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Table7411[[#This Row],[N-Taxable]]+Table7411[[#This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Table7411[[#This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SUBTOTAL(103,Table7411[Bill No.])</f>
        <v>1</v>
      </c>
      <c r="C101" s="6"/>
      <c r="D101" s="4"/>
      <c r="E101" s="6"/>
      <c r="F101" s="4"/>
      <c r="G101" s="4"/>
      <c r="H101" s="4" t="e">
        <f>CEILING(SUBTOTAL(109,Table7411[Total]),1)</f>
        <v>#VALUE!</v>
      </c>
      <c r="I101" s="4">
        <f>CEILING(SUBTOTAL(109,Table7411[N-Taxable]),1)</f>
        <v>0</v>
      </c>
      <c r="J101" s="4">
        <f>CEILING(SUBTOTAL(109,Table7411[Taxable]),1)</f>
        <v>0</v>
      </c>
      <c r="K101" s="4" t="e">
        <f>CEILING(SUBTOTAL(109,Table7411[VAT]),1)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1BBE-147F-41CD-B1BD-B5FE88DA0568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49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VLOOKUP(Table7410[[#This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Table7410[[#This Row],[N-Taxable]]+Table7410[[#This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Table7410[[#This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VLOOKUP(Table7410[[#This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Table7410[[#This Row],[N-Taxable]]+Table7410[[#This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Table7410[[#This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VLOOKUP(Table7410[[#This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Table7410[[#This Row],[N-Taxable]]+Table7410[[#This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Table7410[[#This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VLOOKUP(Table7410[[#This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Table7410[[#This Row],[N-Taxable]]+Table7410[[#This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Table7410[[#This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VLOOKUP(Table7410[[#This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Table7410[[#This Row],[N-Taxable]]+Table7410[[#This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Table7410[[#This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VLOOKUP(Table7410[[#This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Table7410[[#This Row],[N-Taxable]]+Table7410[[#This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Table7410[[#This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VLOOKUP(Table7410[[#This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Table7410[[#This Row],[N-Taxable]]+Table7410[[#This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Table7410[[#This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VLOOKUP(Table7410[[#This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Table7410[[#This Row],[N-Taxable]]+Table7410[[#This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Table7410[[#This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VLOOKUP(Table7410[[#This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Table7410[[#This Row],[N-Taxable]]+Table7410[[#This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Table7410[[#This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VLOOKUP(Table7410[[#This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Table7410[[#This Row],[N-Taxable]]+Table7410[[#This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Table7410[[#This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VLOOKUP(Table7410[[#This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Table7410[[#This Row],[N-Taxable]]+Table7410[[#This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Table7410[[#This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VLOOKUP(Table7410[[#This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Table7410[[#This Row],[N-Taxable]]+Table7410[[#This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Table7410[[#This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VLOOKUP(Table7410[[#This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Table7410[[#This Row],[N-Taxable]]+Table7410[[#This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Table7410[[#This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VLOOKUP(Table7410[[#This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Table7410[[#This Row],[N-Taxable]]+Table7410[[#This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Table7410[[#This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VLOOKUP(Table7410[[#This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Table7410[[#This Row],[N-Taxable]]+Table7410[[#This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Table7410[[#This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VLOOKUP(Table7410[[#This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Table7410[[#This Row],[N-Taxable]]+Table7410[[#This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Table7410[[#This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VLOOKUP(Table7410[[#This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Table7410[[#This Row],[N-Taxable]]+Table7410[[#This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Table7410[[#This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VLOOKUP(Table7410[[#This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Table7410[[#This Row],[N-Taxable]]+Table7410[[#This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Table7410[[#This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VLOOKUP(Table7410[[#This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Table7410[[#This Row],[N-Taxable]]+Table7410[[#This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Table7410[[#This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VLOOKUP(Table7410[[#This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Table7410[[#This Row],[N-Taxable]]+Table7410[[#This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Table7410[[#This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VLOOKUP(Table7410[[#This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Table7410[[#This Row],[N-Taxable]]+Table7410[[#This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Table7410[[#This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VLOOKUP(Table7410[[#This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Table7410[[#This Row],[N-Taxable]]+Table7410[[#This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Table7410[[#This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VLOOKUP(Table7410[[#This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Table7410[[#This Row],[N-Taxable]]+Table7410[[#This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Table7410[[#This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VLOOKUP(Table7410[[#This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Table7410[[#This Row],[N-Taxable]]+Table7410[[#This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Table7410[[#This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VLOOKUP(Table7410[[#This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Table7410[[#This Row],[N-Taxable]]+Table7410[[#This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Table7410[[#This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VLOOKUP(Table7410[[#This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Table7410[[#This Row],[N-Taxable]]+Table7410[[#This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Table7410[[#This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VLOOKUP(Table7410[[#This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Table7410[[#This Row],[N-Taxable]]+Table7410[[#This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Table7410[[#This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VLOOKUP(Table7410[[#This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Table7410[[#This Row],[N-Taxable]]+Table7410[[#This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Table7410[[#This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VLOOKUP(Table7410[[#This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Table7410[[#This Row],[N-Taxable]]+Table7410[[#This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Table7410[[#This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VLOOKUP(Table7410[[#This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Table7410[[#This Row],[N-Taxable]]+Table7410[[#This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Table7410[[#This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VLOOKUP(Table7410[[#This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Table7410[[#This Row],[N-Taxable]]+Table7410[[#This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Table7410[[#This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VLOOKUP(Table7410[[#This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Table7410[[#This Row],[N-Taxable]]+Table7410[[#This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Table7410[[#This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VLOOKUP(Table7410[[#This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Table7410[[#This Row],[N-Taxable]]+Table7410[[#This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Table7410[[#This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VLOOKUP(Table7410[[#This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Table7410[[#This Row],[N-Taxable]]+Table7410[[#This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Table7410[[#This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VLOOKUP(Table7410[[#This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Table7410[[#This Row],[N-Taxable]]+Table7410[[#This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Table7410[[#This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VLOOKUP(Table7410[[#This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Table7410[[#This Row],[N-Taxable]]+Table7410[[#This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Table7410[[#This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VLOOKUP(Table7410[[#This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Table7410[[#This Row],[N-Taxable]]+Table7410[[#This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Table7410[[#This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VLOOKUP(Table7410[[#This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Table7410[[#This Row],[N-Taxable]]+Table7410[[#This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Table7410[[#This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VLOOKUP(Table7410[[#This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Table7410[[#This Row],[N-Taxable]]+Table7410[[#This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Table7410[[#This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VLOOKUP(Table7410[[#This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Table7410[[#This Row],[N-Taxable]]+Table7410[[#This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Table7410[[#This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VLOOKUP(Table7410[[#This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Table7410[[#This Row],[N-Taxable]]+Table7410[[#This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Table7410[[#This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VLOOKUP(Table7410[[#This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Table7410[[#This Row],[N-Taxable]]+Table7410[[#This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Table7410[[#This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VLOOKUP(Table7410[[#This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Table7410[[#This Row],[N-Taxable]]+Table7410[[#This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Table7410[[#This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VLOOKUP(Table7410[[#This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Table7410[[#This Row],[N-Taxable]]+Table7410[[#This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Table7410[[#This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VLOOKUP(Table7410[[#This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Table7410[[#This Row],[N-Taxable]]+Table7410[[#This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Table7410[[#This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VLOOKUP(Table7410[[#This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Table7410[[#This Row],[N-Taxable]]+Table7410[[#This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Table7410[[#This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VLOOKUP(Table7410[[#This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Table7410[[#This Row],[N-Taxable]]+Table7410[[#This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Table7410[[#This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VLOOKUP(Table7410[[#This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Table7410[[#This Row],[N-Taxable]]+Table7410[[#This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Table7410[[#This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VLOOKUP(Table7410[[#This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Table7410[[#This Row],[N-Taxable]]+Table7410[[#This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Table7410[[#This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VLOOKUP(Table7410[[#This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Table7410[[#This Row],[N-Taxable]]+Table7410[[#This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Table7410[[#This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VLOOKUP(Table7410[[#This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Table7410[[#This Row],[N-Taxable]]+Table7410[[#This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Table7410[[#This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VLOOKUP(Table7410[[#This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Table7410[[#This Row],[N-Taxable]]+Table7410[[#This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Table7410[[#This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VLOOKUP(Table7410[[#This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Table7410[[#This Row],[N-Taxable]]+Table7410[[#This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Table7410[[#This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VLOOKUP(Table7410[[#This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Table7410[[#This Row],[N-Taxable]]+Table7410[[#This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Table7410[[#This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VLOOKUP(Table7410[[#This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Table7410[[#This Row],[N-Taxable]]+Table7410[[#This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Table7410[[#This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VLOOKUP(Table7410[[#This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Table7410[[#This Row],[N-Taxable]]+Table7410[[#This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Table7410[[#This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VLOOKUP(Table7410[[#This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Table7410[[#This Row],[N-Taxable]]+Table7410[[#This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Table7410[[#This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VLOOKUP(Table7410[[#This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Table7410[[#This Row],[N-Taxable]]+Table7410[[#This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Table7410[[#This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VLOOKUP(Table7410[[#This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Table7410[[#This Row],[N-Taxable]]+Table7410[[#This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Table7410[[#This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VLOOKUP(Table7410[[#This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Table7410[[#This Row],[N-Taxable]]+Table7410[[#This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Table7410[[#This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VLOOKUP(Table7410[[#This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Table7410[[#This Row],[N-Taxable]]+Table7410[[#This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Table7410[[#This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VLOOKUP(Table7410[[#This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Table7410[[#This Row],[N-Taxable]]+Table7410[[#This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Table7410[[#This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VLOOKUP(Table7410[[#This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Table7410[[#This Row],[N-Taxable]]+Table7410[[#This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Table7410[[#This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VLOOKUP(Table7410[[#This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Table7410[[#This Row],[N-Taxable]]+Table7410[[#This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Table7410[[#This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VLOOKUP(Table7410[[#This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Table7410[[#This Row],[N-Taxable]]+Table7410[[#This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Table7410[[#This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VLOOKUP(Table7410[[#This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Table7410[[#This Row],[N-Taxable]]+Table7410[[#This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Table7410[[#This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VLOOKUP(Table7410[[#This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Table7410[[#This Row],[N-Taxable]]+Table7410[[#This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Table7410[[#This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VLOOKUP(Table7410[[#This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Table7410[[#This Row],[N-Taxable]]+Table7410[[#This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Table7410[[#This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VLOOKUP(Table7410[[#This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Table7410[[#This Row],[N-Taxable]]+Table7410[[#This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Table7410[[#This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VLOOKUP(Table7410[[#This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Table7410[[#This Row],[N-Taxable]]+Table7410[[#This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Table7410[[#This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VLOOKUP(Table7410[[#This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Table7410[[#This Row],[N-Taxable]]+Table7410[[#This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Table7410[[#This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VLOOKUP(Table7410[[#This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Table7410[[#This Row],[N-Taxable]]+Table7410[[#This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Table7410[[#This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VLOOKUP(Table7410[[#This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Table7410[[#This Row],[N-Taxable]]+Table7410[[#This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Table7410[[#This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VLOOKUP(Table7410[[#This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Table7410[[#This Row],[N-Taxable]]+Table7410[[#This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Table7410[[#This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VLOOKUP(Table7410[[#This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Table7410[[#This Row],[N-Taxable]]+Table7410[[#This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Table7410[[#This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VLOOKUP(Table7410[[#This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Table7410[[#This Row],[N-Taxable]]+Table7410[[#This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Table7410[[#This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VLOOKUP(Table7410[[#This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Table7410[[#This Row],[N-Taxable]]+Table7410[[#This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Table7410[[#This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VLOOKUP(Table7410[[#This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Table7410[[#This Row],[N-Taxable]]+Table7410[[#This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Table7410[[#This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VLOOKUP(Table7410[[#This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Table7410[[#This Row],[N-Taxable]]+Table7410[[#This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Table7410[[#This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VLOOKUP(Table7410[[#This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Table7410[[#This Row],[N-Taxable]]+Table7410[[#This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Table7410[[#This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VLOOKUP(Table7410[[#This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Table7410[[#This Row],[N-Taxable]]+Table7410[[#This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Table7410[[#This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VLOOKUP(Table7410[[#This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Table7410[[#This Row],[N-Taxable]]+Table7410[[#This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Table7410[[#This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VLOOKUP(Table7410[[#This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Table7410[[#This Row],[N-Taxable]]+Table7410[[#This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Table7410[[#This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VLOOKUP(Table7410[[#This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Table7410[[#This Row],[N-Taxable]]+Table7410[[#This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Table7410[[#This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VLOOKUP(Table7410[[#This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Table7410[[#This Row],[N-Taxable]]+Table7410[[#This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Table7410[[#This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VLOOKUP(Table7410[[#This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Table7410[[#This Row],[N-Taxable]]+Table7410[[#This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Table7410[[#This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VLOOKUP(Table7410[[#This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Table7410[[#This Row],[N-Taxable]]+Table7410[[#This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Table7410[[#This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VLOOKUP(Table7410[[#This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Table7410[[#This Row],[N-Taxable]]+Table7410[[#This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Table7410[[#This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VLOOKUP(Table7410[[#This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Table7410[[#This Row],[N-Taxable]]+Table7410[[#This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Table7410[[#This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VLOOKUP(Table7410[[#This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Table7410[[#This Row],[N-Taxable]]+Table7410[[#This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Table7410[[#This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VLOOKUP(Table7410[[#This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Table7410[[#This Row],[N-Taxable]]+Table7410[[#This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Table7410[[#This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VLOOKUP(Table7410[[#This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Table7410[[#This Row],[N-Taxable]]+Table7410[[#This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Table7410[[#This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VLOOKUP(Table7410[[#This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Table7410[[#This Row],[N-Taxable]]+Table7410[[#This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Table7410[[#This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VLOOKUP(Table7410[[#This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Table7410[[#This Row],[N-Taxable]]+Table7410[[#This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Table7410[[#This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SUBTOTAL(103,Table7410[Bill No.])</f>
        <v>1</v>
      </c>
      <c r="C101" s="6"/>
      <c r="D101" s="4"/>
      <c r="E101" s="6"/>
      <c r="F101" s="4"/>
      <c r="G101" s="4"/>
      <c r="H101" s="4" t="e">
        <f>CEILING(SUBTOTAL(109,Table7410[Total]),1)</f>
        <v>#VALUE!</v>
      </c>
      <c r="I101" s="4">
        <f>CEILING(SUBTOTAL(109,Table7410[N-Taxable]),1)</f>
        <v>0</v>
      </c>
      <c r="J101" s="4">
        <f>CEILING(SUBTOTAL(109,Table7410[Taxable]),1)</f>
        <v>0</v>
      </c>
      <c r="K101" s="4" t="e">
        <f>CEILING(SUBTOTAL(109,Table7410[VAT]),1)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65C5-C4CD-4320-B01B-4B6E04BB9B13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50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VLOOKUP(Table749[[#This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Table749[[#This Row],[N-Taxable]]+Table749[[#This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Table749[[#This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VLOOKUP(Table749[[#This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Table749[[#This Row],[N-Taxable]]+Table749[[#This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Table749[[#This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VLOOKUP(Table749[[#This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Table749[[#This Row],[N-Taxable]]+Table749[[#This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Table749[[#This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VLOOKUP(Table749[[#This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Table749[[#This Row],[N-Taxable]]+Table749[[#This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Table749[[#This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VLOOKUP(Table749[[#This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Table749[[#This Row],[N-Taxable]]+Table749[[#This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Table749[[#This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VLOOKUP(Table749[[#This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Table749[[#This Row],[N-Taxable]]+Table749[[#This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Table749[[#This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VLOOKUP(Table749[[#This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Table749[[#This Row],[N-Taxable]]+Table749[[#This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Table749[[#This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VLOOKUP(Table749[[#This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Table749[[#This Row],[N-Taxable]]+Table749[[#This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Table749[[#This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VLOOKUP(Table749[[#This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Table749[[#This Row],[N-Taxable]]+Table749[[#This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Table749[[#This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VLOOKUP(Table749[[#This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Table749[[#This Row],[N-Taxable]]+Table749[[#This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Table749[[#This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VLOOKUP(Table749[[#This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Table749[[#This Row],[N-Taxable]]+Table749[[#This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Table749[[#This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VLOOKUP(Table749[[#This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Table749[[#This Row],[N-Taxable]]+Table749[[#This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Table749[[#This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VLOOKUP(Table749[[#This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Table749[[#This Row],[N-Taxable]]+Table749[[#This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Table749[[#This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VLOOKUP(Table749[[#This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Table749[[#This Row],[N-Taxable]]+Table749[[#This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Table749[[#This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VLOOKUP(Table749[[#This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Table749[[#This Row],[N-Taxable]]+Table749[[#This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Table749[[#This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VLOOKUP(Table749[[#This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Table749[[#This Row],[N-Taxable]]+Table749[[#This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Table749[[#This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VLOOKUP(Table749[[#This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Table749[[#This Row],[N-Taxable]]+Table749[[#This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Table749[[#This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VLOOKUP(Table749[[#This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Table749[[#This Row],[N-Taxable]]+Table749[[#This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Table749[[#This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VLOOKUP(Table749[[#This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Table749[[#This Row],[N-Taxable]]+Table749[[#This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Table749[[#This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VLOOKUP(Table749[[#This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Table749[[#This Row],[N-Taxable]]+Table749[[#This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Table749[[#This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VLOOKUP(Table749[[#This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Table749[[#This Row],[N-Taxable]]+Table749[[#This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Table749[[#This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VLOOKUP(Table749[[#This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Table749[[#This Row],[N-Taxable]]+Table749[[#This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Table749[[#This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VLOOKUP(Table749[[#This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Table749[[#This Row],[N-Taxable]]+Table749[[#This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Table749[[#This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VLOOKUP(Table749[[#This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Table749[[#This Row],[N-Taxable]]+Table749[[#This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Table749[[#This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VLOOKUP(Table749[[#This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Table749[[#This Row],[N-Taxable]]+Table749[[#This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Table749[[#This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VLOOKUP(Table749[[#This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Table749[[#This Row],[N-Taxable]]+Table749[[#This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Table749[[#This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VLOOKUP(Table749[[#This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Table749[[#This Row],[N-Taxable]]+Table749[[#This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Table749[[#This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VLOOKUP(Table749[[#This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Table749[[#This Row],[N-Taxable]]+Table749[[#This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Table749[[#This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VLOOKUP(Table749[[#This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Table749[[#This Row],[N-Taxable]]+Table749[[#This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Table749[[#This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VLOOKUP(Table749[[#This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Table749[[#This Row],[N-Taxable]]+Table749[[#This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Table749[[#This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VLOOKUP(Table749[[#This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Table749[[#This Row],[N-Taxable]]+Table749[[#This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Table749[[#This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VLOOKUP(Table749[[#This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Table749[[#This Row],[N-Taxable]]+Table749[[#This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Table749[[#This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VLOOKUP(Table749[[#This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Table749[[#This Row],[N-Taxable]]+Table749[[#This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Table749[[#This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VLOOKUP(Table749[[#This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Table749[[#This Row],[N-Taxable]]+Table749[[#This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Table749[[#This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VLOOKUP(Table749[[#This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Table749[[#This Row],[N-Taxable]]+Table749[[#This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Table749[[#This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VLOOKUP(Table749[[#This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Table749[[#This Row],[N-Taxable]]+Table749[[#This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Table749[[#This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VLOOKUP(Table749[[#This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Table749[[#This Row],[N-Taxable]]+Table749[[#This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Table749[[#This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VLOOKUP(Table749[[#This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Table749[[#This Row],[N-Taxable]]+Table749[[#This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Table749[[#This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VLOOKUP(Table749[[#This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Table749[[#This Row],[N-Taxable]]+Table749[[#This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Table749[[#This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VLOOKUP(Table749[[#This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Table749[[#This Row],[N-Taxable]]+Table749[[#This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Table749[[#This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VLOOKUP(Table749[[#This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Table749[[#This Row],[N-Taxable]]+Table749[[#This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Table749[[#This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VLOOKUP(Table749[[#This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Table749[[#This Row],[N-Taxable]]+Table749[[#This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Table749[[#This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VLOOKUP(Table749[[#This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Table749[[#This Row],[N-Taxable]]+Table749[[#This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Table749[[#This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VLOOKUP(Table749[[#This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Table749[[#This Row],[N-Taxable]]+Table749[[#This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Table749[[#This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VLOOKUP(Table749[[#This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Table749[[#This Row],[N-Taxable]]+Table749[[#This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Table749[[#This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VLOOKUP(Table749[[#This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Table749[[#This Row],[N-Taxable]]+Table749[[#This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Table749[[#This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VLOOKUP(Table749[[#This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Table749[[#This Row],[N-Taxable]]+Table749[[#This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Table749[[#This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VLOOKUP(Table749[[#This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Table749[[#This Row],[N-Taxable]]+Table749[[#This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Table749[[#This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VLOOKUP(Table749[[#This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Table749[[#This Row],[N-Taxable]]+Table749[[#This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Table749[[#This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VLOOKUP(Table749[[#This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Table749[[#This Row],[N-Taxable]]+Table749[[#This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Table749[[#This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VLOOKUP(Table749[[#This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Table749[[#This Row],[N-Taxable]]+Table749[[#This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Table749[[#This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VLOOKUP(Table749[[#This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Table749[[#This Row],[N-Taxable]]+Table749[[#This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Table749[[#This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VLOOKUP(Table749[[#This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Table749[[#This Row],[N-Taxable]]+Table749[[#This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Table749[[#This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VLOOKUP(Table749[[#This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Table749[[#This Row],[N-Taxable]]+Table749[[#This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Table749[[#This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VLOOKUP(Table749[[#This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Table749[[#This Row],[N-Taxable]]+Table749[[#This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Table749[[#This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VLOOKUP(Table749[[#This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Table749[[#This Row],[N-Taxable]]+Table749[[#This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Table749[[#This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VLOOKUP(Table749[[#This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Table749[[#This Row],[N-Taxable]]+Table749[[#This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Table749[[#This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VLOOKUP(Table749[[#This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Table749[[#This Row],[N-Taxable]]+Table749[[#This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Table749[[#This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VLOOKUP(Table749[[#This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Table749[[#This Row],[N-Taxable]]+Table749[[#This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Table749[[#This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VLOOKUP(Table749[[#This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Table749[[#This Row],[N-Taxable]]+Table749[[#This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Table749[[#This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VLOOKUP(Table749[[#This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Table749[[#This Row],[N-Taxable]]+Table749[[#This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Table749[[#This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VLOOKUP(Table749[[#This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Table749[[#This Row],[N-Taxable]]+Table749[[#This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Table749[[#This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VLOOKUP(Table749[[#This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Table749[[#This Row],[N-Taxable]]+Table749[[#This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Table749[[#This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VLOOKUP(Table749[[#This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Table749[[#This Row],[N-Taxable]]+Table749[[#This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Table749[[#This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VLOOKUP(Table749[[#This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Table749[[#This Row],[N-Taxable]]+Table749[[#This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Table749[[#This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VLOOKUP(Table749[[#This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Table749[[#This Row],[N-Taxable]]+Table749[[#This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Table749[[#This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VLOOKUP(Table749[[#This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Table749[[#This Row],[N-Taxable]]+Table749[[#This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Table749[[#This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VLOOKUP(Table749[[#This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Table749[[#This Row],[N-Taxable]]+Table749[[#This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Table749[[#This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VLOOKUP(Table749[[#This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Table749[[#This Row],[N-Taxable]]+Table749[[#This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Table749[[#This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VLOOKUP(Table749[[#This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Table749[[#This Row],[N-Taxable]]+Table749[[#This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Table749[[#This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VLOOKUP(Table749[[#This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Table749[[#This Row],[N-Taxable]]+Table749[[#This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Table749[[#This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VLOOKUP(Table749[[#This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Table749[[#This Row],[N-Taxable]]+Table749[[#This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Table749[[#This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VLOOKUP(Table749[[#This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Table749[[#This Row],[N-Taxable]]+Table749[[#This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Table749[[#This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VLOOKUP(Table749[[#This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Table749[[#This Row],[N-Taxable]]+Table749[[#This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Table749[[#This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VLOOKUP(Table749[[#This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Table749[[#This Row],[N-Taxable]]+Table749[[#This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Table749[[#This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VLOOKUP(Table749[[#This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Table749[[#This Row],[N-Taxable]]+Table749[[#This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Table749[[#This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VLOOKUP(Table749[[#This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Table749[[#This Row],[N-Taxable]]+Table749[[#This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Table749[[#This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VLOOKUP(Table749[[#This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Table749[[#This Row],[N-Taxable]]+Table749[[#This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Table749[[#This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VLOOKUP(Table749[[#This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Table749[[#This Row],[N-Taxable]]+Table749[[#This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Table749[[#This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VLOOKUP(Table749[[#This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Table749[[#This Row],[N-Taxable]]+Table749[[#This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Table749[[#This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VLOOKUP(Table749[[#This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Table749[[#This Row],[N-Taxable]]+Table749[[#This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Table749[[#This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VLOOKUP(Table749[[#This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Table749[[#This Row],[N-Taxable]]+Table749[[#This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Table749[[#This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VLOOKUP(Table749[[#This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Table749[[#This Row],[N-Taxable]]+Table749[[#This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Table749[[#This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VLOOKUP(Table749[[#This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Table749[[#This Row],[N-Taxable]]+Table749[[#This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Table749[[#This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VLOOKUP(Table749[[#This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Table749[[#This Row],[N-Taxable]]+Table749[[#This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Table749[[#This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VLOOKUP(Table749[[#This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Table749[[#This Row],[N-Taxable]]+Table749[[#This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Table749[[#This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VLOOKUP(Table749[[#This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Table749[[#This Row],[N-Taxable]]+Table749[[#This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Table749[[#This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VLOOKUP(Table749[[#This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Table749[[#This Row],[N-Taxable]]+Table749[[#This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Table749[[#This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VLOOKUP(Table749[[#This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Table749[[#This Row],[N-Taxable]]+Table749[[#This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Table749[[#This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VLOOKUP(Table749[[#This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Table749[[#This Row],[N-Taxable]]+Table749[[#This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Table749[[#This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VLOOKUP(Table749[[#This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Table749[[#This Row],[N-Taxable]]+Table749[[#This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Table749[[#This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VLOOKUP(Table749[[#This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Table749[[#This Row],[N-Taxable]]+Table749[[#This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Table749[[#This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VLOOKUP(Table749[[#This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Table749[[#This Row],[N-Taxable]]+Table749[[#This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Table749[[#This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VLOOKUP(Table749[[#This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Table749[[#This Row],[N-Taxable]]+Table749[[#This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Table749[[#This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SUBTOTAL(103,Table749[Bill No.])</f>
        <v>1</v>
      </c>
      <c r="C101" s="6"/>
      <c r="D101" s="4"/>
      <c r="E101" s="6"/>
      <c r="F101" s="4"/>
      <c r="G101" s="4"/>
      <c r="H101" s="4" t="e">
        <f>CEILING(SUBTOTAL(109,Table749[Total]),1)</f>
        <v>#VALUE!</v>
      </c>
      <c r="I101" s="4">
        <f>CEILING(SUBTOTAL(109,Table749[N-Taxable]),1)</f>
        <v>0</v>
      </c>
      <c r="J101" s="4">
        <f>CEILING(SUBTOTAL(109,Table749[Taxable]),1)</f>
        <v>0</v>
      </c>
      <c r="K101" s="4" t="e">
        <f>CEILING(SUBTOTAL(109,Table749[VAT]),1)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71F-6D05-4B62-8856-116A4325B6C4}">
  <dimension ref="A1:O101"/>
  <sheetViews>
    <sheetView topLeftCell="A4" zoomScaleNormal="100" workbookViewId="0">
      <selection activeCell="O5" sqref="O5"/>
    </sheetView>
  </sheetViews>
  <sheetFormatPr defaultRowHeight="15" x14ac:dyDescent="0.25"/>
  <cols>
    <col min="1" max="1" width="11.140625" style="5" bestFit="1" customWidth="1"/>
    <col min="2" max="2" width="9.7109375" style="5" bestFit="1" customWidth="1"/>
    <col min="3" max="3" width="29.140625" style="2" bestFit="1" customWidth="1"/>
    <col min="4" max="4" width="11" style="5" customWidth="1"/>
    <col min="5" max="5" width="24.140625" style="2" bestFit="1" customWidth="1"/>
    <col min="6" max="6" width="6.42578125" style="5" bestFit="1" customWidth="1"/>
    <col min="7" max="7" width="5.140625" style="5" bestFit="1" customWidth="1"/>
    <col min="8" max="8" width="14" style="5" bestFit="1" customWidth="1"/>
    <col min="9" max="9" width="12.28515625" style="5" bestFit="1" customWidth="1"/>
    <col min="10" max="10" width="14" style="5" bestFit="1" customWidth="1"/>
    <col min="11" max="11" width="12.85546875" style="5" bestFit="1" customWidth="1"/>
    <col min="12" max="13" width="6.28515625" style="5" bestFit="1" customWidth="1"/>
    <col min="14" max="14" width="7.7109375" style="5" bestFit="1" customWidth="1"/>
    <col min="15" max="15" width="10.28515625" style="5" bestFit="1" customWidth="1"/>
    <col min="16" max="16384" width="9.140625" style="5"/>
  </cols>
  <sheetData>
    <row r="1" spans="1:15" hidden="1" x14ac:dyDescent="0.25"/>
    <row r="2" spans="1:15" hidden="1" x14ac:dyDescent="0.25"/>
    <row r="3" spans="1:15" hidden="1" x14ac:dyDescent="0.25"/>
    <row r="4" spans="1:15" s="37" customFormat="1" x14ac:dyDescent="0.25">
      <c r="C4" s="38"/>
      <c r="E4" s="38"/>
      <c r="N4" s="37" t="s">
        <v>25</v>
      </c>
      <c r="O4" s="37" t="s">
        <v>51</v>
      </c>
    </row>
    <row r="6" spans="1:15" ht="33" customHeight="1" x14ac:dyDescent="0.25">
      <c r="A6" s="4" t="s">
        <v>21</v>
      </c>
      <c r="B6" s="4" t="s">
        <v>4</v>
      </c>
      <c r="C6" s="6" t="s">
        <v>22</v>
      </c>
      <c r="D6" s="4" t="s">
        <v>32</v>
      </c>
      <c r="E6" s="6" t="s">
        <v>23</v>
      </c>
      <c r="F6" s="4" t="s">
        <v>31</v>
      </c>
      <c r="G6" s="4" t="s">
        <v>26</v>
      </c>
      <c r="H6" s="4" t="s">
        <v>9</v>
      </c>
      <c r="I6" s="4" t="s">
        <v>24</v>
      </c>
      <c r="J6" s="4" t="s">
        <v>6</v>
      </c>
      <c r="K6" s="4" t="s">
        <v>8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5">
      <c r="A7" s="3" t="str">
        <f t="array" ref="A7">IF(ROWS(A$7:A7)&gt;COUNTIF(BookTable[Entry Month],$O$4),"",INDEX(Book!A$3:A$40,SMALL(IF(BookTable[Entry Month]=$O$4,ROW(BookTable[Entry Month])-ROW(Book!$J$2)),ROWS(A$7:A7))))</f>
        <v/>
      </c>
      <c r="B7" s="9" t="str">
        <f t="array" ref="B7">IF(ROWS(B$7:B7)&gt;COUNTIF(BookTable[Entry Month],$O$4),"",INDEX(Book!B$3:B$40,SMALL(IF(BookTable[Entry Month]=$O$4,ROW(BookTable[Entry Month])-ROW(Book!$J$2)),ROWS(B$7:B7))))</f>
        <v/>
      </c>
      <c r="C7" s="7" t="str">
        <f t="array" ref="C7">IF(ROWS(C$7:C7)&gt;COUNTIF(BookTable[Entry Month],$O$4),"",INDEX(Book!C$3:C$40,SMALL(IF(BookTable[Entry Month]=$O$4,ROW(BookTable[Entry Month])-ROW(Book!$J$2)),ROWS(C$7:C7))))</f>
        <v/>
      </c>
      <c r="D7" s="7" t="e">
        <f>VLOOKUP(Table748[[#This Row],[Customer]],PartyTable[],2,FALSE)</f>
        <v>#N/A</v>
      </c>
      <c r="E7" s="7" t="str">
        <f t="array" ref="E7">CONCATENATE(IF(ROWS(C$7:C7)&gt;COUNTIF(BookTable[Entry Month],$O$4),"",INDEX(Book!D$3:D$40,SMALL(IF(BookTable[Entry Month]=$O$4,ROW(BookTable[Entry Month])-ROW(Book!$J$2)),ROWS(C$7:C7))))," : ",IF(ROWS(C$7:C7)&gt;COUNTIF(BookTable[Entry Month],$O$4),"",INDEX(Book!E$3:E$40,SMALL(IF(BookTable[Entry Month]=$O$4,ROW(BookTable[Entry Month])-ROW(Book!$J$2)),ROWS(C$7:C7)))))</f>
        <v xml:space="preserve"> : </v>
      </c>
      <c r="F7" s="9">
        <f>1</f>
        <v>1</v>
      </c>
      <c r="G7" s="3"/>
      <c r="H7" s="8" t="e">
        <f>Table748[[#This Row],[N-Taxable]]+Table748[[#This Row],[Taxable]]</f>
        <v>#VALUE!</v>
      </c>
      <c r="I7" s="10" t="str">
        <f t="array" ref="I7">IF(ROWS(I$7:I7)&gt;COUNTIF(BookTable[Entry Month],$O$4),"",INDEX(Book!G$3:G$40,SMALL(IF(BookTable[Entry Month]=$O$4,ROW(BookTable[Entry Month])-ROW(Book!$J$2)),ROWS(I$7:I7))))</f>
        <v/>
      </c>
      <c r="J7" s="10" t="str">
        <f t="array" ref="J7">IF(ROWS(J$7:J7)&gt;COUNTIF(BookTable[Entry Month],$O$4),"",INDEX(Book!F$3:F$40,SMALL(IF(BookTable[Entry Month]=$O$4,ROW(BookTable[Entry Month])-ROW(Book!$J$2)),ROWS(J$7:J7))))</f>
        <v/>
      </c>
      <c r="K7" s="8" t="e">
        <f>Table748[[#This Row],[Taxable]]*13%</f>
        <v>#VALUE!</v>
      </c>
      <c r="L7" s="3"/>
      <c r="M7" s="3"/>
      <c r="N7" s="3"/>
      <c r="O7" s="3"/>
    </row>
    <row r="8" spans="1:15" hidden="1" x14ac:dyDescent="0.25">
      <c r="A8" s="3" t="str">
        <f t="array" ref="A8">IF(ROWS(A$7:A8)&gt;COUNTIF(BookTable[Entry Month],$O$4),"",INDEX(Book!A$3:A$40,SMALL(IF(BookTable[Entry Month]=$O$4,ROW(BookTable[Entry Month])-ROW(Book!$J$2)),ROWS(A$7:A8))))</f>
        <v/>
      </c>
      <c r="B8" s="9" t="str">
        <f t="array" ref="B8">IF(ROWS(B$7:B8)&gt;COUNTIF(BookTable[Entry Month],$O$4),"",INDEX(Book!B$3:B$40,SMALL(IF(BookTable[Entry Month]=$O$4,ROW(BookTable[Entry Month])-ROW(Book!$J$2)),ROWS(B$7:B8))))</f>
        <v/>
      </c>
      <c r="C8" s="7" t="str">
        <f t="array" ref="C8">IF(ROWS(C$7:C8)&gt;COUNTIF(BookTable[Entry Month],$O$4),"",INDEX(Book!C$3:C$40,SMALL(IF(BookTable[Entry Month]=$O$4,ROW(BookTable[Entry Month])-ROW(Book!$J$2)),ROWS(C$7:C8))))</f>
        <v/>
      </c>
      <c r="D8" s="7" t="e">
        <f>VLOOKUP(Table748[[#This Row],[Customer]],PartyTable[],2,FALSE)</f>
        <v>#N/A</v>
      </c>
      <c r="E8" s="7" t="str">
        <f t="array" ref="E8">CONCATENATE(IF(ROWS(C$7:C8)&gt;COUNTIF(BookTable[Entry Month],$O$4),"",INDEX(Book!D$3:D$40,SMALL(IF(BookTable[Entry Month]=$O$4,ROW(BookTable[Entry Month])-ROW(Book!$J$2)),ROWS(C$7:C8))))," : ",IF(ROWS(C$7:C8)&gt;COUNTIF(BookTable[Entry Month],$O$4),"",INDEX(Book!E$3:E$40,SMALL(IF(BookTable[Entry Month]=$O$4,ROW(BookTable[Entry Month])-ROW(Book!$J$2)),ROWS(C$7:C8)))))</f>
        <v xml:space="preserve"> : </v>
      </c>
      <c r="F8" s="9">
        <f>1</f>
        <v>1</v>
      </c>
      <c r="G8" s="3"/>
      <c r="H8" s="8" t="e">
        <f>Table748[[#This Row],[N-Taxable]]+Table748[[#This Row],[Taxable]]</f>
        <v>#VALUE!</v>
      </c>
      <c r="I8" s="8" t="str">
        <f t="array" ref="I8">IF(ROWS(I$7:I8)&gt;COUNTIF(BookTable[Entry Month],$O$4),"",INDEX(Book!G$3:G$40,SMALL(IF(BookTable[Entry Month]=$O$4,ROW(BookTable[Entry Month])-ROW(Book!$J$2)),ROWS(I$7:I8))))</f>
        <v/>
      </c>
      <c r="J8" s="8" t="str">
        <f t="array" ref="J8">IF(ROWS(J$7:J8)&gt;COUNTIF(BookTable[Entry Month],$O$4),"",INDEX(Book!F$3:F$40,SMALL(IF(BookTable[Entry Month]=$O$4,ROW(BookTable[Entry Month])-ROW(Book!$J$2)),ROWS(J$7:J8))))</f>
        <v/>
      </c>
      <c r="K8" s="8" t="e">
        <f>Table748[[#This Row],[Taxable]]*13%</f>
        <v>#VALUE!</v>
      </c>
      <c r="L8" s="3"/>
      <c r="M8" s="3"/>
      <c r="N8" s="3"/>
      <c r="O8" s="3"/>
    </row>
    <row r="9" spans="1:15" hidden="1" x14ac:dyDescent="0.25">
      <c r="A9" s="3" t="str">
        <f t="array" ref="A9">IF(ROWS(A$7:A9)&gt;COUNTIF(BookTable[Entry Month],$O$4),"",INDEX(Book!A$3:A$40,SMALL(IF(BookTable[Entry Month]=$O$4,ROW(BookTable[Entry Month])-ROW(Book!$J$2)),ROWS(A$7:A9))))</f>
        <v/>
      </c>
      <c r="B9" s="9" t="str">
        <f t="array" ref="B9">IF(ROWS(B$7:B9)&gt;COUNTIF(BookTable[Entry Month],$O$4),"",INDEX(Book!B$3:B$40,SMALL(IF(BookTable[Entry Month]=$O$4,ROW(BookTable[Entry Month])-ROW(Book!$J$2)),ROWS(B$7:B9))))</f>
        <v/>
      </c>
      <c r="C9" s="7" t="str">
        <f t="array" ref="C9">IF(ROWS(C$7:C9)&gt;COUNTIF(BookTable[Entry Month],$O$4),"",INDEX(Book!C$3:C$40,SMALL(IF(BookTable[Entry Month]=$O$4,ROW(BookTable[Entry Month])-ROW(Book!$J$2)),ROWS(C$7:C9))))</f>
        <v/>
      </c>
      <c r="D9" s="7" t="e">
        <f>VLOOKUP(Table748[[#This Row],[Customer]],PartyTable[],2,FALSE)</f>
        <v>#N/A</v>
      </c>
      <c r="E9" s="7" t="str">
        <f t="array" ref="E9">CONCATENATE(IF(ROWS(C$7:C9)&gt;COUNTIF(BookTable[Entry Month],$O$4),"",INDEX(Book!D$3:D$40,SMALL(IF(BookTable[Entry Month]=$O$4,ROW(BookTable[Entry Month])-ROW(Book!$J$2)),ROWS(C$7:C9))))," : ",IF(ROWS(C$7:C9)&gt;COUNTIF(BookTable[Entry Month],$O$4),"",INDEX(Book!E$3:E$40,SMALL(IF(BookTable[Entry Month]=$O$4,ROW(BookTable[Entry Month])-ROW(Book!$J$2)),ROWS(C$7:C9)))))</f>
        <v xml:space="preserve"> : </v>
      </c>
      <c r="F9" s="9">
        <f>1</f>
        <v>1</v>
      </c>
      <c r="G9" s="3"/>
      <c r="H9" s="8" t="e">
        <f>Table748[[#This Row],[N-Taxable]]+Table748[[#This Row],[Taxable]]</f>
        <v>#VALUE!</v>
      </c>
      <c r="I9" s="8" t="str">
        <f t="array" ref="I9">IF(ROWS(I$7:I9)&gt;COUNTIF(BookTable[Entry Month],$O$4),"",INDEX(Book!G$3:G$40,SMALL(IF(BookTable[Entry Month]=$O$4,ROW(BookTable[Entry Month])-ROW(Book!$J$2)),ROWS(I$7:I9))))</f>
        <v/>
      </c>
      <c r="J9" s="8" t="str">
        <f t="array" ref="J9">IF(ROWS(J$7:J9)&gt;COUNTIF(BookTable[Entry Month],$O$4),"",INDEX(Book!F$3:F$40,SMALL(IF(BookTable[Entry Month]=$O$4,ROW(BookTable[Entry Month])-ROW(Book!$J$2)),ROWS(J$7:J9))))</f>
        <v/>
      </c>
      <c r="K9" s="8" t="e">
        <f>Table748[[#This Row],[Taxable]]*13%</f>
        <v>#VALUE!</v>
      </c>
      <c r="L9" s="3"/>
      <c r="M9" s="3"/>
      <c r="N9" s="3"/>
      <c r="O9" s="3"/>
    </row>
    <row r="10" spans="1:15" hidden="1" x14ac:dyDescent="0.25">
      <c r="A10" s="3" t="str">
        <f t="array" ref="A10">IF(ROWS(A$7:A10)&gt;COUNTIF(BookTable[Entry Month],$O$4),"",INDEX(Book!A$3:A$40,SMALL(IF(BookTable[Entry Month]=$O$4,ROW(BookTable[Entry Month])-ROW(Book!$J$2)),ROWS(A$7:A10))))</f>
        <v/>
      </c>
      <c r="B10" s="9" t="str">
        <f t="array" ref="B10">IF(ROWS(B$7:B10)&gt;COUNTIF(BookTable[Entry Month],$O$4),"",INDEX(Book!B$3:B$40,SMALL(IF(BookTable[Entry Month]=$O$4,ROW(BookTable[Entry Month])-ROW(Book!$J$2)),ROWS(B$7:B10))))</f>
        <v/>
      </c>
      <c r="C10" s="7" t="str">
        <f t="array" ref="C10">IF(ROWS(C$7:C10)&gt;COUNTIF(BookTable[Entry Month],$O$4),"",INDEX(Book!C$3:C$40,SMALL(IF(BookTable[Entry Month]=$O$4,ROW(BookTable[Entry Month])-ROW(Book!$J$2)),ROWS(C$7:C10))))</f>
        <v/>
      </c>
      <c r="D10" s="7" t="e">
        <f>VLOOKUP(Table748[[#This Row],[Customer]],PartyTable[],2,FALSE)</f>
        <v>#N/A</v>
      </c>
      <c r="E10" s="7" t="str">
        <f t="array" ref="E10">CONCATENATE(IF(ROWS(C$7:C10)&gt;COUNTIF(BookTable[Entry Month],$O$4),"",INDEX(Book!D$3:D$40,SMALL(IF(BookTable[Entry Month]=$O$4,ROW(BookTable[Entry Month])-ROW(Book!$J$2)),ROWS(C$7:C10))))," : ",IF(ROWS(C$7:C10)&gt;COUNTIF(BookTable[Entry Month],$O$4),"",INDEX(Book!E$3:E$40,SMALL(IF(BookTable[Entry Month]=$O$4,ROW(BookTable[Entry Month])-ROW(Book!$J$2)),ROWS(C$7:C10)))))</f>
        <v xml:space="preserve"> : </v>
      </c>
      <c r="F10" s="9">
        <f>1</f>
        <v>1</v>
      </c>
      <c r="G10" s="3"/>
      <c r="H10" s="8" t="e">
        <f>Table748[[#This Row],[N-Taxable]]+Table748[[#This Row],[Taxable]]</f>
        <v>#VALUE!</v>
      </c>
      <c r="I10" s="8" t="str">
        <f t="array" ref="I10">IF(ROWS(I$7:I10)&gt;COUNTIF(BookTable[Entry Month],$O$4),"",INDEX(Book!G$3:G$40,SMALL(IF(BookTable[Entry Month]=$O$4,ROW(BookTable[Entry Month])-ROW(Book!$J$2)),ROWS(I$7:I10))))</f>
        <v/>
      </c>
      <c r="J10" s="8" t="str">
        <f t="array" ref="J10">IF(ROWS(J$7:J10)&gt;COUNTIF(BookTable[Entry Month],$O$4),"",INDEX(Book!F$3:F$40,SMALL(IF(BookTable[Entry Month]=$O$4,ROW(BookTable[Entry Month])-ROW(Book!$J$2)),ROWS(J$7:J10))))</f>
        <v/>
      </c>
      <c r="K10" s="8" t="e">
        <f>Table748[[#This Row],[Taxable]]*13%</f>
        <v>#VALUE!</v>
      </c>
      <c r="L10" s="3"/>
      <c r="M10" s="3"/>
      <c r="N10" s="3"/>
      <c r="O10" s="3"/>
    </row>
    <row r="11" spans="1:15" hidden="1" x14ac:dyDescent="0.25">
      <c r="A11" s="3" t="str">
        <f t="array" ref="A11">IF(ROWS(A$7:A11)&gt;COUNTIF(BookTable[Entry Month],$O$4),"",INDEX(Book!A$3:A$40,SMALL(IF(BookTable[Entry Month]=$O$4,ROW(BookTable[Entry Month])-ROW(Book!$J$2)),ROWS(A$7:A11))))</f>
        <v/>
      </c>
      <c r="B11" s="9" t="str">
        <f t="array" ref="B11">IF(ROWS(B$7:B11)&gt;COUNTIF(BookTable[Entry Month],$O$4),"",INDEX(Book!B$3:B$40,SMALL(IF(BookTable[Entry Month]=$O$4,ROW(BookTable[Entry Month])-ROW(Book!$J$2)),ROWS(B$7:B11))))</f>
        <v/>
      </c>
      <c r="C11" s="7" t="str">
        <f t="array" ref="C11">IF(ROWS(C$7:C11)&gt;COUNTIF(BookTable[Entry Month],$O$4),"",INDEX(Book!C$3:C$40,SMALL(IF(BookTable[Entry Month]=$O$4,ROW(BookTable[Entry Month])-ROW(Book!$J$2)),ROWS(C$7:C11))))</f>
        <v/>
      </c>
      <c r="D11" s="7" t="e">
        <f>VLOOKUP(Table748[[#This Row],[Customer]],PartyTable[],2,FALSE)</f>
        <v>#N/A</v>
      </c>
      <c r="E11" s="7" t="str">
        <f t="array" ref="E11">CONCATENATE(IF(ROWS(C$7:C11)&gt;COUNTIF(BookTable[Entry Month],$O$4),"",INDEX(Book!D$3:D$40,SMALL(IF(BookTable[Entry Month]=$O$4,ROW(BookTable[Entry Month])-ROW(Book!$J$2)),ROWS(C$7:C11))))," : ",IF(ROWS(C$7:C11)&gt;COUNTIF(BookTable[Entry Month],$O$4),"",INDEX(Book!E$3:E$40,SMALL(IF(BookTable[Entry Month]=$O$4,ROW(BookTable[Entry Month])-ROW(Book!$J$2)),ROWS(C$7:C11)))))</f>
        <v xml:space="preserve"> : </v>
      </c>
      <c r="F11" s="9">
        <f>1</f>
        <v>1</v>
      </c>
      <c r="G11" s="3"/>
      <c r="H11" s="8" t="e">
        <f>Table748[[#This Row],[N-Taxable]]+Table748[[#This Row],[Taxable]]</f>
        <v>#VALUE!</v>
      </c>
      <c r="I11" s="8" t="str">
        <f t="array" ref="I11">IF(ROWS(I$7:I11)&gt;COUNTIF(BookTable[Entry Month],$O$4),"",INDEX(Book!G$3:G$40,SMALL(IF(BookTable[Entry Month]=$O$4,ROW(BookTable[Entry Month])-ROW(Book!$J$2)),ROWS(I$7:I11))))</f>
        <v/>
      </c>
      <c r="J11" s="8" t="str">
        <f t="array" ref="J11">IF(ROWS(J$7:J11)&gt;COUNTIF(BookTable[Entry Month],$O$4),"",INDEX(Book!F$3:F$40,SMALL(IF(BookTable[Entry Month]=$O$4,ROW(BookTable[Entry Month])-ROW(Book!$J$2)),ROWS(J$7:J11))))</f>
        <v/>
      </c>
      <c r="K11" s="8" t="e">
        <f>Table748[[#This Row],[Taxable]]*13%</f>
        <v>#VALUE!</v>
      </c>
      <c r="L11" s="3"/>
      <c r="M11" s="3"/>
      <c r="N11" s="3"/>
      <c r="O11" s="3"/>
    </row>
    <row r="12" spans="1:15" hidden="1" x14ac:dyDescent="0.25">
      <c r="A12" s="3" t="str">
        <f t="array" ref="A12">IF(ROWS(A$7:A12)&gt;COUNTIF(BookTable[Entry Month],$O$4),"",INDEX(Book!A$3:A$40,SMALL(IF(BookTable[Entry Month]=$O$4,ROW(BookTable[Entry Month])-ROW(Book!$J$2)),ROWS(A$7:A12))))</f>
        <v/>
      </c>
      <c r="B12" s="9" t="str">
        <f t="array" ref="B12">IF(ROWS(B$7:B12)&gt;COUNTIF(BookTable[Entry Month],$O$4),"",INDEX(Book!B$3:B$40,SMALL(IF(BookTable[Entry Month]=$O$4,ROW(BookTable[Entry Month])-ROW(Book!$J$2)),ROWS(B$7:B12))))</f>
        <v/>
      </c>
      <c r="C12" s="7" t="str">
        <f t="array" ref="C12">IF(ROWS(C$7:C12)&gt;COUNTIF(BookTable[Entry Month],$O$4),"",INDEX(Book!C$3:C$40,SMALL(IF(BookTable[Entry Month]=$O$4,ROW(BookTable[Entry Month])-ROW(Book!$J$2)),ROWS(C$7:C12))))</f>
        <v/>
      </c>
      <c r="D12" s="7" t="e">
        <f>VLOOKUP(Table748[[#This Row],[Customer]],PartyTable[],2,FALSE)</f>
        <v>#N/A</v>
      </c>
      <c r="E12" s="7" t="str">
        <f t="array" ref="E12">CONCATENATE(IF(ROWS(C$7:C12)&gt;COUNTIF(BookTable[Entry Month],$O$4),"",INDEX(Book!D$3:D$40,SMALL(IF(BookTable[Entry Month]=$O$4,ROW(BookTable[Entry Month])-ROW(Book!$J$2)),ROWS(C$7:C12))))," : ",IF(ROWS(C$7:C12)&gt;COUNTIF(BookTable[Entry Month],$O$4),"",INDEX(Book!E$3:E$40,SMALL(IF(BookTable[Entry Month]=$O$4,ROW(BookTable[Entry Month])-ROW(Book!$J$2)),ROWS(C$7:C12)))))</f>
        <v xml:space="preserve"> : </v>
      </c>
      <c r="F12" s="9">
        <f>1</f>
        <v>1</v>
      </c>
      <c r="G12" s="3"/>
      <c r="H12" s="8" t="e">
        <f>Table748[[#This Row],[N-Taxable]]+Table748[[#This Row],[Taxable]]</f>
        <v>#VALUE!</v>
      </c>
      <c r="I12" s="8" t="str">
        <f t="array" ref="I12">IF(ROWS(I$7:I12)&gt;COUNTIF(BookTable[Entry Month],$O$4),"",INDEX(Book!G$3:G$40,SMALL(IF(BookTable[Entry Month]=$O$4,ROW(BookTable[Entry Month])-ROW(Book!$J$2)),ROWS(I$7:I12))))</f>
        <v/>
      </c>
      <c r="J12" s="8" t="str">
        <f t="array" ref="J12">IF(ROWS(J$7:J12)&gt;COUNTIF(BookTable[Entry Month],$O$4),"",INDEX(Book!F$3:F$40,SMALL(IF(BookTable[Entry Month]=$O$4,ROW(BookTable[Entry Month])-ROW(Book!$J$2)),ROWS(J$7:J12))))</f>
        <v/>
      </c>
      <c r="K12" s="8" t="e">
        <f>Table748[[#This Row],[Taxable]]*13%</f>
        <v>#VALUE!</v>
      </c>
      <c r="L12" s="3"/>
      <c r="M12" s="3"/>
      <c r="N12" s="3"/>
      <c r="O12" s="3"/>
    </row>
    <row r="13" spans="1:15" hidden="1" x14ac:dyDescent="0.25">
      <c r="A13" s="3" t="str">
        <f t="array" ref="A13">IF(ROWS(A$7:A13)&gt;COUNTIF(BookTable[Entry Month],$O$4),"",INDEX(Book!A$3:A$40,SMALL(IF(BookTable[Entry Month]=$O$4,ROW(BookTable[Entry Month])-ROW(Book!$J$2)),ROWS(A$7:A13))))</f>
        <v/>
      </c>
      <c r="B13" s="9" t="str">
        <f t="array" ref="B13">IF(ROWS(B$7:B13)&gt;COUNTIF(BookTable[Entry Month],$O$4),"",INDEX(Book!B$3:B$40,SMALL(IF(BookTable[Entry Month]=$O$4,ROW(BookTable[Entry Month])-ROW(Book!$J$2)),ROWS(B$7:B13))))</f>
        <v/>
      </c>
      <c r="C13" s="7" t="str">
        <f t="array" ref="C13">IF(ROWS(C$7:C13)&gt;COUNTIF(BookTable[Entry Month],$O$4),"",INDEX(Book!C$3:C$40,SMALL(IF(BookTable[Entry Month]=$O$4,ROW(BookTable[Entry Month])-ROW(Book!$J$2)),ROWS(C$7:C13))))</f>
        <v/>
      </c>
      <c r="D13" s="7" t="e">
        <f>VLOOKUP(Table748[[#This Row],[Customer]],PartyTable[],2,FALSE)</f>
        <v>#N/A</v>
      </c>
      <c r="E13" s="7" t="str">
        <f t="array" ref="E13">CONCATENATE(IF(ROWS(C$7:C13)&gt;COUNTIF(BookTable[Entry Month],$O$4),"",INDEX(Book!D$3:D$40,SMALL(IF(BookTable[Entry Month]=$O$4,ROW(BookTable[Entry Month])-ROW(Book!$J$2)),ROWS(C$7:C13))))," : ",IF(ROWS(C$7:C13)&gt;COUNTIF(BookTable[Entry Month],$O$4),"",INDEX(Book!E$3:E$40,SMALL(IF(BookTable[Entry Month]=$O$4,ROW(BookTable[Entry Month])-ROW(Book!$J$2)),ROWS(C$7:C13)))))</f>
        <v xml:space="preserve"> : </v>
      </c>
      <c r="F13" s="9">
        <f>1</f>
        <v>1</v>
      </c>
      <c r="G13" s="3"/>
      <c r="H13" s="8" t="e">
        <f>Table748[[#This Row],[N-Taxable]]+Table748[[#This Row],[Taxable]]</f>
        <v>#VALUE!</v>
      </c>
      <c r="I13" s="8" t="str">
        <f t="array" ref="I13">IF(ROWS(I$7:I13)&gt;COUNTIF(BookTable[Entry Month],$O$4),"",INDEX(Book!G$3:G$40,SMALL(IF(BookTable[Entry Month]=$O$4,ROW(BookTable[Entry Month])-ROW(Book!$J$2)),ROWS(I$7:I13))))</f>
        <v/>
      </c>
      <c r="J13" s="8" t="str">
        <f t="array" ref="J13">IF(ROWS(J$7:J13)&gt;COUNTIF(BookTable[Entry Month],$O$4),"",INDEX(Book!F$3:F$40,SMALL(IF(BookTable[Entry Month]=$O$4,ROW(BookTable[Entry Month])-ROW(Book!$J$2)),ROWS(J$7:J13))))</f>
        <v/>
      </c>
      <c r="K13" s="8" t="e">
        <f>Table748[[#This Row],[Taxable]]*13%</f>
        <v>#VALUE!</v>
      </c>
      <c r="L13" s="3"/>
      <c r="M13" s="3"/>
      <c r="N13" s="3"/>
      <c r="O13" s="3"/>
    </row>
    <row r="14" spans="1:15" hidden="1" x14ac:dyDescent="0.25">
      <c r="A14" s="3" t="str">
        <f t="array" ref="A14">IF(ROWS(A$7:A14)&gt;COUNTIF(BookTable[Entry Month],$O$4),"",INDEX(Book!A$3:A$40,SMALL(IF(BookTable[Entry Month]=$O$4,ROW(BookTable[Entry Month])-ROW(Book!$J$2)),ROWS(A$7:A14))))</f>
        <v/>
      </c>
      <c r="B14" s="9" t="str">
        <f t="array" ref="B14">IF(ROWS(B$7:B14)&gt;COUNTIF(BookTable[Entry Month],$O$4),"",INDEX(Book!B$3:B$40,SMALL(IF(BookTable[Entry Month]=$O$4,ROW(BookTable[Entry Month])-ROW(Book!$J$2)),ROWS(B$7:B14))))</f>
        <v/>
      </c>
      <c r="C14" s="7" t="str">
        <f t="array" ref="C14">IF(ROWS(C$7:C14)&gt;COUNTIF(BookTable[Entry Month],$O$4),"",INDEX(Book!C$3:C$40,SMALL(IF(BookTable[Entry Month]=$O$4,ROW(BookTable[Entry Month])-ROW(Book!$J$2)),ROWS(C$7:C14))))</f>
        <v/>
      </c>
      <c r="D14" s="7" t="e">
        <f>VLOOKUP(Table748[[#This Row],[Customer]],PartyTable[],2,FALSE)</f>
        <v>#N/A</v>
      </c>
      <c r="E14" s="7" t="str">
        <f t="array" ref="E14">CONCATENATE(IF(ROWS(C$7:C14)&gt;COUNTIF(BookTable[Entry Month],$O$4),"",INDEX(Book!D$3:D$40,SMALL(IF(BookTable[Entry Month]=$O$4,ROW(BookTable[Entry Month])-ROW(Book!$J$2)),ROWS(C$7:C14))))," : ",IF(ROWS(C$7:C14)&gt;COUNTIF(BookTable[Entry Month],$O$4),"",INDEX(Book!E$3:E$40,SMALL(IF(BookTable[Entry Month]=$O$4,ROW(BookTable[Entry Month])-ROW(Book!$J$2)),ROWS(C$7:C14)))))</f>
        <v xml:space="preserve"> : </v>
      </c>
      <c r="F14" s="9">
        <f>1</f>
        <v>1</v>
      </c>
      <c r="G14" s="3"/>
      <c r="H14" s="8" t="e">
        <f>Table748[[#This Row],[N-Taxable]]+Table748[[#This Row],[Taxable]]</f>
        <v>#VALUE!</v>
      </c>
      <c r="I14" s="8" t="str">
        <f t="array" ref="I14">IF(ROWS(I$7:I14)&gt;COUNTIF(BookTable[Entry Month],$O$4),"",INDEX(Book!G$3:G$40,SMALL(IF(BookTable[Entry Month]=$O$4,ROW(BookTable[Entry Month])-ROW(Book!$J$2)),ROWS(I$7:I14))))</f>
        <v/>
      </c>
      <c r="J14" s="8" t="str">
        <f t="array" ref="J14">IF(ROWS(J$7:J14)&gt;COUNTIF(BookTable[Entry Month],$O$4),"",INDEX(Book!F$3:F$40,SMALL(IF(BookTable[Entry Month]=$O$4,ROW(BookTable[Entry Month])-ROW(Book!$J$2)),ROWS(J$7:J14))))</f>
        <v/>
      </c>
      <c r="K14" s="8" t="e">
        <f>Table748[[#This Row],[Taxable]]*13%</f>
        <v>#VALUE!</v>
      </c>
      <c r="L14" s="3"/>
      <c r="M14" s="3"/>
      <c r="N14" s="3"/>
      <c r="O14" s="3"/>
    </row>
    <row r="15" spans="1:15" hidden="1" x14ac:dyDescent="0.25">
      <c r="A15" s="3" t="str">
        <f t="array" ref="A15">IF(ROWS(A$7:A15)&gt;COUNTIF(BookTable[Entry Month],$O$4),"",INDEX(Book!A$3:A$40,SMALL(IF(BookTable[Entry Month]=$O$4,ROW(BookTable[Entry Month])-ROW(Book!$J$2)),ROWS(A$7:A15))))</f>
        <v/>
      </c>
      <c r="B15" s="9" t="str">
        <f t="array" ref="B15">IF(ROWS(B$7:B15)&gt;COUNTIF(BookTable[Entry Month],$O$4),"",INDEX(Book!B$3:B$40,SMALL(IF(BookTable[Entry Month]=$O$4,ROW(BookTable[Entry Month])-ROW(Book!$J$2)),ROWS(B$7:B15))))</f>
        <v/>
      </c>
      <c r="C15" s="7" t="str">
        <f t="array" ref="C15">IF(ROWS(C$7:C15)&gt;COUNTIF(BookTable[Entry Month],$O$4),"",INDEX(Book!C$3:C$40,SMALL(IF(BookTable[Entry Month]=$O$4,ROW(BookTable[Entry Month])-ROW(Book!$J$2)),ROWS(C$7:C15))))</f>
        <v/>
      </c>
      <c r="D15" s="7" t="e">
        <f>VLOOKUP(Table748[[#This Row],[Customer]],PartyTable[],2,FALSE)</f>
        <v>#N/A</v>
      </c>
      <c r="E15" s="7" t="str">
        <f t="array" ref="E15">CONCATENATE(IF(ROWS(C$7:C15)&gt;COUNTIF(BookTable[Entry Month],$O$4),"",INDEX(Book!D$3:D$40,SMALL(IF(BookTable[Entry Month]=$O$4,ROW(BookTable[Entry Month])-ROW(Book!$J$2)),ROWS(C$7:C15))))," : ",IF(ROWS(C$7:C15)&gt;COUNTIF(BookTable[Entry Month],$O$4),"",INDEX(Book!E$3:E$40,SMALL(IF(BookTable[Entry Month]=$O$4,ROW(BookTable[Entry Month])-ROW(Book!$J$2)),ROWS(C$7:C15)))))</f>
        <v xml:space="preserve"> : </v>
      </c>
      <c r="F15" s="9">
        <f>1</f>
        <v>1</v>
      </c>
      <c r="G15" s="3"/>
      <c r="H15" s="8" t="e">
        <f>Table748[[#This Row],[N-Taxable]]+Table748[[#This Row],[Taxable]]</f>
        <v>#VALUE!</v>
      </c>
      <c r="I15" s="8" t="str">
        <f t="array" ref="I15">IF(ROWS(I$7:I15)&gt;COUNTIF(BookTable[Entry Month],$O$4),"",INDEX(Book!G$3:G$40,SMALL(IF(BookTable[Entry Month]=$O$4,ROW(BookTable[Entry Month])-ROW(Book!$J$2)),ROWS(I$7:I15))))</f>
        <v/>
      </c>
      <c r="J15" s="8" t="str">
        <f t="array" ref="J15">IF(ROWS(J$7:J15)&gt;COUNTIF(BookTable[Entry Month],$O$4),"",INDEX(Book!F$3:F$40,SMALL(IF(BookTable[Entry Month]=$O$4,ROW(BookTable[Entry Month])-ROW(Book!$J$2)),ROWS(J$7:J15))))</f>
        <v/>
      </c>
      <c r="K15" s="8" t="e">
        <f>Table748[[#This Row],[Taxable]]*13%</f>
        <v>#VALUE!</v>
      </c>
      <c r="L15" s="3"/>
      <c r="M15" s="3"/>
      <c r="N15" s="3"/>
      <c r="O15" s="3"/>
    </row>
    <row r="16" spans="1:15" hidden="1" x14ac:dyDescent="0.25">
      <c r="A16" s="3" t="str">
        <f t="array" ref="A16">IF(ROWS(A$7:A16)&gt;COUNTIF(BookTable[Entry Month],$O$4),"",INDEX(Book!A$3:A$40,SMALL(IF(BookTable[Entry Month]=$O$4,ROW(BookTable[Entry Month])-ROW(Book!$J$2)),ROWS(A$7:A16))))</f>
        <v/>
      </c>
      <c r="B16" s="9" t="str">
        <f t="array" ref="B16">IF(ROWS(B$7:B16)&gt;COUNTIF(BookTable[Entry Month],$O$4),"",INDEX(Book!B$3:B$40,SMALL(IF(BookTable[Entry Month]=$O$4,ROW(BookTable[Entry Month])-ROW(Book!$J$2)),ROWS(B$7:B16))))</f>
        <v/>
      </c>
      <c r="C16" s="7" t="str">
        <f t="array" ref="C16">IF(ROWS(C$7:C16)&gt;COUNTIF(BookTable[Entry Month],$O$4),"",INDEX(Book!C$3:C$40,SMALL(IF(BookTable[Entry Month]=$O$4,ROW(BookTable[Entry Month])-ROW(Book!$J$2)),ROWS(C$7:C16))))</f>
        <v/>
      </c>
      <c r="D16" s="7" t="e">
        <f>VLOOKUP(Table748[[#This Row],[Customer]],PartyTable[],2,FALSE)</f>
        <v>#N/A</v>
      </c>
      <c r="E16" s="7" t="str">
        <f t="array" ref="E16">CONCATENATE(IF(ROWS(C$7:C16)&gt;COUNTIF(BookTable[Entry Month],$O$4),"",INDEX(Book!D$3:D$40,SMALL(IF(BookTable[Entry Month]=$O$4,ROW(BookTable[Entry Month])-ROW(Book!$J$2)),ROWS(C$7:C16))))," : ",IF(ROWS(C$7:C16)&gt;COUNTIF(BookTable[Entry Month],$O$4),"",INDEX(Book!E$3:E$40,SMALL(IF(BookTable[Entry Month]=$O$4,ROW(BookTable[Entry Month])-ROW(Book!$J$2)),ROWS(C$7:C16)))))</f>
        <v xml:space="preserve"> : </v>
      </c>
      <c r="F16" s="9">
        <f>1</f>
        <v>1</v>
      </c>
      <c r="G16" s="3"/>
      <c r="H16" s="8" t="e">
        <f>Table748[[#This Row],[N-Taxable]]+Table748[[#This Row],[Taxable]]</f>
        <v>#VALUE!</v>
      </c>
      <c r="I16" s="8" t="str">
        <f t="array" ref="I16">IF(ROWS(I$7:I16)&gt;COUNTIF(BookTable[Entry Month],$O$4),"",INDEX(Book!G$3:G$40,SMALL(IF(BookTable[Entry Month]=$O$4,ROW(BookTable[Entry Month])-ROW(Book!$J$2)),ROWS(I$7:I16))))</f>
        <v/>
      </c>
      <c r="J16" s="8" t="str">
        <f t="array" ref="J16">IF(ROWS(J$7:J16)&gt;COUNTIF(BookTable[Entry Month],$O$4),"",INDEX(Book!F$3:F$40,SMALL(IF(BookTable[Entry Month]=$O$4,ROW(BookTable[Entry Month])-ROW(Book!$J$2)),ROWS(J$7:J16))))</f>
        <v/>
      </c>
      <c r="K16" s="8" t="e">
        <f>Table748[[#This Row],[Taxable]]*13%</f>
        <v>#VALUE!</v>
      </c>
      <c r="L16" s="3"/>
      <c r="M16" s="3"/>
      <c r="N16" s="3"/>
      <c r="O16" s="3"/>
    </row>
    <row r="17" spans="1:15" hidden="1" x14ac:dyDescent="0.25">
      <c r="A17" s="3" t="str">
        <f t="array" ref="A17">IF(ROWS(A$7:A17)&gt;COUNTIF(BookTable[Entry Month],$O$4),"",INDEX(Book!A$3:A$40,SMALL(IF(BookTable[Entry Month]=$O$4,ROW(BookTable[Entry Month])-ROW(Book!$J$2)),ROWS(A$7:A17))))</f>
        <v/>
      </c>
      <c r="B17" s="9" t="str">
        <f t="array" ref="B17">IF(ROWS(B$7:B17)&gt;COUNTIF(BookTable[Entry Month],$O$4),"",INDEX(Book!B$3:B$40,SMALL(IF(BookTable[Entry Month]=$O$4,ROW(BookTable[Entry Month])-ROW(Book!$J$2)),ROWS(B$7:B17))))</f>
        <v/>
      </c>
      <c r="C17" s="7" t="str">
        <f t="array" ref="C17">IF(ROWS(C$7:C17)&gt;COUNTIF(BookTable[Entry Month],$O$4),"",INDEX(Book!C$3:C$40,SMALL(IF(BookTable[Entry Month]=$O$4,ROW(BookTable[Entry Month])-ROW(Book!$J$2)),ROWS(C$7:C17))))</f>
        <v/>
      </c>
      <c r="D17" s="7" t="e">
        <f>VLOOKUP(Table748[[#This Row],[Customer]],PartyTable[],2,FALSE)</f>
        <v>#N/A</v>
      </c>
      <c r="E17" s="7" t="str">
        <f t="array" ref="E17">CONCATENATE(IF(ROWS(C$7:C17)&gt;COUNTIF(BookTable[Entry Month],$O$4),"",INDEX(Book!D$3:D$40,SMALL(IF(BookTable[Entry Month]=$O$4,ROW(BookTable[Entry Month])-ROW(Book!$J$2)),ROWS(C$7:C17))))," : ",IF(ROWS(C$7:C17)&gt;COUNTIF(BookTable[Entry Month],$O$4),"",INDEX(Book!E$3:E$40,SMALL(IF(BookTable[Entry Month]=$O$4,ROW(BookTable[Entry Month])-ROW(Book!$J$2)),ROWS(C$7:C17)))))</f>
        <v xml:space="preserve"> : </v>
      </c>
      <c r="F17" s="9">
        <f>1</f>
        <v>1</v>
      </c>
      <c r="G17" s="3"/>
      <c r="H17" s="8" t="e">
        <f>Table748[[#This Row],[N-Taxable]]+Table748[[#This Row],[Taxable]]</f>
        <v>#VALUE!</v>
      </c>
      <c r="I17" s="8" t="str">
        <f t="array" ref="I17">IF(ROWS(I$7:I17)&gt;COUNTIF(BookTable[Entry Month],$O$4),"",INDEX(Book!G$3:G$40,SMALL(IF(BookTable[Entry Month]=$O$4,ROW(BookTable[Entry Month])-ROW(Book!$J$2)),ROWS(I$7:I17))))</f>
        <v/>
      </c>
      <c r="J17" s="8" t="str">
        <f t="array" ref="J17">IF(ROWS(J$7:J17)&gt;COUNTIF(BookTable[Entry Month],$O$4),"",INDEX(Book!F$3:F$40,SMALL(IF(BookTable[Entry Month]=$O$4,ROW(BookTable[Entry Month])-ROW(Book!$J$2)),ROWS(J$7:J17))))</f>
        <v/>
      </c>
      <c r="K17" s="8" t="e">
        <f>Table748[[#This Row],[Taxable]]*13%</f>
        <v>#VALUE!</v>
      </c>
      <c r="L17" s="3"/>
      <c r="M17" s="3"/>
      <c r="N17" s="3"/>
      <c r="O17" s="3"/>
    </row>
    <row r="18" spans="1:15" hidden="1" x14ac:dyDescent="0.25">
      <c r="A18" s="3" t="str">
        <f t="array" ref="A18">IF(ROWS(A$7:A18)&gt;COUNTIF(BookTable[Entry Month],$O$4),"",INDEX(Book!A$3:A$40,SMALL(IF(BookTable[Entry Month]=$O$4,ROW(BookTable[Entry Month])-ROW(Book!$J$2)),ROWS(A$7:A18))))</f>
        <v/>
      </c>
      <c r="B18" s="9" t="str">
        <f t="array" ref="B18">IF(ROWS(B$7:B18)&gt;COUNTIF(BookTable[Entry Month],$O$4),"",INDEX(Book!B$3:B$40,SMALL(IF(BookTable[Entry Month]=$O$4,ROW(BookTable[Entry Month])-ROW(Book!$J$2)),ROWS(B$7:B18))))</f>
        <v/>
      </c>
      <c r="C18" s="7" t="str">
        <f t="array" ref="C18">IF(ROWS(C$7:C18)&gt;COUNTIF(BookTable[Entry Month],$O$4),"",INDEX(Book!C$3:C$40,SMALL(IF(BookTable[Entry Month]=$O$4,ROW(BookTable[Entry Month])-ROW(Book!$J$2)),ROWS(C$7:C18))))</f>
        <v/>
      </c>
      <c r="D18" s="7" t="e">
        <f>VLOOKUP(Table748[[#This Row],[Customer]],PartyTable[],2,FALSE)</f>
        <v>#N/A</v>
      </c>
      <c r="E18" s="7" t="str">
        <f t="array" ref="E18">CONCATENATE(IF(ROWS(C$7:C18)&gt;COUNTIF(BookTable[Entry Month],$O$4),"",INDEX(Book!D$3:D$40,SMALL(IF(BookTable[Entry Month]=$O$4,ROW(BookTable[Entry Month])-ROW(Book!$J$2)),ROWS(C$7:C18))))," : ",IF(ROWS(C$7:C18)&gt;COUNTIF(BookTable[Entry Month],$O$4),"",INDEX(Book!E$3:E$40,SMALL(IF(BookTable[Entry Month]=$O$4,ROW(BookTable[Entry Month])-ROW(Book!$J$2)),ROWS(C$7:C18)))))</f>
        <v xml:space="preserve"> : </v>
      </c>
      <c r="F18" s="9">
        <f>1</f>
        <v>1</v>
      </c>
      <c r="G18" s="3"/>
      <c r="H18" s="8" t="e">
        <f>Table748[[#This Row],[N-Taxable]]+Table748[[#This Row],[Taxable]]</f>
        <v>#VALUE!</v>
      </c>
      <c r="I18" s="8" t="str">
        <f t="array" ref="I18">IF(ROWS(I$7:I18)&gt;COUNTIF(BookTable[Entry Month],$O$4),"",INDEX(Book!G$3:G$40,SMALL(IF(BookTable[Entry Month]=$O$4,ROW(BookTable[Entry Month])-ROW(Book!$J$2)),ROWS(I$7:I18))))</f>
        <v/>
      </c>
      <c r="J18" s="8" t="str">
        <f t="array" ref="J18">IF(ROWS(J$7:J18)&gt;COUNTIF(BookTable[Entry Month],$O$4),"",INDEX(Book!F$3:F$40,SMALL(IF(BookTable[Entry Month]=$O$4,ROW(BookTable[Entry Month])-ROW(Book!$J$2)),ROWS(J$7:J18))))</f>
        <v/>
      </c>
      <c r="K18" s="8" t="e">
        <f>Table748[[#This Row],[Taxable]]*13%</f>
        <v>#VALUE!</v>
      </c>
      <c r="L18" s="3"/>
      <c r="M18" s="3"/>
      <c r="N18" s="3"/>
      <c r="O18" s="3"/>
    </row>
    <row r="19" spans="1:15" hidden="1" x14ac:dyDescent="0.25">
      <c r="A19" s="3" t="str">
        <f t="array" ref="A19">IF(ROWS(A$7:A19)&gt;COUNTIF(BookTable[Entry Month],$O$4),"",INDEX(Book!A$3:A$40,SMALL(IF(BookTable[Entry Month]=$O$4,ROW(BookTable[Entry Month])-ROW(Book!$J$2)),ROWS(A$7:A19))))</f>
        <v/>
      </c>
      <c r="B19" s="9" t="str">
        <f t="array" ref="B19">IF(ROWS(B$7:B19)&gt;COUNTIF(BookTable[Entry Month],$O$4),"",INDEX(Book!B$3:B$40,SMALL(IF(BookTable[Entry Month]=$O$4,ROW(BookTable[Entry Month])-ROW(Book!$J$2)),ROWS(B$7:B19))))</f>
        <v/>
      </c>
      <c r="C19" s="7" t="str">
        <f t="array" ref="C19">IF(ROWS(C$7:C19)&gt;COUNTIF(BookTable[Entry Month],$O$4),"",INDEX(Book!C$3:C$40,SMALL(IF(BookTable[Entry Month]=$O$4,ROW(BookTable[Entry Month])-ROW(Book!$J$2)),ROWS(C$7:C19))))</f>
        <v/>
      </c>
      <c r="D19" s="7" t="e">
        <f>VLOOKUP(Table748[[#This Row],[Customer]],PartyTable[],2,FALSE)</f>
        <v>#N/A</v>
      </c>
      <c r="E19" s="7" t="str">
        <f t="array" ref="E19">CONCATENATE(IF(ROWS(C$7:C19)&gt;COUNTIF(BookTable[Entry Month],$O$4),"",INDEX(Book!D$3:D$40,SMALL(IF(BookTable[Entry Month]=$O$4,ROW(BookTable[Entry Month])-ROW(Book!$J$2)),ROWS(C$7:C19))))," : ",IF(ROWS(C$7:C19)&gt;COUNTIF(BookTable[Entry Month],$O$4),"",INDEX(Book!E$3:E$40,SMALL(IF(BookTable[Entry Month]=$O$4,ROW(BookTable[Entry Month])-ROW(Book!$J$2)),ROWS(C$7:C19)))))</f>
        <v xml:space="preserve"> : </v>
      </c>
      <c r="F19" s="9">
        <f>1</f>
        <v>1</v>
      </c>
      <c r="G19" s="3"/>
      <c r="H19" s="8" t="e">
        <f>Table748[[#This Row],[N-Taxable]]+Table748[[#This Row],[Taxable]]</f>
        <v>#VALUE!</v>
      </c>
      <c r="I19" s="8" t="str">
        <f t="array" ref="I19">IF(ROWS(I$7:I19)&gt;COUNTIF(BookTable[Entry Month],$O$4),"",INDEX(Book!G$3:G$40,SMALL(IF(BookTable[Entry Month]=$O$4,ROW(BookTable[Entry Month])-ROW(Book!$J$2)),ROWS(I$7:I19))))</f>
        <v/>
      </c>
      <c r="J19" s="8" t="str">
        <f t="array" ref="J19">IF(ROWS(J$7:J19)&gt;COUNTIF(BookTable[Entry Month],$O$4),"",INDEX(Book!F$3:F$40,SMALL(IF(BookTable[Entry Month]=$O$4,ROW(BookTable[Entry Month])-ROW(Book!$J$2)),ROWS(J$7:J19))))</f>
        <v/>
      </c>
      <c r="K19" s="8" t="e">
        <f>Table748[[#This Row],[Taxable]]*13%</f>
        <v>#VALUE!</v>
      </c>
      <c r="L19" s="3"/>
      <c r="M19" s="3"/>
      <c r="N19" s="3"/>
      <c r="O19" s="3"/>
    </row>
    <row r="20" spans="1:15" hidden="1" x14ac:dyDescent="0.25">
      <c r="A20" s="3" t="str">
        <f t="array" ref="A20">IF(ROWS(A$7:A20)&gt;COUNTIF(BookTable[Entry Month],$O$4),"",INDEX(Book!A$3:A$40,SMALL(IF(BookTable[Entry Month]=$O$4,ROW(BookTable[Entry Month])-ROW(Book!$J$2)),ROWS(A$7:A20))))</f>
        <v/>
      </c>
      <c r="B20" s="9" t="str">
        <f t="array" ref="B20">IF(ROWS(B$7:B20)&gt;COUNTIF(BookTable[Entry Month],$O$4),"",INDEX(Book!B$3:B$40,SMALL(IF(BookTable[Entry Month]=$O$4,ROW(BookTable[Entry Month])-ROW(Book!$J$2)),ROWS(B$7:B20))))</f>
        <v/>
      </c>
      <c r="C20" s="7" t="str">
        <f t="array" ref="C20">IF(ROWS(C$7:C20)&gt;COUNTIF(BookTable[Entry Month],$O$4),"",INDEX(Book!C$3:C$40,SMALL(IF(BookTable[Entry Month]=$O$4,ROW(BookTable[Entry Month])-ROW(Book!$J$2)),ROWS(C$7:C20))))</f>
        <v/>
      </c>
      <c r="D20" s="7" t="e">
        <f>VLOOKUP(Table748[[#This Row],[Customer]],PartyTable[],2,FALSE)</f>
        <v>#N/A</v>
      </c>
      <c r="E20" s="7" t="str">
        <f t="array" ref="E20">CONCATENATE(IF(ROWS(C$7:C20)&gt;COUNTIF(BookTable[Entry Month],$O$4),"",INDEX(Book!D$3:D$40,SMALL(IF(BookTable[Entry Month]=$O$4,ROW(BookTable[Entry Month])-ROW(Book!$J$2)),ROWS(C$7:C20))))," : ",IF(ROWS(C$7:C20)&gt;COUNTIF(BookTable[Entry Month],$O$4),"",INDEX(Book!E$3:E$40,SMALL(IF(BookTable[Entry Month]=$O$4,ROW(BookTable[Entry Month])-ROW(Book!$J$2)),ROWS(C$7:C20)))))</f>
        <v xml:space="preserve"> : </v>
      </c>
      <c r="F20" s="9">
        <f>1</f>
        <v>1</v>
      </c>
      <c r="G20" s="3"/>
      <c r="H20" s="8" t="e">
        <f>Table748[[#This Row],[N-Taxable]]+Table748[[#This Row],[Taxable]]</f>
        <v>#VALUE!</v>
      </c>
      <c r="I20" s="8" t="str">
        <f t="array" ref="I20">IF(ROWS(I$7:I20)&gt;COUNTIF(BookTable[Entry Month],$O$4),"",INDEX(Book!G$3:G$40,SMALL(IF(BookTable[Entry Month]=$O$4,ROW(BookTable[Entry Month])-ROW(Book!$J$2)),ROWS(I$7:I20))))</f>
        <v/>
      </c>
      <c r="J20" s="8" t="str">
        <f t="array" ref="J20">IF(ROWS(J$7:J20)&gt;COUNTIF(BookTable[Entry Month],$O$4),"",INDEX(Book!F$3:F$40,SMALL(IF(BookTable[Entry Month]=$O$4,ROW(BookTable[Entry Month])-ROW(Book!$J$2)),ROWS(J$7:J20))))</f>
        <v/>
      </c>
      <c r="K20" s="8" t="e">
        <f>Table748[[#This Row],[Taxable]]*13%</f>
        <v>#VALUE!</v>
      </c>
      <c r="L20" s="3"/>
      <c r="M20" s="3"/>
      <c r="N20" s="3"/>
      <c r="O20" s="3"/>
    </row>
    <row r="21" spans="1:15" hidden="1" x14ac:dyDescent="0.25">
      <c r="A21" s="3" t="str">
        <f t="array" ref="A21">IF(ROWS(A$7:A21)&gt;COUNTIF(BookTable[Entry Month],$O$4),"",INDEX(Book!A$3:A$40,SMALL(IF(BookTable[Entry Month]=$O$4,ROW(BookTable[Entry Month])-ROW(Book!$J$2)),ROWS(A$7:A21))))</f>
        <v/>
      </c>
      <c r="B21" s="9" t="str">
        <f t="array" ref="B21">IF(ROWS(B$7:B21)&gt;COUNTIF(BookTable[Entry Month],$O$4),"",INDEX(Book!B$3:B$40,SMALL(IF(BookTable[Entry Month]=$O$4,ROW(BookTable[Entry Month])-ROW(Book!$J$2)),ROWS(B$7:B21))))</f>
        <v/>
      </c>
      <c r="C21" s="7" t="str">
        <f t="array" ref="C21">IF(ROWS(C$7:C21)&gt;COUNTIF(BookTable[Entry Month],$O$4),"",INDEX(Book!C$3:C$40,SMALL(IF(BookTable[Entry Month]=$O$4,ROW(BookTable[Entry Month])-ROW(Book!$J$2)),ROWS(C$7:C21))))</f>
        <v/>
      </c>
      <c r="D21" s="7" t="e">
        <f>VLOOKUP(Table748[[#This Row],[Customer]],PartyTable[],2,FALSE)</f>
        <v>#N/A</v>
      </c>
      <c r="E21" s="7" t="str">
        <f t="array" ref="E21">CONCATENATE(IF(ROWS(C$7:C21)&gt;COUNTIF(BookTable[Entry Month],$O$4),"",INDEX(Book!D$3:D$40,SMALL(IF(BookTable[Entry Month]=$O$4,ROW(BookTable[Entry Month])-ROW(Book!$J$2)),ROWS(C$7:C21))))," : ",IF(ROWS(C$7:C21)&gt;COUNTIF(BookTable[Entry Month],$O$4),"",INDEX(Book!E$3:E$40,SMALL(IF(BookTable[Entry Month]=$O$4,ROW(BookTable[Entry Month])-ROW(Book!$J$2)),ROWS(C$7:C21)))))</f>
        <v xml:space="preserve"> : </v>
      </c>
      <c r="F21" s="9">
        <f>1</f>
        <v>1</v>
      </c>
      <c r="G21" s="3"/>
      <c r="H21" s="8" t="e">
        <f>Table748[[#This Row],[N-Taxable]]+Table748[[#This Row],[Taxable]]</f>
        <v>#VALUE!</v>
      </c>
      <c r="I21" s="8" t="str">
        <f t="array" ref="I21">IF(ROWS(I$7:I21)&gt;COUNTIF(BookTable[Entry Month],$O$4),"",INDEX(Book!G$3:G$40,SMALL(IF(BookTable[Entry Month]=$O$4,ROW(BookTable[Entry Month])-ROW(Book!$J$2)),ROWS(I$7:I21))))</f>
        <v/>
      </c>
      <c r="J21" s="8" t="str">
        <f t="array" ref="J21">IF(ROWS(J$7:J21)&gt;COUNTIF(BookTable[Entry Month],$O$4),"",INDEX(Book!F$3:F$40,SMALL(IF(BookTable[Entry Month]=$O$4,ROW(BookTable[Entry Month])-ROW(Book!$J$2)),ROWS(J$7:J21))))</f>
        <v/>
      </c>
      <c r="K21" s="8" t="e">
        <f>Table748[[#This Row],[Taxable]]*13%</f>
        <v>#VALUE!</v>
      </c>
      <c r="L21" s="3"/>
      <c r="M21" s="3"/>
      <c r="N21" s="3"/>
      <c r="O21" s="3"/>
    </row>
    <row r="22" spans="1:15" hidden="1" x14ac:dyDescent="0.25">
      <c r="A22" s="3" t="str">
        <f t="array" ref="A22">IF(ROWS(A$7:A22)&gt;COUNTIF(BookTable[Entry Month],$O$4),"",INDEX(Book!A$3:A$40,SMALL(IF(BookTable[Entry Month]=$O$4,ROW(BookTable[Entry Month])-ROW(Book!$J$2)),ROWS(A$7:A22))))</f>
        <v/>
      </c>
      <c r="B22" s="9" t="str">
        <f t="array" ref="B22">IF(ROWS(B$7:B22)&gt;COUNTIF(BookTable[Entry Month],$O$4),"",INDEX(Book!B$3:B$40,SMALL(IF(BookTable[Entry Month]=$O$4,ROW(BookTable[Entry Month])-ROW(Book!$J$2)),ROWS(B$7:B22))))</f>
        <v/>
      </c>
      <c r="C22" s="7" t="str">
        <f t="array" ref="C22">IF(ROWS(C$7:C22)&gt;COUNTIF(BookTable[Entry Month],$O$4),"",INDEX(Book!C$3:C$40,SMALL(IF(BookTable[Entry Month]=$O$4,ROW(BookTable[Entry Month])-ROW(Book!$J$2)),ROWS(C$7:C22))))</f>
        <v/>
      </c>
      <c r="D22" s="7" t="e">
        <f>VLOOKUP(Table748[[#This Row],[Customer]],PartyTable[],2,FALSE)</f>
        <v>#N/A</v>
      </c>
      <c r="E22" s="7" t="str">
        <f t="array" ref="E22">CONCATENATE(IF(ROWS(C$7:C22)&gt;COUNTIF(BookTable[Entry Month],$O$4),"",INDEX(Book!D$3:D$40,SMALL(IF(BookTable[Entry Month]=$O$4,ROW(BookTable[Entry Month])-ROW(Book!$J$2)),ROWS(C$7:C22))))," : ",IF(ROWS(C$7:C22)&gt;COUNTIF(BookTable[Entry Month],$O$4),"",INDEX(Book!E$3:E$40,SMALL(IF(BookTable[Entry Month]=$O$4,ROW(BookTable[Entry Month])-ROW(Book!$J$2)),ROWS(C$7:C22)))))</f>
        <v xml:space="preserve"> : </v>
      </c>
      <c r="F22" s="9">
        <f>1</f>
        <v>1</v>
      </c>
      <c r="G22" s="3"/>
      <c r="H22" s="8" t="e">
        <f>Table748[[#This Row],[N-Taxable]]+Table748[[#This Row],[Taxable]]</f>
        <v>#VALUE!</v>
      </c>
      <c r="I22" s="8" t="str">
        <f t="array" ref="I22">IF(ROWS(I$7:I22)&gt;COUNTIF(BookTable[Entry Month],$O$4),"",INDEX(Book!G$3:G$40,SMALL(IF(BookTable[Entry Month]=$O$4,ROW(BookTable[Entry Month])-ROW(Book!$J$2)),ROWS(I$7:I22))))</f>
        <v/>
      </c>
      <c r="J22" s="8" t="str">
        <f t="array" ref="J22">IF(ROWS(J$7:J22)&gt;COUNTIF(BookTable[Entry Month],$O$4),"",INDEX(Book!F$3:F$40,SMALL(IF(BookTable[Entry Month]=$O$4,ROW(BookTable[Entry Month])-ROW(Book!$J$2)),ROWS(J$7:J22))))</f>
        <v/>
      </c>
      <c r="K22" s="8" t="e">
        <f>Table748[[#This Row],[Taxable]]*13%</f>
        <v>#VALUE!</v>
      </c>
      <c r="L22" s="3"/>
      <c r="M22" s="3"/>
      <c r="N22" s="3"/>
      <c r="O22" s="3"/>
    </row>
    <row r="23" spans="1:15" hidden="1" x14ac:dyDescent="0.25">
      <c r="A23" s="3" t="str">
        <f t="array" ref="A23">IF(ROWS(A$7:A23)&gt;COUNTIF(BookTable[Entry Month],$O$4),"",INDEX(Book!A$3:A$40,SMALL(IF(BookTable[Entry Month]=$O$4,ROW(BookTable[Entry Month])-ROW(Book!$J$2)),ROWS(A$7:A23))))</f>
        <v/>
      </c>
      <c r="B23" s="9" t="str">
        <f t="array" ref="B23">IF(ROWS(B$7:B23)&gt;COUNTIF(BookTable[Entry Month],$O$4),"",INDEX(Book!B$3:B$40,SMALL(IF(BookTable[Entry Month]=$O$4,ROW(BookTable[Entry Month])-ROW(Book!$J$2)),ROWS(B$7:B23))))</f>
        <v/>
      </c>
      <c r="C23" s="7" t="str">
        <f t="array" ref="C23">IF(ROWS(C$7:C23)&gt;COUNTIF(BookTable[Entry Month],$O$4),"",INDEX(Book!C$3:C$40,SMALL(IF(BookTable[Entry Month]=$O$4,ROW(BookTable[Entry Month])-ROW(Book!$J$2)),ROWS(C$7:C23))))</f>
        <v/>
      </c>
      <c r="D23" s="7" t="e">
        <f>VLOOKUP(Table748[[#This Row],[Customer]],PartyTable[],2,FALSE)</f>
        <v>#N/A</v>
      </c>
      <c r="E23" s="7" t="str">
        <f t="array" ref="E23">CONCATENATE(IF(ROWS(C$7:C23)&gt;COUNTIF(BookTable[Entry Month],$O$4),"",INDEX(Book!D$3:D$40,SMALL(IF(BookTable[Entry Month]=$O$4,ROW(BookTable[Entry Month])-ROW(Book!$J$2)),ROWS(C$7:C23))))," : ",IF(ROWS(C$7:C23)&gt;COUNTIF(BookTable[Entry Month],$O$4),"",INDEX(Book!E$3:E$40,SMALL(IF(BookTable[Entry Month]=$O$4,ROW(BookTable[Entry Month])-ROW(Book!$J$2)),ROWS(C$7:C23)))))</f>
        <v xml:space="preserve"> : </v>
      </c>
      <c r="F23" s="9">
        <f>1</f>
        <v>1</v>
      </c>
      <c r="G23" s="3"/>
      <c r="H23" s="8" t="e">
        <f>Table748[[#This Row],[N-Taxable]]+Table748[[#This Row],[Taxable]]</f>
        <v>#VALUE!</v>
      </c>
      <c r="I23" s="8" t="str">
        <f t="array" ref="I23">IF(ROWS(I$7:I23)&gt;COUNTIF(BookTable[Entry Month],$O$4),"",INDEX(Book!G$3:G$40,SMALL(IF(BookTable[Entry Month]=$O$4,ROW(BookTable[Entry Month])-ROW(Book!$J$2)),ROWS(I$7:I23))))</f>
        <v/>
      </c>
      <c r="J23" s="8" t="str">
        <f t="array" ref="J23">IF(ROWS(J$7:J23)&gt;COUNTIF(BookTable[Entry Month],$O$4),"",INDEX(Book!F$3:F$40,SMALL(IF(BookTable[Entry Month]=$O$4,ROW(BookTable[Entry Month])-ROW(Book!$J$2)),ROWS(J$7:J23))))</f>
        <v/>
      </c>
      <c r="K23" s="8" t="e">
        <f>Table748[[#This Row],[Taxable]]*13%</f>
        <v>#VALUE!</v>
      </c>
      <c r="L23" s="3"/>
      <c r="M23" s="3"/>
      <c r="N23" s="3"/>
      <c r="O23" s="3"/>
    </row>
    <row r="24" spans="1:15" hidden="1" x14ac:dyDescent="0.25">
      <c r="A24" s="3" t="str">
        <f t="array" ref="A24">IF(ROWS(A$7:A24)&gt;COUNTIF(BookTable[Entry Month],$O$4),"",INDEX(Book!A$3:A$40,SMALL(IF(BookTable[Entry Month]=$O$4,ROW(BookTable[Entry Month])-ROW(Book!$J$2)),ROWS(A$7:A24))))</f>
        <v/>
      </c>
      <c r="B24" s="9" t="str">
        <f t="array" ref="B24">IF(ROWS(B$7:B24)&gt;COUNTIF(BookTable[Entry Month],$O$4),"",INDEX(Book!B$3:B$40,SMALL(IF(BookTable[Entry Month]=$O$4,ROW(BookTable[Entry Month])-ROW(Book!$J$2)),ROWS(B$7:B24))))</f>
        <v/>
      </c>
      <c r="C24" s="7" t="str">
        <f t="array" ref="C24">IF(ROWS(C$7:C24)&gt;COUNTIF(BookTable[Entry Month],$O$4),"",INDEX(Book!C$3:C$40,SMALL(IF(BookTable[Entry Month]=$O$4,ROW(BookTable[Entry Month])-ROW(Book!$J$2)),ROWS(C$7:C24))))</f>
        <v/>
      </c>
      <c r="D24" s="7" t="e">
        <f>VLOOKUP(Table748[[#This Row],[Customer]],PartyTable[],2,FALSE)</f>
        <v>#N/A</v>
      </c>
      <c r="E24" s="7" t="str">
        <f t="array" ref="E24">CONCATENATE(IF(ROWS(C$7:C24)&gt;COUNTIF(BookTable[Entry Month],$O$4),"",INDEX(Book!D$3:D$40,SMALL(IF(BookTable[Entry Month]=$O$4,ROW(BookTable[Entry Month])-ROW(Book!$J$2)),ROWS(C$7:C24))))," : ",IF(ROWS(C$7:C24)&gt;COUNTIF(BookTable[Entry Month],$O$4),"",INDEX(Book!E$3:E$40,SMALL(IF(BookTable[Entry Month]=$O$4,ROW(BookTable[Entry Month])-ROW(Book!$J$2)),ROWS(C$7:C24)))))</f>
        <v xml:space="preserve"> : </v>
      </c>
      <c r="F24" s="9">
        <f>1</f>
        <v>1</v>
      </c>
      <c r="G24" s="3"/>
      <c r="H24" s="8" t="e">
        <f>Table748[[#This Row],[N-Taxable]]+Table748[[#This Row],[Taxable]]</f>
        <v>#VALUE!</v>
      </c>
      <c r="I24" s="8" t="str">
        <f t="array" ref="I24">IF(ROWS(I$7:I24)&gt;COUNTIF(BookTable[Entry Month],$O$4),"",INDEX(Book!G$3:G$40,SMALL(IF(BookTable[Entry Month]=$O$4,ROW(BookTable[Entry Month])-ROW(Book!$J$2)),ROWS(I$7:I24))))</f>
        <v/>
      </c>
      <c r="J24" s="8" t="str">
        <f t="array" ref="J24">IF(ROWS(J$7:J24)&gt;COUNTIF(BookTable[Entry Month],$O$4),"",INDEX(Book!F$3:F$40,SMALL(IF(BookTable[Entry Month]=$O$4,ROW(BookTable[Entry Month])-ROW(Book!$J$2)),ROWS(J$7:J24))))</f>
        <v/>
      </c>
      <c r="K24" s="8" t="e">
        <f>Table748[[#This Row],[Taxable]]*13%</f>
        <v>#VALUE!</v>
      </c>
      <c r="L24" s="3"/>
      <c r="M24" s="3"/>
      <c r="N24" s="3"/>
      <c r="O24" s="3"/>
    </row>
    <row r="25" spans="1:15" hidden="1" x14ac:dyDescent="0.25">
      <c r="A25" s="3" t="str">
        <f t="array" ref="A25">IF(ROWS(A$7:A25)&gt;COUNTIF(BookTable[Entry Month],$O$4),"",INDEX(Book!A$3:A$40,SMALL(IF(BookTable[Entry Month]=$O$4,ROW(BookTable[Entry Month])-ROW(Book!$J$2)),ROWS(A$7:A25))))</f>
        <v/>
      </c>
      <c r="B25" s="9" t="str">
        <f t="array" ref="B25">IF(ROWS(B$7:B25)&gt;COUNTIF(BookTable[Entry Month],$O$4),"",INDEX(Book!B$3:B$40,SMALL(IF(BookTable[Entry Month]=$O$4,ROW(BookTable[Entry Month])-ROW(Book!$J$2)),ROWS(B$7:B25))))</f>
        <v/>
      </c>
      <c r="C25" s="7" t="str">
        <f t="array" ref="C25">IF(ROWS(C$7:C25)&gt;COUNTIF(BookTable[Entry Month],$O$4),"",INDEX(Book!C$3:C$40,SMALL(IF(BookTable[Entry Month]=$O$4,ROW(BookTable[Entry Month])-ROW(Book!$J$2)),ROWS(C$7:C25))))</f>
        <v/>
      </c>
      <c r="D25" s="7" t="e">
        <f>VLOOKUP(Table748[[#This Row],[Customer]],PartyTable[],2,FALSE)</f>
        <v>#N/A</v>
      </c>
      <c r="E25" s="7" t="str">
        <f t="array" ref="E25">CONCATENATE(IF(ROWS(C$7:C25)&gt;COUNTIF(BookTable[Entry Month],$O$4),"",INDEX(Book!D$3:D$40,SMALL(IF(BookTable[Entry Month]=$O$4,ROW(BookTable[Entry Month])-ROW(Book!$J$2)),ROWS(C$7:C25))))," : ",IF(ROWS(C$7:C25)&gt;COUNTIF(BookTable[Entry Month],$O$4),"",INDEX(Book!E$3:E$40,SMALL(IF(BookTable[Entry Month]=$O$4,ROW(BookTable[Entry Month])-ROW(Book!$J$2)),ROWS(C$7:C25)))))</f>
        <v xml:space="preserve"> : </v>
      </c>
      <c r="F25" s="9">
        <f>1</f>
        <v>1</v>
      </c>
      <c r="G25" s="3"/>
      <c r="H25" s="8" t="e">
        <f>Table748[[#This Row],[N-Taxable]]+Table748[[#This Row],[Taxable]]</f>
        <v>#VALUE!</v>
      </c>
      <c r="I25" s="8" t="str">
        <f t="array" ref="I25">IF(ROWS(I$7:I25)&gt;COUNTIF(BookTable[Entry Month],$O$4),"",INDEX(Book!G$3:G$40,SMALL(IF(BookTable[Entry Month]=$O$4,ROW(BookTable[Entry Month])-ROW(Book!$J$2)),ROWS(I$7:I25))))</f>
        <v/>
      </c>
      <c r="J25" s="8" t="str">
        <f t="array" ref="J25">IF(ROWS(J$7:J25)&gt;COUNTIF(BookTable[Entry Month],$O$4),"",INDEX(Book!F$3:F$40,SMALL(IF(BookTable[Entry Month]=$O$4,ROW(BookTable[Entry Month])-ROW(Book!$J$2)),ROWS(J$7:J25))))</f>
        <v/>
      </c>
      <c r="K25" s="8" t="e">
        <f>Table748[[#This Row],[Taxable]]*13%</f>
        <v>#VALUE!</v>
      </c>
      <c r="L25" s="3"/>
      <c r="M25" s="3"/>
      <c r="N25" s="3"/>
      <c r="O25" s="3"/>
    </row>
    <row r="26" spans="1:15" hidden="1" x14ac:dyDescent="0.25">
      <c r="A26" s="3" t="str">
        <f t="array" ref="A26">IF(ROWS(A$7:A26)&gt;COUNTIF(BookTable[Entry Month],$O$4),"",INDEX(Book!A$3:A$40,SMALL(IF(BookTable[Entry Month]=$O$4,ROW(BookTable[Entry Month])-ROW(Book!$J$2)),ROWS(A$7:A26))))</f>
        <v/>
      </c>
      <c r="B26" s="9" t="str">
        <f t="array" ref="B26">IF(ROWS(B$7:B26)&gt;COUNTIF(BookTable[Entry Month],$O$4),"",INDEX(Book!B$3:B$40,SMALL(IF(BookTable[Entry Month]=$O$4,ROW(BookTable[Entry Month])-ROW(Book!$J$2)),ROWS(B$7:B26))))</f>
        <v/>
      </c>
      <c r="C26" s="7" t="str">
        <f t="array" ref="C26">IF(ROWS(C$7:C26)&gt;COUNTIF(BookTable[Entry Month],$O$4),"",INDEX(Book!C$3:C$40,SMALL(IF(BookTable[Entry Month]=$O$4,ROW(BookTable[Entry Month])-ROW(Book!$J$2)),ROWS(C$7:C26))))</f>
        <v/>
      </c>
      <c r="D26" s="7" t="e">
        <f>VLOOKUP(Table748[[#This Row],[Customer]],PartyTable[],2,FALSE)</f>
        <v>#N/A</v>
      </c>
      <c r="E26" s="7" t="str">
        <f t="array" ref="E26">CONCATENATE(IF(ROWS(C$7:C26)&gt;COUNTIF(BookTable[Entry Month],$O$4),"",INDEX(Book!D$3:D$40,SMALL(IF(BookTable[Entry Month]=$O$4,ROW(BookTable[Entry Month])-ROW(Book!$J$2)),ROWS(C$7:C26))))," : ",IF(ROWS(C$7:C26)&gt;COUNTIF(BookTable[Entry Month],$O$4),"",INDEX(Book!E$3:E$40,SMALL(IF(BookTable[Entry Month]=$O$4,ROW(BookTable[Entry Month])-ROW(Book!$J$2)),ROWS(C$7:C26)))))</f>
        <v xml:space="preserve"> : </v>
      </c>
      <c r="F26" s="9">
        <f>1</f>
        <v>1</v>
      </c>
      <c r="G26" s="3"/>
      <c r="H26" s="8" t="e">
        <f>Table748[[#This Row],[N-Taxable]]+Table748[[#This Row],[Taxable]]</f>
        <v>#VALUE!</v>
      </c>
      <c r="I26" s="8" t="str">
        <f t="array" ref="I26">IF(ROWS(I$7:I26)&gt;COUNTIF(BookTable[Entry Month],$O$4),"",INDEX(Book!G$3:G$40,SMALL(IF(BookTable[Entry Month]=$O$4,ROW(BookTable[Entry Month])-ROW(Book!$J$2)),ROWS(I$7:I26))))</f>
        <v/>
      </c>
      <c r="J26" s="8" t="str">
        <f t="array" ref="J26">IF(ROWS(J$7:J26)&gt;COUNTIF(BookTable[Entry Month],$O$4),"",INDEX(Book!F$3:F$40,SMALL(IF(BookTable[Entry Month]=$O$4,ROW(BookTable[Entry Month])-ROW(Book!$J$2)),ROWS(J$7:J26))))</f>
        <v/>
      </c>
      <c r="K26" s="8" t="e">
        <f>Table748[[#This Row],[Taxable]]*13%</f>
        <v>#VALUE!</v>
      </c>
      <c r="L26" s="3"/>
      <c r="M26" s="3"/>
      <c r="N26" s="3"/>
      <c r="O26" s="3"/>
    </row>
    <row r="27" spans="1:15" hidden="1" x14ac:dyDescent="0.25">
      <c r="A27" s="3" t="str">
        <f t="array" ref="A27">IF(ROWS(A$7:A27)&gt;COUNTIF(BookTable[Entry Month],$O$4),"",INDEX(Book!A$3:A$40,SMALL(IF(BookTable[Entry Month]=$O$4,ROW(BookTable[Entry Month])-ROW(Book!$J$2)),ROWS(A$7:A27))))</f>
        <v/>
      </c>
      <c r="B27" s="9" t="str">
        <f t="array" ref="B27">IF(ROWS(B$7:B27)&gt;COUNTIF(BookTable[Entry Month],$O$4),"",INDEX(Book!B$3:B$40,SMALL(IF(BookTable[Entry Month]=$O$4,ROW(BookTable[Entry Month])-ROW(Book!$J$2)),ROWS(B$7:B27))))</f>
        <v/>
      </c>
      <c r="C27" s="7" t="str">
        <f t="array" ref="C27">IF(ROWS(C$7:C27)&gt;COUNTIF(BookTable[Entry Month],$O$4),"",INDEX(Book!C$3:C$40,SMALL(IF(BookTable[Entry Month]=$O$4,ROW(BookTable[Entry Month])-ROW(Book!$J$2)),ROWS(C$7:C27))))</f>
        <v/>
      </c>
      <c r="D27" s="7" t="e">
        <f>VLOOKUP(Table748[[#This Row],[Customer]],PartyTable[],2,FALSE)</f>
        <v>#N/A</v>
      </c>
      <c r="E27" s="7" t="str">
        <f t="array" ref="E27">CONCATENATE(IF(ROWS(C$7:C27)&gt;COUNTIF(BookTable[Entry Month],$O$4),"",INDEX(Book!D$3:D$40,SMALL(IF(BookTable[Entry Month]=$O$4,ROW(BookTable[Entry Month])-ROW(Book!$J$2)),ROWS(C$7:C27))))," : ",IF(ROWS(C$7:C27)&gt;COUNTIF(BookTable[Entry Month],$O$4),"",INDEX(Book!E$3:E$40,SMALL(IF(BookTable[Entry Month]=$O$4,ROW(BookTable[Entry Month])-ROW(Book!$J$2)),ROWS(C$7:C27)))))</f>
        <v xml:space="preserve"> : </v>
      </c>
      <c r="F27" s="9">
        <f>1</f>
        <v>1</v>
      </c>
      <c r="G27" s="3"/>
      <c r="H27" s="8" t="e">
        <f>Table748[[#This Row],[N-Taxable]]+Table748[[#This Row],[Taxable]]</f>
        <v>#VALUE!</v>
      </c>
      <c r="I27" s="8" t="str">
        <f t="array" ref="I27">IF(ROWS(I$7:I27)&gt;COUNTIF(BookTable[Entry Month],$O$4),"",INDEX(Book!G$3:G$40,SMALL(IF(BookTable[Entry Month]=$O$4,ROW(BookTable[Entry Month])-ROW(Book!$J$2)),ROWS(I$7:I27))))</f>
        <v/>
      </c>
      <c r="J27" s="8" t="str">
        <f t="array" ref="J27">IF(ROWS(J$7:J27)&gt;COUNTIF(BookTable[Entry Month],$O$4),"",INDEX(Book!F$3:F$40,SMALL(IF(BookTable[Entry Month]=$O$4,ROW(BookTable[Entry Month])-ROW(Book!$J$2)),ROWS(J$7:J27))))</f>
        <v/>
      </c>
      <c r="K27" s="8" t="e">
        <f>Table748[[#This Row],[Taxable]]*13%</f>
        <v>#VALUE!</v>
      </c>
      <c r="L27" s="3"/>
      <c r="M27" s="3"/>
      <c r="N27" s="3"/>
      <c r="O27" s="3"/>
    </row>
    <row r="28" spans="1:15" hidden="1" x14ac:dyDescent="0.25">
      <c r="A28" s="3" t="str">
        <f t="array" ref="A28">IF(ROWS(A$7:A28)&gt;COUNTIF(BookTable[Entry Month],$O$4),"",INDEX(Book!A$3:A$40,SMALL(IF(BookTable[Entry Month]=$O$4,ROW(BookTable[Entry Month])-ROW(Book!$J$2)),ROWS(A$7:A28))))</f>
        <v/>
      </c>
      <c r="B28" s="9" t="str">
        <f t="array" ref="B28">IF(ROWS(B$7:B28)&gt;COUNTIF(BookTable[Entry Month],$O$4),"",INDEX(Book!B$3:B$40,SMALL(IF(BookTable[Entry Month]=$O$4,ROW(BookTable[Entry Month])-ROW(Book!$J$2)),ROWS(B$7:B28))))</f>
        <v/>
      </c>
      <c r="C28" s="7" t="str">
        <f t="array" ref="C28">IF(ROWS(C$7:C28)&gt;COUNTIF(BookTable[Entry Month],$O$4),"",INDEX(Book!C$3:C$40,SMALL(IF(BookTable[Entry Month]=$O$4,ROW(BookTable[Entry Month])-ROW(Book!$J$2)),ROWS(C$7:C28))))</f>
        <v/>
      </c>
      <c r="D28" s="7" t="e">
        <f>VLOOKUP(Table748[[#This Row],[Customer]],PartyTable[],2,FALSE)</f>
        <v>#N/A</v>
      </c>
      <c r="E28" s="7" t="str">
        <f t="array" ref="E28">CONCATENATE(IF(ROWS(C$7:C28)&gt;COUNTIF(BookTable[Entry Month],$O$4),"",INDEX(Book!D$3:D$40,SMALL(IF(BookTable[Entry Month]=$O$4,ROW(BookTable[Entry Month])-ROW(Book!$J$2)),ROWS(C$7:C28))))," : ",IF(ROWS(C$7:C28)&gt;COUNTIF(BookTable[Entry Month],$O$4),"",INDEX(Book!E$3:E$40,SMALL(IF(BookTable[Entry Month]=$O$4,ROW(BookTable[Entry Month])-ROW(Book!$J$2)),ROWS(C$7:C28)))))</f>
        <v xml:space="preserve"> : </v>
      </c>
      <c r="F28" s="9">
        <f>1</f>
        <v>1</v>
      </c>
      <c r="G28" s="3"/>
      <c r="H28" s="8" t="e">
        <f>Table748[[#This Row],[N-Taxable]]+Table748[[#This Row],[Taxable]]</f>
        <v>#VALUE!</v>
      </c>
      <c r="I28" s="8" t="str">
        <f t="array" ref="I28">IF(ROWS(I$7:I28)&gt;COUNTIF(BookTable[Entry Month],$O$4),"",INDEX(Book!G$3:G$40,SMALL(IF(BookTable[Entry Month]=$O$4,ROW(BookTable[Entry Month])-ROW(Book!$J$2)),ROWS(I$7:I28))))</f>
        <v/>
      </c>
      <c r="J28" s="8" t="str">
        <f t="array" ref="J28">IF(ROWS(J$7:J28)&gt;COUNTIF(BookTable[Entry Month],$O$4),"",INDEX(Book!F$3:F$40,SMALL(IF(BookTable[Entry Month]=$O$4,ROW(BookTable[Entry Month])-ROW(Book!$J$2)),ROWS(J$7:J28))))</f>
        <v/>
      </c>
      <c r="K28" s="8" t="e">
        <f>Table748[[#This Row],[Taxable]]*13%</f>
        <v>#VALUE!</v>
      </c>
      <c r="L28" s="3"/>
      <c r="M28" s="3"/>
      <c r="N28" s="3"/>
      <c r="O28" s="3"/>
    </row>
    <row r="29" spans="1:15" hidden="1" x14ac:dyDescent="0.25">
      <c r="A29" s="3" t="str">
        <f t="array" ref="A29">IF(ROWS(A$7:A29)&gt;COUNTIF(BookTable[Entry Month],$O$4),"",INDEX(Book!A$3:A$40,SMALL(IF(BookTable[Entry Month]=$O$4,ROW(BookTable[Entry Month])-ROW(Book!$J$2)),ROWS(A$7:A29))))</f>
        <v/>
      </c>
      <c r="B29" s="9" t="str">
        <f t="array" ref="B29">IF(ROWS(B$7:B29)&gt;COUNTIF(BookTable[Entry Month],$O$4),"",INDEX(Book!B$3:B$40,SMALL(IF(BookTable[Entry Month]=$O$4,ROW(BookTable[Entry Month])-ROW(Book!$J$2)),ROWS(B$7:B29))))</f>
        <v/>
      </c>
      <c r="C29" s="7" t="str">
        <f t="array" ref="C29">IF(ROWS(C$7:C29)&gt;COUNTIF(BookTable[Entry Month],$O$4),"",INDEX(Book!C$3:C$40,SMALL(IF(BookTable[Entry Month]=$O$4,ROW(BookTable[Entry Month])-ROW(Book!$J$2)),ROWS(C$7:C29))))</f>
        <v/>
      </c>
      <c r="D29" s="7" t="e">
        <f>VLOOKUP(Table748[[#This Row],[Customer]],PartyTable[],2,FALSE)</f>
        <v>#N/A</v>
      </c>
      <c r="E29" s="7" t="str">
        <f t="array" ref="E29">CONCATENATE(IF(ROWS(C$7:C29)&gt;COUNTIF(BookTable[Entry Month],$O$4),"",INDEX(Book!D$3:D$40,SMALL(IF(BookTable[Entry Month]=$O$4,ROW(BookTable[Entry Month])-ROW(Book!$J$2)),ROWS(C$7:C29))))," : ",IF(ROWS(C$7:C29)&gt;COUNTIF(BookTable[Entry Month],$O$4),"",INDEX(Book!E$3:E$40,SMALL(IF(BookTable[Entry Month]=$O$4,ROW(BookTable[Entry Month])-ROW(Book!$J$2)),ROWS(C$7:C29)))))</f>
        <v xml:space="preserve"> : </v>
      </c>
      <c r="F29" s="9">
        <f>1</f>
        <v>1</v>
      </c>
      <c r="G29" s="3"/>
      <c r="H29" s="8" t="e">
        <f>Table748[[#This Row],[N-Taxable]]+Table748[[#This Row],[Taxable]]</f>
        <v>#VALUE!</v>
      </c>
      <c r="I29" s="8" t="str">
        <f t="array" ref="I29">IF(ROWS(I$7:I29)&gt;COUNTIF(BookTable[Entry Month],$O$4),"",INDEX(Book!G$3:G$40,SMALL(IF(BookTable[Entry Month]=$O$4,ROW(BookTable[Entry Month])-ROW(Book!$J$2)),ROWS(I$7:I29))))</f>
        <v/>
      </c>
      <c r="J29" s="8" t="str">
        <f t="array" ref="J29">IF(ROWS(J$7:J29)&gt;COUNTIF(BookTable[Entry Month],$O$4),"",INDEX(Book!F$3:F$40,SMALL(IF(BookTable[Entry Month]=$O$4,ROW(BookTable[Entry Month])-ROW(Book!$J$2)),ROWS(J$7:J29))))</f>
        <v/>
      </c>
      <c r="K29" s="8" t="e">
        <f>Table748[[#This Row],[Taxable]]*13%</f>
        <v>#VALUE!</v>
      </c>
      <c r="L29" s="3"/>
      <c r="M29" s="3"/>
      <c r="N29" s="3"/>
      <c r="O29" s="3"/>
    </row>
    <row r="30" spans="1:15" hidden="1" x14ac:dyDescent="0.25">
      <c r="A30" s="3" t="str">
        <f t="array" ref="A30">IF(ROWS(A$7:A30)&gt;COUNTIF(BookTable[Entry Month],$O$4),"",INDEX(Book!A$3:A$40,SMALL(IF(BookTable[Entry Month]=$O$4,ROW(BookTable[Entry Month])-ROW(Book!$J$2)),ROWS(A$7:A30))))</f>
        <v/>
      </c>
      <c r="B30" s="9" t="str">
        <f t="array" ref="B30">IF(ROWS(B$7:B30)&gt;COUNTIF(BookTable[Entry Month],$O$4),"",INDEX(Book!B$3:B$40,SMALL(IF(BookTable[Entry Month]=$O$4,ROW(BookTable[Entry Month])-ROW(Book!$J$2)),ROWS(B$7:B30))))</f>
        <v/>
      </c>
      <c r="C30" s="7" t="str">
        <f t="array" ref="C30">IF(ROWS(C$7:C30)&gt;COUNTIF(BookTable[Entry Month],$O$4),"",INDEX(Book!C$3:C$40,SMALL(IF(BookTable[Entry Month]=$O$4,ROW(BookTable[Entry Month])-ROW(Book!$J$2)),ROWS(C$7:C30))))</f>
        <v/>
      </c>
      <c r="D30" s="7" t="e">
        <f>VLOOKUP(Table748[[#This Row],[Customer]],PartyTable[],2,FALSE)</f>
        <v>#N/A</v>
      </c>
      <c r="E30" s="7" t="str">
        <f t="array" ref="E30">CONCATENATE(IF(ROWS(C$7:C30)&gt;COUNTIF(BookTable[Entry Month],$O$4),"",INDEX(Book!D$3:D$40,SMALL(IF(BookTable[Entry Month]=$O$4,ROW(BookTable[Entry Month])-ROW(Book!$J$2)),ROWS(C$7:C30))))," : ",IF(ROWS(C$7:C30)&gt;COUNTIF(BookTable[Entry Month],$O$4),"",INDEX(Book!E$3:E$40,SMALL(IF(BookTable[Entry Month]=$O$4,ROW(BookTable[Entry Month])-ROW(Book!$J$2)),ROWS(C$7:C30)))))</f>
        <v xml:space="preserve"> : </v>
      </c>
      <c r="F30" s="9">
        <f>1</f>
        <v>1</v>
      </c>
      <c r="G30" s="3"/>
      <c r="H30" s="8" t="e">
        <f>Table748[[#This Row],[N-Taxable]]+Table748[[#This Row],[Taxable]]</f>
        <v>#VALUE!</v>
      </c>
      <c r="I30" s="8" t="str">
        <f t="array" ref="I30">IF(ROWS(I$7:I30)&gt;COUNTIF(BookTable[Entry Month],$O$4),"",INDEX(Book!G$3:G$40,SMALL(IF(BookTable[Entry Month]=$O$4,ROW(BookTable[Entry Month])-ROW(Book!$J$2)),ROWS(I$7:I30))))</f>
        <v/>
      </c>
      <c r="J30" s="8" t="str">
        <f t="array" ref="J30">IF(ROWS(J$7:J30)&gt;COUNTIF(BookTable[Entry Month],$O$4),"",INDEX(Book!F$3:F$40,SMALL(IF(BookTable[Entry Month]=$O$4,ROW(BookTable[Entry Month])-ROW(Book!$J$2)),ROWS(J$7:J30))))</f>
        <v/>
      </c>
      <c r="K30" s="8" t="e">
        <f>Table748[[#This Row],[Taxable]]*13%</f>
        <v>#VALUE!</v>
      </c>
      <c r="L30" s="3"/>
      <c r="M30" s="3"/>
      <c r="N30" s="3"/>
      <c r="O30" s="3"/>
    </row>
    <row r="31" spans="1:15" hidden="1" x14ac:dyDescent="0.25">
      <c r="A31" s="3" t="str">
        <f t="array" ref="A31">IF(ROWS(A$7:A31)&gt;COUNTIF(BookTable[Entry Month],$O$4),"",INDEX(Book!A$3:A$40,SMALL(IF(BookTable[Entry Month]=$O$4,ROW(BookTable[Entry Month])-ROW(Book!$J$2)),ROWS(A$7:A31))))</f>
        <v/>
      </c>
      <c r="B31" s="9" t="str">
        <f t="array" ref="B31">IF(ROWS(B$7:B31)&gt;COUNTIF(BookTable[Entry Month],$O$4),"",INDEX(Book!B$3:B$40,SMALL(IF(BookTable[Entry Month]=$O$4,ROW(BookTable[Entry Month])-ROW(Book!$J$2)),ROWS(B$7:B31))))</f>
        <v/>
      </c>
      <c r="C31" s="7" t="str">
        <f t="array" ref="C31">IF(ROWS(C$7:C31)&gt;COUNTIF(BookTable[Entry Month],$O$4),"",INDEX(Book!C$3:C$40,SMALL(IF(BookTable[Entry Month]=$O$4,ROW(BookTable[Entry Month])-ROW(Book!$J$2)),ROWS(C$7:C31))))</f>
        <v/>
      </c>
      <c r="D31" s="7" t="e">
        <f>VLOOKUP(Table748[[#This Row],[Customer]],PartyTable[],2,FALSE)</f>
        <v>#N/A</v>
      </c>
      <c r="E31" s="7" t="str">
        <f t="array" ref="E31">CONCATENATE(IF(ROWS(C$7:C31)&gt;COUNTIF(BookTable[Entry Month],$O$4),"",INDEX(Book!D$3:D$40,SMALL(IF(BookTable[Entry Month]=$O$4,ROW(BookTable[Entry Month])-ROW(Book!$J$2)),ROWS(C$7:C31))))," : ",IF(ROWS(C$7:C31)&gt;COUNTIF(BookTable[Entry Month],$O$4),"",INDEX(Book!E$3:E$40,SMALL(IF(BookTable[Entry Month]=$O$4,ROW(BookTable[Entry Month])-ROW(Book!$J$2)),ROWS(C$7:C31)))))</f>
        <v xml:space="preserve"> : </v>
      </c>
      <c r="F31" s="9">
        <f>1</f>
        <v>1</v>
      </c>
      <c r="G31" s="3"/>
      <c r="H31" s="8" t="e">
        <f>Table748[[#This Row],[N-Taxable]]+Table748[[#This Row],[Taxable]]</f>
        <v>#VALUE!</v>
      </c>
      <c r="I31" s="8" t="str">
        <f t="array" ref="I31">IF(ROWS(I$7:I31)&gt;COUNTIF(BookTable[Entry Month],$O$4),"",INDEX(Book!G$3:G$40,SMALL(IF(BookTable[Entry Month]=$O$4,ROW(BookTable[Entry Month])-ROW(Book!$J$2)),ROWS(I$7:I31))))</f>
        <v/>
      </c>
      <c r="J31" s="8" t="str">
        <f t="array" ref="J31">IF(ROWS(J$7:J31)&gt;COUNTIF(BookTable[Entry Month],$O$4),"",INDEX(Book!F$3:F$40,SMALL(IF(BookTable[Entry Month]=$O$4,ROW(BookTable[Entry Month])-ROW(Book!$J$2)),ROWS(J$7:J31))))</f>
        <v/>
      </c>
      <c r="K31" s="8" t="e">
        <f>Table748[[#This Row],[Taxable]]*13%</f>
        <v>#VALUE!</v>
      </c>
      <c r="L31" s="3"/>
      <c r="M31" s="3"/>
      <c r="N31" s="3"/>
      <c r="O31" s="3"/>
    </row>
    <row r="32" spans="1:15" hidden="1" x14ac:dyDescent="0.25">
      <c r="A32" s="3" t="str">
        <f t="array" ref="A32">IF(ROWS(A$7:A32)&gt;COUNTIF(BookTable[Entry Month],$O$4),"",INDEX(Book!A$3:A$40,SMALL(IF(BookTable[Entry Month]=$O$4,ROW(BookTable[Entry Month])-ROW(Book!$J$2)),ROWS(A$7:A32))))</f>
        <v/>
      </c>
      <c r="B32" s="9" t="str">
        <f t="array" ref="B32">IF(ROWS(B$7:B32)&gt;COUNTIF(BookTable[Entry Month],$O$4),"",INDEX(Book!B$3:B$40,SMALL(IF(BookTable[Entry Month]=$O$4,ROW(BookTable[Entry Month])-ROW(Book!$J$2)),ROWS(B$7:B32))))</f>
        <v/>
      </c>
      <c r="C32" s="7" t="str">
        <f t="array" ref="C32">IF(ROWS(C$7:C32)&gt;COUNTIF(BookTable[Entry Month],$O$4),"",INDEX(Book!C$3:C$40,SMALL(IF(BookTable[Entry Month]=$O$4,ROW(BookTable[Entry Month])-ROW(Book!$J$2)),ROWS(C$7:C32))))</f>
        <v/>
      </c>
      <c r="D32" s="7" t="e">
        <f>VLOOKUP(Table748[[#This Row],[Customer]],PartyTable[],2,FALSE)</f>
        <v>#N/A</v>
      </c>
      <c r="E32" s="7" t="str">
        <f t="array" ref="E32">CONCATENATE(IF(ROWS(C$7:C32)&gt;COUNTIF(BookTable[Entry Month],$O$4),"",INDEX(Book!D$3:D$40,SMALL(IF(BookTable[Entry Month]=$O$4,ROW(BookTable[Entry Month])-ROW(Book!$J$2)),ROWS(C$7:C32))))," : ",IF(ROWS(C$7:C32)&gt;COUNTIF(BookTable[Entry Month],$O$4),"",INDEX(Book!E$3:E$40,SMALL(IF(BookTable[Entry Month]=$O$4,ROW(BookTable[Entry Month])-ROW(Book!$J$2)),ROWS(C$7:C32)))))</f>
        <v xml:space="preserve"> : </v>
      </c>
      <c r="F32" s="9">
        <f>1</f>
        <v>1</v>
      </c>
      <c r="G32" s="3"/>
      <c r="H32" s="8" t="e">
        <f>Table748[[#This Row],[N-Taxable]]+Table748[[#This Row],[Taxable]]</f>
        <v>#VALUE!</v>
      </c>
      <c r="I32" s="8" t="str">
        <f t="array" ref="I32">IF(ROWS(I$7:I32)&gt;COUNTIF(BookTable[Entry Month],$O$4),"",INDEX(Book!G$3:G$40,SMALL(IF(BookTable[Entry Month]=$O$4,ROW(BookTable[Entry Month])-ROW(Book!$J$2)),ROWS(I$7:I32))))</f>
        <v/>
      </c>
      <c r="J32" s="8" t="str">
        <f t="array" ref="J32">IF(ROWS(J$7:J32)&gt;COUNTIF(BookTable[Entry Month],$O$4),"",INDEX(Book!F$3:F$40,SMALL(IF(BookTable[Entry Month]=$O$4,ROW(BookTable[Entry Month])-ROW(Book!$J$2)),ROWS(J$7:J32))))</f>
        <v/>
      </c>
      <c r="K32" s="8" t="e">
        <f>Table748[[#This Row],[Taxable]]*13%</f>
        <v>#VALUE!</v>
      </c>
      <c r="L32" s="3"/>
      <c r="M32" s="3"/>
      <c r="N32" s="3"/>
      <c r="O32" s="3"/>
    </row>
    <row r="33" spans="1:15" hidden="1" x14ac:dyDescent="0.25">
      <c r="A33" s="3" t="str">
        <f t="array" ref="A33">IF(ROWS(A$7:A33)&gt;COUNTIF(BookTable[Entry Month],$O$4),"",INDEX(Book!A$3:A$40,SMALL(IF(BookTable[Entry Month]=$O$4,ROW(BookTable[Entry Month])-ROW(Book!$J$2)),ROWS(A$7:A33))))</f>
        <v/>
      </c>
      <c r="B33" s="9" t="str">
        <f t="array" ref="B33">IF(ROWS(B$7:B33)&gt;COUNTIF(BookTable[Entry Month],$O$4),"",INDEX(Book!B$3:B$40,SMALL(IF(BookTable[Entry Month]=$O$4,ROW(BookTable[Entry Month])-ROW(Book!$J$2)),ROWS(B$7:B33))))</f>
        <v/>
      </c>
      <c r="C33" s="7" t="str">
        <f t="array" ref="C33">IF(ROWS(C$7:C33)&gt;COUNTIF(BookTable[Entry Month],$O$4),"",INDEX(Book!C$3:C$40,SMALL(IF(BookTable[Entry Month]=$O$4,ROW(BookTable[Entry Month])-ROW(Book!$J$2)),ROWS(C$7:C33))))</f>
        <v/>
      </c>
      <c r="D33" s="7" t="e">
        <f>VLOOKUP(Table748[[#This Row],[Customer]],PartyTable[],2,FALSE)</f>
        <v>#N/A</v>
      </c>
      <c r="E33" s="7" t="str">
        <f t="array" ref="E33">CONCATENATE(IF(ROWS(C$7:C33)&gt;COUNTIF(BookTable[Entry Month],$O$4),"",INDEX(Book!D$3:D$40,SMALL(IF(BookTable[Entry Month]=$O$4,ROW(BookTable[Entry Month])-ROW(Book!$J$2)),ROWS(C$7:C33))))," : ",IF(ROWS(C$7:C33)&gt;COUNTIF(BookTable[Entry Month],$O$4),"",INDEX(Book!E$3:E$40,SMALL(IF(BookTable[Entry Month]=$O$4,ROW(BookTable[Entry Month])-ROW(Book!$J$2)),ROWS(C$7:C33)))))</f>
        <v xml:space="preserve"> : </v>
      </c>
      <c r="F33" s="9">
        <f>1</f>
        <v>1</v>
      </c>
      <c r="G33" s="3"/>
      <c r="H33" s="8" t="e">
        <f>Table748[[#This Row],[N-Taxable]]+Table748[[#This Row],[Taxable]]</f>
        <v>#VALUE!</v>
      </c>
      <c r="I33" s="8" t="str">
        <f t="array" ref="I33">IF(ROWS(I$7:I33)&gt;COUNTIF(BookTable[Entry Month],$O$4),"",INDEX(Book!G$3:G$40,SMALL(IF(BookTable[Entry Month]=$O$4,ROW(BookTable[Entry Month])-ROW(Book!$J$2)),ROWS(I$7:I33))))</f>
        <v/>
      </c>
      <c r="J33" s="8" t="str">
        <f t="array" ref="J33">IF(ROWS(J$7:J33)&gt;COUNTIF(BookTable[Entry Month],$O$4),"",INDEX(Book!F$3:F$40,SMALL(IF(BookTable[Entry Month]=$O$4,ROW(BookTable[Entry Month])-ROW(Book!$J$2)),ROWS(J$7:J33))))</f>
        <v/>
      </c>
      <c r="K33" s="8" t="e">
        <f>Table748[[#This Row],[Taxable]]*13%</f>
        <v>#VALUE!</v>
      </c>
      <c r="L33" s="3"/>
      <c r="M33" s="3"/>
      <c r="N33" s="3"/>
      <c r="O33" s="3"/>
    </row>
    <row r="34" spans="1:15" hidden="1" x14ac:dyDescent="0.25">
      <c r="A34" s="3" t="str">
        <f t="array" ref="A34">IF(ROWS(A$7:A34)&gt;COUNTIF(BookTable[Entry Month],$O$4),"",INDEX(Book!A$3:A$40,SMALL(IF(BookTable[Entry Month]=$O$4,ROW(BookTable[Entry Month])-ROW(Book!$J$2)),ROWS(A$7:A34))))</f>
        <v/>
      </c>
      <c r="B34" s="9" t="str">
        <f t="array" ref="B34">IF(ROWS(B$7:B34)&gt;COUNTIF(BookTable[Entry Month],$O$4),"",INDEX(Book!B$3:B$40,SMALL(IF(BookTable[Entry Month]=$O$4,ROW(BookTable[Entry Month])-ROW(Book!$J$2)),ROWS(B$7:B34))))</f>
        <v/>
      </c>
      <c r="C34" s="7" t="str">
        <f t="array" ref="C34">IF(ROWS(C$7:C34)&gt;COUNTIF(BookTable[Entry Month],$O$4),"",INDEX(Book!C$3:C$40,SMALL(IF(BookTable[Entry Month]=$O$4,ROW(BookTable[Entry Month])-ROW(Book!$J$2)),ROWS(C$7:C34))))</f>
        <v/>
      </c>
      <c r="D34" s="7" t="e">
        <f>VLOOKUP(Table748[[#This Row],[Customer]],PartyTable[],2,FALSE)</f>
        <v>#N/A</v>
      </c>
      <c r="E34" s="7" t="str">
        <f t="array" ref="E34">CONCATENATE(IF(ROWS(C$7:C34)&gt;COUNTIF(BookTable[Entry Month],$O$4),"",INDEX(Book!D$3:D$40,SMALL(IF(BookTable[Entry Month]=$O$4,ROW(BookTable[Entry Month])-ROW(Book!$J$2)),ROWS(C$7:C34))))," : ",IF(ROWS(C$7:C34)&gt;COUNTIF(BookTable[Entry Month],$O$4),"",INDEX(Book!E$3:E$40,SMALL(IF(BookTable[Entry Month]=$O$4,ROW(BookTable[Entry Month])-ROW(Book!$J$2)),ROWS(C$7:C34)))))</f>
        <v xml:space="preserve"> : </v>
      </c>
      <c r="F34" s="9">
        <f>1</f>
        <v>1</v>
      </c>
      <c r="G34" s="3"/>
      <c r="H34" s="8" t="e">
        <f>Table748[[#This Row],[N-Taxable]]+Table748[[#This Row],[Taxable]]</f>
        <v>#VALUE!</v>
      </c>
      <c r="I34" s="8" t="str">
        <f t="array" ref="I34">IF(ROWS(I$7:I34)&gt;COUNTIF(BookTable[Entry Month],$O$4),"",INDEX(Book!G$3:G$40,SMALL(IF(BookTable[Entry Month]=$O$4,ROW(BookTable[Entry Month])-ROW(Book!$J$2)),ROWS(I$7:I34))))</f>
        <v/>
      </c>
      <c r="J34" s="8" t="str">
        <f t="array" ref="J34">IF(ROWS(J$7:J34)&gt;COUNTIF(BookTable[Entry Month],$O$4),"",INDEX(Book!F$3:F$40,SMALL(IF(BookTable[Entry Month]=$O$4,ROW(BookTable[Entry Month])-ROW(Book!$J$2)),ROWS(J$7:J34))))</f>
        <v/>
      </c>
      <c r="K34" s="8" t="e">
        <f>Table748[[#This Row],[Taxable]]*13%</f>
        <v>#VALUE!</v>
      </c>
      <c r="L34" s="3"/>
      <c r="M34" s="3"/>
      <c r="N34" s="3"/>
      <c r="O34" s="3"/>
    </row>
    <row r="35" spans="1:15" hidden="1" x14ac:dyDescent="0.25">
      <c r="A35" s="3" t="str">
        <f t="array" ref="A35">IF(ROWS(A$7:A35)&gt;COUNTIF(BookTable[Entry Month],$O$4),"",INDEX(Book!A$3:A$40,SMALL(IF(BookTable[Entry Month]=$O$4,ROW(BookTable[Entry Month])-ROW(Book!$J$2)),ROWS(A$7:A35))))</f>
        <v/>
      </c>
      <c r="B35" s="9" t="str">
        <f t="array" ref="B35">IF(ROWS(B$7:B35)&gt;COUNTIF(BookTable[Entry Month],$O$4),"",INDEX(Book!B$3:B$40,SMALL(IF(BookTable[Entry Month]=$O$4,ROW(BookTable[Entry Month])-ROW(Book!$J$2)),ROWS(B$7:B35))))</f>
        <v/>
      </c>
      <c r="C35" s="7" t="str">
        <f t="array" ref="C35">IF(ROWS(C$7:C35)&gt;COUNTIF(BookTable[Entry Month],$O$4),"",INDEX(Book!C$3:C$40,SMALL(IF(BookTable[Entry Month]=$O$4,ROW(BookTable[Entry Month])-ROW(Book!$J$2)),ROWS(C$7:C35))))</f>
        <v/>
      </c>
      <c r="D35" s="7" t="e">
        <f>VLOOKUP(Table748[[#This Row],[Customer]],PartyTable[],2,FALSE)</f>
        <v>#N/A</v>
      </c>
      <c r="E35" s="7" t="str">
        <f t="array" ref="E35">CONCATENATE(IF(ROWS(C$7:C35)&gt;COUNTIF(BookTable[Entry Month],$O$4),"",INDEX(Book!D$3:D$40,SMALL(IF(BookTable[Entry Month]=$O$4,ROW(BookTable[Entry Month])-ROW(Book!$J$2)),ROWS(C$7:C35))))," : ",IF(ROWS(C$7:C35)&gt;COUNTIF(BookTable[Entry Month],$O$4),"",INDEX(Book!E$3:E$40,SMALL(IF(BookTable[Entry Month]=$O$4,ROW(BookTable[Entry Month])-ROW(Book!$J$2)),ROWS(C$7:C35)))))</f>
        <v xml:space="preserve"> : </v>
      </c>
      <c r="F35" s="9">
        <f>1</f>
        <v>1</v>
      </c>
      <c r="G35" s="3"/>
      <c r="H35" s="8" t="e">
        <f>Table748[[#This Row],[N-Taxable]]+Table748[[#This Row],[Taxable]]</f>
        <v>#VALUE!</v>
      </c>
      <c r="I35" s="8" t="str">
        <f t="array" ref="I35">IF(ROWS(I$7:I35)&gt;COUNTIF(BookTable[Entry Month],$O$4),"",INDEX(Book!G$3:G$40,SMALL(IF(BookTable[Entry Month]=$O$4,ROW(BookTable[Entry Month])-ROW(Book!$J$2)),ROWS(I$7:I35))))</f>
        <v/>
      </c>
      <c r="J35" s="8" t="str">
        <f t="array" ref="J35">IF(ROWS(J$7:J35)&gt;COUNTIF(BookTable[Entry Month],$O$4),"",INDEX(Book!F$3:F$40,SMALL(IF(BookTable[Entry Month]=$O$4,ROW(BookTable[Entry Month])-ROW(Book!$J$2)),ROWS(J$7:J35))))</f>
        <v/>
      </c>
      <c r="K35" s="8" t="e">
        <f>Table748[[#This Row],[Taxable]]*13%</f>
        <v>#VALUE!</v>
      </c>
      <c r="L35" s="3"/>
      <c r="M35" s="3"/>
      <c r="N35" s="3"/>
      <c r="O35" s="3"/>
    </row>
    <row r="36" spans="1:15" hidden="1" x14ac:dyDescent="0.25">
      <c r="A36" s="3" t="str">
        <f t="array" ref="A36">IF(ROWS(A$7:A36)&gt;COUNTIF(BookTable[Entry Month],$O$4),"",INDEX(Book!A$3:A$40,SMALL(IF(BookTable[Entry Month]=$O$4,ROW(BookTable[Entry Month])-ROW(Book!$J$2)),ROWS(A$7:A36))))</f>
        <v/>
      </c>
      <c r="B36" s="9" t="str">
        <f t="array" ref="B36">IF(ROWS(B$7:B36)&gt;COUNTIF(BookTable[Entry Month],$O$4),"",INDEX(Book!B$3:B$40,SMALL(IF(BookTable[Entry Month]=$O$4,ROW(BookTable[Entry Month])-ROW(Book!$J$2)),ROWS(B$7:B36))))</f>
        <v/>
      </c>
      <c r="C36" s="7" t="str">
        <f t="array" ref="C36">IF(ROWS(C$7:C36)&gt;COUNTIF(BookTable[Entry Month],$O$4),"",INDEX(Book!C$3:C$40,SMALL(IF(BookTable[Entry Month]=$O$4,ROW(BookTable[Entry Month])-ROW(Book!$J$2)),ROWS(C$7:C36))))</f>
        <v/>
      </c>
      <c r="D36" s="7" t="e">
        <f>VLOOKUP(Table748[[#This Row],[Customer]],PartyTable[],2,FALSE)</f>
        <v>#N/A</v>
      </c>
      <c r="E36" s="7" t="str">
        <f t="array" ref="E36">CONCATENATE(IF(ROWS(C$7:C36)&gt;COUNTIF(BookTable[Entry Month],$O$4),"",INDEX(Book!D$3:D$40,SMALL(IF(BookTable[Entry Month]=$O$4,ROW(BookTable[Entry Month])-ROW(Book!$J$2)),ROWS(C$7:C36))))," : ",IF(ROWS(C$7:C36)&gt;COUNTIF(BookTable[Entry Month],$O$4),"",INDEX(Book!E$3:E$40,SMALL(IF(BookTable[Entry Month]=$O$4,ROW(BookTable[Entry Month])-ROW(Book!$J$2)),ROWS(C$7:C36)))))</f>
        <v xml:space="preserve"> : </v>
      </c>
      <c r="F36" s="9">
        <f>1</f>
        <v>1</v>
      </c>
      <c r="G36" s="3"/>
      <c r="H36" s="8" t="e">
        <f>Table748[[#This Row],[N-Taxable]]+Table748[[#This Row],[Taxable]]</f>
        <v>#VALUE!</v>
      </c>
      <c r="I36" s="8" t="str">
        <f t="array" ref="I36">IF(ROWS(I$7:I36)&gt;COUNTIF(BookTable[Entry Month],$O$4),"",INDEX(Book!G$3:G$40,SMALL(IF(BookTable[Entry Month]=$O$4,ROW(BookTable[Entry Month])-ROW(Book!$J$2)),ROWS(I$7:I36))))</f>
        <v/>
      </c>
      <c r="J36" s="8" t="str">
        <f t="array" ref="J36">IF(ROWS(J$7:J36)&gt;COUNTIF(BookTable[Entry Month],$O$4),"",INDEX(Book!F$3:F$40,SMALL(IF(BookTable[Entry Month]=$O$4,ROW(BookTable[Entry Month])-ROW(Book!$J$2)),ROWS(J$7:J36))))</f>
        <v/>
      </c>
      <c r="K36" s="8" t="e">
        <f>Table748[[#This Row],[Taxable]]*13%</f>
        <v>#VALUE!</v>
      </c>
      <c r="L36" s="3"/>
      <c r="M36" s="3"/>
      <c r="N36" s="3"/>
      <c r="O36" s="3"/>
    </row>
    <row r="37" spans="1:15" hidden="1" x14ac:dyDescent="0.25">
      <c r="A37" s="3" t="str">
        <f t="array" ref="A37">IF(ROWS(A$7:A37)&gt;COUNTIF(BookTable[Entry Month],$O$4),"",INDEX(Book!A$3:A$40,SMALL(IF(BookTable[Entry Month]=$O$4,ROW(BookTable[Entry Month])-ROW(Book!$J$2)),ROWS(A$7:A37))))</f>
        <v/>
      </c>
      <c r="B37" s="9" t="str">
        <f t="array" ref="B37">IF(ROWS(B$7:B37)&gt;COUNTIF(BookTable[Entry Month],$O$4),"",INDEX(Book!B$3:B$40,SMALL(IF(BookTable[Entry Month]=$O$4,ROW(BookTable[Entry Month])-ROW(Book!$J$2)),ROWS(B$7:B37))))</f>
        <v/>
      </c>
      <c r="C37" s="7" t="str">
        <f t="array" ref="C37">IF(ROWS(C$7:C37)&gt;COUNTIF(BookTable[Entry Month],$O$4),"",INDEX(Book!C$3:C$40,SMALL(IF(BookTable[Entry Month]=$O$4,ROW(BookTable[Entry Month])-ROW(Book!$J$2)),ROWS(C$7:C37))))</f>
        <v/>
      </c>
      <c r="D37" s="7" t="e">
        <f>VLOOKUP(Table748[[#This Row],[Customer]],PartyTable[],2,FALSE)</f>
        <v>#N/A</v>
      </c>
      <c r="E37" s="7" t="str">
        <f t="array" ref="E37">CONCATENATE(IF(ROWS(C$7:C37)&gt;COUNTIF(BookTable[Entry Month],$O$4),"",INDEX(Book!D$3:D$40,SMALL(IF(BookTable[Entry Month]=$O$4,ROW(BookTable[Entry Month])-ROW(Book!$J$2)),ROWS(C$7:C37))))," : ",IF(ROWS(C$7:C37)&gt;COUNTIF(BookTable[Entry Month],$O$4),"",INDEX(Book!E$3:E$40,SMALL(IF(BookTable[Entry Month]=$O$4,ROW(BookTable[Entry Month])-ROW(Book!$J$2)),ROWS(C$7:C37)))))</f>
        <v xml:space="preserve"> : </v>
      </c>
      <c r="F37" s="9">
        <f>1</f>
        <v>1</v>
      </c>
      <c r="G37" s="3"/>
      <c r="H37" s="8" t="e">
        <f>Table748[[#This Row],[N-Taxable]]+Table748[[#This Row],[Taxable]]</f>
        <v>#VALUE!</v>
      </c>
      <c r="I37" s="8" t="str">
        <f t="array" ref="I37">IF(ROWS(I$7:I37)&gt;COUNTIF(BookTable[Entry Month],$O$4),"",INDEX(Book!G$3:G$40,SMALL(IF(BookTable[Entry Month]=$O$4,ROW(BookTable[Entry Month])-ROW(Book!$J$2)),ROWS(I$7:I37))))</f>
        <v/>
      </c>
      <c r="J37" s="8" t="str">
        <f t="array" ref="J37">IF(ROWS(J$7:J37)&gt;COUNTIF(BookTable[Entry Month],$O$4),"",INDEX(Book!F$3:F$40,SMALL(IF(BookTable[Entry Month]=$O$4,ROW(BookTable[Entry Month])-ROW(Book!$J$2)),ROWS(J$7:J37))))</f>
        <v/>
      </c>
      <c r="K37" s="8" t="e">
        <f>Table748[[#This Row],[Taxable]]*13%</f>
        <v>#VALUE!</v>
      </c>
      <c r="L37" s="3"/>
      <c r="M37" s="3"/>
      <c r="N37" s="3"/>
      <c r="O37" s="3"/>
    </row>
    <row r="38" spans="1:15" hidden="1" x14ac:dyDescent="0.25">
      <c r="A38" s="3" t="str">
        <f t="array" ref="A38">IF(ROWS(A$7:A38)&gt;COUNTIF(BookTable[Entry Month],$O$4),"",INDEX(Book!A$3:A$40,SMALL(IF(BookTable[Entry Month]=$O$4,ROW(BookTable[Entry Month])-ROW(Book!$J$2)),ROWS(A$7:A38))))</f>
        <v/>
      </c>
      <c r="B38" s="9" t="str">
        <f t="array" ref="B38">IF(ROWS(B$7:B38)&gt;COUNTIF(BookTable[Entry Month],$O$4),"",INDEX(Book!B$3:B$40,SMALL(IF(BookTable[Entry Month]=$O$4,ROW(BookTable[Entry Month])-ROW(Book!$J$2)),ROWS(B$7:B38))))</f>
        <v/>
      </c>
      <c r="C38" s="7" t="str">
        <f t="array" ref="C38">IF(ROWS(C$7:C38)&gt;COUNTIF(BookTable[Entry Month],$O$4),"",INDEX(Book!C$3:C$40,SMALL(IF(BookTable[Entry Month]=$O$4,ROW(BookTable[Entry Month])-ROW(Book!$J$2)),ROWS(C$7:C38))))</f>
        <v/>
      </c>
      <c r="D38" s="7" t="e">
        <f>VLOOKUP(Table748[[#This Row],[Customer]],PartyTable[],2,FALSE)</f>
        <v>#N/A</v>
      </c>
      <c r="E38" s="7" t="str">
        <f t="array" ref="E38">CONCATENATE(IF(ROWS(C$7:C38)&gt;COUNTIF(BookTable[Entry Month],$O$4),"",INDEX(Book!D$3:D$40,SMALL(IF(BookTable[Entry Month]=$O$4,ROW(BookTable[Entry Month])-ROW(Book!$J$2)),ROWS(C$7:C38))))," : ",IF(ROWS(C$7:C38)&gt;COUNTIF(BookTable[Entry Month],$O$4),"",INDEX(Book!E$3:E$40,SMALL(IF(BookTable[Entry Month]=$O$4,ROW(BookTable[Entry Month])-ROW(Book!$J$2)),ROWS(C$7:C38)))))</f>
        <v xml:space="preserve"> : </v>
      </c>
      <c r="F38" s="9">
        <f>1</f>
        <v>1</v>
      </c>
      <c r="G38" s="3"/>
      <c r="H38" s="8" t="e">
        <f>Table748[[#This Row],[N-Taxable]]+Table748[[#This Row],[Taxable]]</f>
        <v>#VALUE!</v>
      </c>
      <c r="I38" s="8" t="str">
        <f t="array" ref="I38">IF(ROWS(I$7:I38)&gt;COUNTIF(BookTable[Entry Month],$O$4),"",INDEX(Book!G$3:G$40,SMALL(IF(BookTable[Entry Month]=$O$4,ROW(BookTable[Entry Month])-ROW(Book!$J$2)),ROWS(I$7:I38))))</f>
        <v/>
      </c>
      <c r="J38" s="8" t="str">
        <f t="array" ref="J38">IF(ROWS(J$7:J38)&gt;COUNTIF(BookTable[Entry Month],$O$4),"",INDEX(Book!F$3:F$40,SMALL(IF(BookTable[Entry Month]=$O$4,ROW(BookTable[Entry Month])-ROW(Book!$J$2)),ROWS(J$7:J38))))</f>
        <v/>
      </c>
      <c r="K38" s="8" t="e">
        <f>Table748[[#This Row],[Taxable]]*13%</f>
        <v>#VALUE!</v>
      </c>
      <c r="L38" s="3"/>
      <c r="M38" s="3"/>
      <c r="N38" s="3"/>
      <c r="O38" s="3"/>
    </row>
    <row r="39" spans="1:15" hidden="1" x14ac:dyDescent="0.25">
      <c r="A39" s="3" t="str">
        <f t="array" ref="A39">IF(ROWS(A$7:A39)&gt;COUNTIF(BookTable[Entry Month],$O$4),"",INDEX(Book!A$3:A$40,SMALL(IF(BookTable[Entry Month]=$O$4,ROW(BookTable[Entry Month])-ROW(Book!$J$2)),ROWS(A$7:A39))))</f>
        <v/>
      </c>
      <c r="B39" s="9" t="str">
        <f t="array" ref="B39">IF(ROWS(B$7:B39)&gt;COUNTIF(BookTable[Entry Month],$O$4),"",INDEX(Book!B$3:B$40,SMALL(IF(BookTable[Entry Month]=$O$4,ROW(BookTable[Entry Month])-ROW(Book!$J$2)),ROWS(B$7:B39))))</f>
        <v/>
      </c>
      <c r="C39" s="7" t="str">
        <f t="array" ref="C39">IF(ROWS(C$7:C39)&gt;COUNTIF(BookTable[Entry Month],$O$4),"",INDEX(Book!C$3:C$40,SMALL(IF(BookTable[Entry Month]=$O$4,ROW(BookTable[Entry Month])-ROW(Book!$J$2)),ROWS(C$7:C39))))</f>
        <v/>
      </c>
      <c r="D39" s="7" t="e">
        <f>VLOOKUP(Table748[[#This Row],[Customer]],PartyTable[],2,FALSE)</f>
        <v>#N/A</v>
      </c>
      <c r="E39" s="7" t="str">
        <f t="array" ref="E39">CONCATENATE(IF(ROWS(C$7:C39)&gt;COUNTIF(BookTable[Entry Month],$O$4),"",INDEX(Book!D$3:D$40,SMALL(IF(BookTable[Entry Month]=$O$4,ROW(BookTable[Entry Month])-ROW(Book!$J$2)),ROWS(C$7:C39))))," : ",IF(ROWS(C$7:C39)&gt;COUNTIF(BookTable[Entry Month],$O$4),"",INDEX(Book!E$3:E$40,SMALL(IF(BookTable[Entry Month]=$O$4,ROW(BookTable[Entry Month])-ROW(Book!$J$2)),ROWS(C$7:C39)))))</f>
        <v xml:space="preserve"> : </v>
      </c>
      <c r="F39" s="9">
        <f>1</f>
        <v>1</v>
      </c>
      <c r="G39" s="3"/>
      <c r="H39" s="8" t="e">
        <f>Table748[[#This Row],[N-Taxable]]+Table748[[#This Row],[Taxable]]</f>
        <v>#VALUE!</v>
      </c>
      <c r="I39" s="8" t="str">
        <f t="array" ref="I39">IF(ROWS(I$7:I39)&gt;COUNTIF(BookTable[Entry Month],$O$4),"",INDEX(Book!G$3:G$40,SMALL(IF(BookTable[Entry Month]=$O$4,ROW(BookTable[Entry Month])-ROW(Book!$J$2)),ROWS(I$7:I39))))</f>
        <v/>
      </c>
      <c r="J39" s="8" t="str">
        <f t="array" ref="J39">IF(ROWS(J$7:J39)&gt;COUNTIF(BookTable[Entry Month],$O$4),"",INDEX(Book!F$3:F$40,SMALL(IF(BookTable[Entry Month]=$O$4,ROW(BookTable[Entry Month])-ROW(Book!$J$2)),ROWS(J$7:J39))))</f>
        <v/>
      </c>
      <c r="K39" s="8" t="e">
        <f>Table748[[#This Row],[Taxable]]*13%</f>
        <v>#VALUE!</v>
      </c>
      <c r="L39" s="3"/>
      <c r="M39" s="3"/>
      <c r="N39" s="3"/>
      <c r="O39" s="3"/>
    </row>
    <row r="40" spans="1:15" hidden="1" x14ac:dyDescent="0.25">
      <c r="A40" s="3" t="str">
        <f t="array" ref="A40">IF(ROWS(A$7:A40)&gt;COUNTIF(BookTable[Entry Month],$O$4),"",INDEX(Book!A$3:A$40,SMALL(IF(BookTable[Entry Month]=$O$4,ROW(BookTable[Entry Month])-ROW(Book!$J$2)),ROWS(A$7:A40))))</f>
        <v/>
      </c>
      <c r="B40" s="9" t="str">
        <f t="array" ref="B40">IF(ROWS(B$7:B40)&gt;COUNTIF(BookTable[Entry Month],$O$4),"",INDEX(Book!B$3:B$40,SMALL(IF(BookTable[Entry Month]=$O$4,ROW(BookTable[Entry Month])-ROW(Book!$J$2)),ROWS(B$7:B40))))</f>
        <v/>
      </c>
      <c r="C40" s="7" t="str">
        <f t="array" ref="C40">IF(ROWS(C$7:C40)&gt;COUNTIF(BookTable[Entry Month],$O$4),"",INDEX(Book!C$3:C$40,SMALL(IF(BookTable[Entry Month]=$O$4,ROW(BookTable[Entry Month])-ROW(Book!$J$2)),ROWS(C$7:C40))))</f>
        <v/>
      </c>
      <c r="D40" s="7" t="e">
        <f>VLOOKUP(Table748[[#This Row],[Customer]],PartyTable[],2,FALSE)</f>
        <v>#N/A</v>
      </c>
      <c r="E40" s="7" t="str">
        <f t="array" ref="E40">CONCATENATE(IF(ROWS(C$7:C40)&gt;COUNTIF(BookTable[Entry Month],$O$4),"",INDEX(Book!D$3:D$40,SMALL(IF(BookTable[Entry Month]=$O$4,ROW(BookTable[Entry Month])-ROW(Book!$J$2)),ROWS(C$7:C40))))," : ",IF(ROWS(C$7:C40)&gt;COUNTIF(BookTable[Entry Month],$O$4),"",INDEX(Book!E$3:E$40,SMALL(IF(BookTable[Entry Month]=$O$4,ROW(BookTable[Entry Month])-ROW(Book!$J$2)),ROWS(C$7:C40)))))</f>
        <v xml:space="preserve"> : </v>
      </c>
      <c r="F40" s="9">
        <f>1</f>
        <v>1</v>
      </c>
      <c r="G40" s="3"/>
      <c r="H40" s="8" t="e">
        <f>Table748[[#This Row],[N-Taxable]]+Table748[[#This Row],[Taxable]]</f>
        <v>#VALUE!</v>
      </c>
      <c r="I40" s="8" t="str">
        <f t="array" ref="I40">IF(ROWS(I$7:I40)&gt;COUNTIF(BookTable[Entry Month],$O$4),"",INDEX(Book!G$3:G$40,SMALL(IF(BookTable[Entry Month]=$O$4,ROW(BookTable[Entry Month])-ROW(Book!$J$2)),ROWS(I$7:I40))))</f>
        <v/>
      </c>
      <c r="J40" s="8" t="str">
        <f t="array" ref="J40">IF(ROWS(J$7:J40)&gt;COUNTIF(BookTable[Entry Month],$O$4),"",INDEX(Book!F$3:F$40,SMALL(IF(BookTable[Entry Month]=$O$4,ROW(BookTable[Entry Month])-ROW(Book!$J$2)),ROWS(J$7:J40))))</f>
        <v/>
      </c>
      <c r="K40" s="8" t="e">
        <f>Table748[[#This Row],[Taxable]]*13%</f>
        <v>#VALUE!</v>
      </c>
      <c r="L40" s="3"/>
      <c r="M40" s="3"/>
      <c r="N40" s="3"/>
      <c r="O40" s="3"/>
    </row>
    <row r="41" spans="1:15" hidden="1" x14ac:dyDescent="0.25">
      <c r="A41" s="3" t="str">
        <f t="array" ref="A41">IF(ROWS(A$7:A41)&gt;COUNTIF(BookTable[Entry Month],$O$4),"",INDEX(Book!A$3:A$40,SMALL(IF(BookTable[Entry Month]=$O$4,ROW(BookTable[Entry Month])-ROW(Book!$J$2)),ROWS(A$7:A41))))</f>
        <v/>
      </c>
      <c r="B41" s="9" t="str">
        <f t="array" ref="B41">IF(ROWS(B$7:B41)&gt;COUNTIF(BookTable[Entry Month],$O$4),"",INDEX(Book!B$3:B$40,SMALL(IF(BookTable[Entry Month]=$O$4,ROW(BookTable[Entry Month])-ROW(Book!$J$2)),ROWS(B$7:B41))))</f>
        <v/>
      </c>
      <c r="C41" s="7" t="str">
        <f t="array" ref="C41">IF(ROWS(C$7:C41)&gt;COUNTIF(BookTable[Entry Month],$O$4),"",INDEX(Book!C$3:C$40,SMALL(IF(BookTable[Entry Month]=$O$4,ROW(BookTable[Entry Month])-ROW(Book!$J$2)),ROWS(C$7:C41))))</f>
        <v/>
      </c>
      <c r="D41" s="7" t="e">
        <f>VLOOKUP(Table748[[#This Row],[Customer]],PartyTable[],2,FALSE)</f>
        <v>#N/A</v>
      </c>
      <c r="E41" s="7" t="str">
        <f t="array" ref="E41">CONCATENATE(IF(ROWS(C$7:C41)&gt;COUNTIF(BookTable[Entry Month],$O$4),"",INDEX(Book!D$3:D$40,SMALL(IF(BookTable[Entry Month]=$O$4,ROW(BookTable[Entry Month])-ROW(Book!$J$2)),ROWS(C$7:C41))))," : ",IF(ROWS(C$7:C41)&gt;COUNTIF(BookTable[Entry Month],$O$4),"",INDEX(Book!E$3:E$40,SMALL(IF(BookTable[Entry Month]=$O$4,ROW(BookTable[Entry Month])-ROW(Book!$J$2)),ROWS(C$7:C41)))))</f>
        <v xml:space="preserve"> : </v>
      </c>
      <c r="F41" s="9">
        <f>1</f>
        <v>1</v>
      </c>
      <c r="G41" s="3"/>
      <c r="H41" s="8" t="e">
        <f>Table748[[#This Row],[N-Taxable]]+Table748[[#This Row],[Taxable]]</f>
        <v>#VALUE!</v>
      </c>
      <c r="I41" s="8" t="str">
        <f t="array" ref="I41">IF(ROWS(I$7:I41)&gt;COUNTIF(BookTable[Entry Month],$O$4),"",INDEX(Book!G$3:G$40,SMALL(IF(BookTable[Entry Month]=$O$4,ROW(BookTable[Entry Month])-ROW(Book!$J$2)),ROWS(I$7:I41))))</f>
        <v/>
      </c>
      <c r="J41" s="8" t="str">
        <f t="array" ref="J41">IF(ROWS(J$7:J41)&gt;COUNTIF(BookTable[Entry Month],$O$4),"",INDEX(Book!F$3:F$40,SMALL(IF(BookTable[Entry Month]=$O$4,ROW(BookTable[Entry Month])-ROW(Book!$J$2)),ROWS(J$7:J41))))</f>
        <v/>
      </c>
      <c r="K41" s="8" t="e">
        <f>Table748[[#This Row],[Taxable]]*13%</f>
        <v>#VALUE!</v>
      </c>
      <c r="L41" s="3"/>
      <c r="M41" s="3"/>
      <c r="N41" s="3"/>
      <c r="O41" s="3"/>
    </row>
    <row r="42" spans="1:15" hidden="1" x14ac:dyDescent="0.25">
      <c r="A42" s="3" t="str">
        <f t="array" ref="A42">IF(ROWS(A$7:A42)&gt;COUNTIF(BookTable[Entry Month],$O$4),"",INDEX(Book!A$3:A$40,SMALL(IF(BookTable[Entry Month]=$O$4,ROW(BookTable[Entry Month])-ROW(Book!$J$2)),ROWS(A$7:A42))))</f>
        <v/>
      </c>
      <c r="B42" s="9" t="str">
        <f t="array" ref="B42">IF(ROWS(B$7:B42)&gt;COUNTIF(BookTable[Entry Month],$O$4),"",INDEX(Book!B$3:B$40,SMALL(IF(BookTable[Entry Month]=$O$4,ROW(BookTable[Entry Month])-ROW(Book!$J$2)),ROWS(B$7:B42))))</f>
        <v/>
      </c>
      <c r="C42" s="7" t="str">
        <f t="array" ref="C42">IF(ROWS(C$7:C42)&gt;COUNTIF(BookTable[Entry Month],$O$4),"",INDEX(Book!C$3:C$40,SMALL(IF(BookTable[Entry Month]=$O$4,ROW(BookTable[Entry Month])-ROW(Book!$J$2)),ROWS(C$7:C42))))</f>
        <v/>
      </c>
      <c r="D42" s="7" t="e">
        <f>VLOOKUP(Table748[[#This Row],[Customer]],PartyTable[],2,FALSE)</f>
        <v>#N/A</v>
      </c>
      <c r="E42" s="7" t="str">
        <f t="array" ref="E42">CONCATENATE(IF(ROWS(C$7:C42)&gt;COUNTIF(BookTable[Entry Month],$O$4),"",INDEX(Book!D$3:D$40,SMALL(IF(BookTable[Entry Month]=$O$4,ROW(BookTable[Entry Month])-ROW(Book!$J$2)),ROWS(C$7:C42))))," : ",IF(ROWS(C$7:C42)&gt;COUNTIF(BookTable[Entry Month],$O$4),"",INDEX(Book!E$3:E$40,SMALL(IF(BookTable[Entry Month]=$O$4,ROW(BookTable[Entry Month])-ROW(Book!$J$2)),ROWS(C$7:C42)))))</f>
        <v xml:space="preserve"> : </v>
      </c>
      <c r="F42" s="9">
        <f>1</f>
        <v>1</v>
      </c>
      <c r="G42" s="3"/>
      <c r="H42" s="8" t="e">
        <f>Table748[[#This Row],[N-Taxable]]+Table748[[#This Row],[Taxable]]</f>
        <v>#VALUE!</v>
      </c>
      <c r="I42" s="8" t="str">
        <f t="array" ref="I42">IF(ROWS(I$7:I42)&gt;COUNTIF(BookTable[Entry Month],$O$4),"",INDEX(Book!G$3:G$40,SMALL(IF(BookTable[Entry Month]=$O$4,ROW(BookTable[Entry Month])-ROW(Book!$J$2)),ROWS(I$7:I42))))</f>
        <v/>
      </c>
      <c r="J42" s="8" t="str">
        <f t="array" ref="J42">IF(ROWS(J$7:J42)&gt;COUNTIF(BookTable[Entry Month],$O$4),"",INDEX(Book!F$3:F$40,SMALL(IF(BookTable[Entry Month]=$O$4,ROW(BookTable[Entry Month])-ROW(Book!$J$2)),ROWS(J$7:J42))))</f>
        <v/>
      </c>
      <c r="K42" s="8" t="e">
        <f>Table748[[#This Row],[Taxable]]*13%</f>
        <v>#VALUE!</v>
      </c>
      <c r="L42" s="3"/>
      <c r="M42" s="3"/>
      <c r="N42" s="3"/>
      <c r="O42" s="3"/>
    </row>
    <row r="43" spans="1:15" hidden="1" x14ac:dyDescent="0.25">
      <c r="A43" s="3" t="str">
        <f t="array" ref="A43">IF(ROWS(A$7:A43)&gt;COUNTIF(BookTable[Entry Month],$O$4),"",INDEX(Book!A$3:A$40,SMALL(IF(BookTable[Entry Month]=$O$4,ROW(BookTable[Entry Month])-ROW(Book!$J$2)),ROWS(A$7:A43))))</f>
        <v/>
      </c>
      <c r="B43" s="9" t="str">
        <f t="array" ref="B43">IF(ROWS(B$7:B43)&gt;COUNTIF(BookTable[Entry Month],$O$4),"",INDEX(Book!B$3:B$40,SMALL(IF(BookTable[Entry Month]=$O$4,ROW(BookTable[Entry Month])-ROW(Book!$J$2)),ROWS(B$7:B43))))</f>
        <v/>
      </c>
      <c r="C43" s="7" t="str">
        <f t="array" ref="C43">IF(ROWS(C$7:C43)&gt;COUNTIF(BookTable[Entry Month],$O$4),"",INDEX(Book!C$3:C$40,SMALL(IF(BookTable[Entry Month]=$O$4,ROW(BookTable[Entry Month])-ROW(Book!$J$2)),ROWS(C$7:C43))))</f>
        <v/>
      </c>
      <c r="D43" s="7" t="e">
        <f>VLOOKUP(Table748[[#This Row],[Customer]],PartyTable[],2,FALSE)</f>
        <v>#N/A</v>
      </c>
      <c r="E43" s="7" t="str">
        <f t="array" ref="E43">CONCATENATE(IF(ROWS(C$7:C43)&gt;COUNTIF(BookTable[Entry Month],$O$4),"",INDEX(Book!D$3:D$40,SMALL(IF(BookTable[Entry Month]=$O$4,ROW(BookTable[Entry Month])-ROW(Book!$J$2)),ROWS(C$7:C43))))," : ",IF(ROWS(C$7:C43)&gt;COUNTIF(BookTable[Entry Month],$O$4),"",INDEX(Book!E$3:E$40,SMALL(IF(BookTable[Entry Month]=$O$4,ROW(BookTable[Entry Month])-ROW(Book!$J$2)),ROWS(C$7:C43)))))</f>
        <v xml:space="preserve"> : </v>
      </c>
      <c r="F43" s="9">
        <f>1</f>
        <v>1</v>
      </c>
      <c r="G43" s="3"/>
      <c r="H43" s="8" t="e">
        <f>Table748[[#This Row],[N-Taxable]]+Table748[[#This Row],[Taxable]]</f>
        <v>#VALUE!</v>
      </c>
      <c r="I43" s="8" t="str">
        <f t="array" ref="I43">IF(ROWS(I$7:I43)&gt;COUNTIF(BookTable[Entry Month],$O$4),"",INDEX(Book!G$3:G$40,SMALL(IF(BookTable[Entry Month]=$O$4,ROW(BookTable[Entry Month])-ROW(Book!$J$2)),ROWS(I$7:I43))))</f>
        <v/>
      </c>
      <c r="J43" s="8" t="str">
        <f t="array" ref="J43">IF(ROWS(J$7:J43)&gt;COUNTIF(BookTable[Entry Month],$O$4),"",INDEX(Book!F$3:F$40,SMALL(IF(BookTable[Entry Month]=$O$4,ROW(BookTable[Entry Month])-ROW(Book!$J$2)),ROWS(J$7:J43))))</f>
        <v/>
      </c>
      <c r="K43" s="8" t="e">
        <f>Table748[[#This Row],[Taxable]]*13%</f>
        <v>#VALUE!</v>
      </c>
      <c r="L43" s="3"/>
      <c r="M43" s="3"/>
      <c r="N43" s="3"/>
      <c r="O43" s="3"/>
    </row>
    <row r="44" spans="1:15" hidden="1" x14ac:dyDescent="0.25">
      <c r="A44" s="3" t="str">
        <f t="array" ref="A44">IF(ROWS(A$7:A44)&gt;COUNTIF(BookTable[Entry Month],$O$4),"",INDEX(Book!A$3:A$40,SMALL(IF(BookTable[Entry Month]=$O$4,ROW(BookTable[Entry Month])-ROW(Book!$J$2)),ROWS(A$7:A44))))</f>
        <v/>
      </c>
      <c r="B44" s="9" t="str">
        <f t="array" ref="B44">IF(ROWS(B$7:B44)&gt;COUNTIF(BookTable[Entry Month],$O$4),"",INDEX(Book!B$3:B$40,SMALL(IF(BookTable[Entry Month]=$O$4,ROW(BookTable[Entry Month])-ROW(Book!$J$2)),ROWS(B$7:B44))))</f>
        <v/>
      </c>
      <c r="C44" s="7" t="str">
        <f t="array" ref="C44">IF(ROWS(C$7:C44)&gt;COUNTIF(BookTable[Entry Month],$O$4),"",INDEX(Book!C$3:C$40,SMALL(IF(BookTable[Entry Month]=$O$4,ROW(BookTable[Entry Month])-ROW(Book!$J$2)),ROWS(C$7:C44))))</f>
        <v/>
      </c>
      <c r="D44" s="7" t="e">
        <f>VLOOKUP(Table748[[#This Row],[Customer]],PartyTable[],2,FALSE)</f>
        <v>#N/A</v>
      </c>
      <c r="E44" s="7" t="str">
        <f t="array" ref="E44">CONCATENATE(IF(ROWS(C$7:C44)&gt;COUNTIF(BookTable[Entry Month],$O$4),"",INDEX(Book!D$3:D$40,SMALL(IF(BookTable[Entry Month]=$O$4,ROW(BookTable[Entry Month])-ROW(Book!$J$2)),ROWS(C$7:C44))))," : ",IF(ROWS(C$7:C44)&gt;COUNTIF(BookTable[Entry Month],$O$4),"",INDEX(Book!E$3:E$40,SMALL(IF(BookTable[Entry Month]=$O$4,ROW(BookTable[Entry Month])-ROW(Book!$J$2)),ROWS(C$7:C44)))))</f>
        <v xml:space="preserve"> : </v>
      </c>
      <c r="F44" s="9">
        <f>1</f>
        <v>1</v>
      </c>
      <c r="G44" s="3"/>
      <c r="H44" s="8" t="e">
        <f>Table748[[#This Row],[N-Taxable]]+Table748[[#This Row],[Taxable]]</f>
        <v>#VALUE!</v>
      </c>
      <c r="I44" s="8" t="str">
        <f t="array" ref="I44">IF(ROWS(I$7:I44)&gt;COUNTIF(BookTable[Entry Month],$O$4),"",INDEX(Book!G$3:G$40,SMALL(IF(BookTable[Entry Month]=$O$4,ROW(BookTable[Entry Month])-ROW(Book!$J$2)),ROWS(I$7:I44))))</f>
        <v/>
      </c>
      <c r="J44" s="8" t="str">
        <f t="array" ref="J44">IF(ROWS(J$7:J44)&gt;COUNTIF(BookTable[Entry Month],$O$4),"",INDEX(Book!F$3:F$40,SMALL(IF(BookTable[Entry Month]=$O$4,ROW(BookTable[Entry Month])-ROW(Book!$J$2)),ROWS(J$7:J44))))</f>
        <v/>
      </c>
      <c r="K44" s="8" t="e">
        <f>Table748[[#This Row],[Taxable]]*13%</f>
        <v>#VALUE!</v>
      </c>
      <c r="L44" s="3"/>
      <c r="M44" s="3"/>
      <c r="N44" s="3"/>
      <c r="O44" s="3"/>
    </row>
    <row r="45" spans="1:15" hidden="1" x14ac:dyDescent="0.25">
      <c r="A45" s="3" t="str">
        <f t="array" ref="A45">IF(ROWS(A$7:A45)&gt;COUNTIF(BookTable[Entry Month],$O$4),"",INDEX(Book!A$3:A$40,SMALL(IF(BookTable[Entry Month]=$O$4,ROW(BookTable[Entry Month])-ROW(Book!$J$2)),ROWS(A$7:A45))))</f>
        <v/>
      </c>
      <c r="B45" s="9" t="str">
        <f t="array" ref="B45">IF(ROWS(B$7:B45)&gt;COUNTIF(BookTable[Entry Month],$O$4),"",INDEX(Book!B$3:B$40,SMALL(IF(BookTable[Entry Month]=$O$4,ROW(BookTable[Entry Month])-ROW(Book!$J$2)),ROWS(B$7:B45))))</f>
        <v/>
      </c>
      <c r="C45" s="7" t="str">
        <f t="array" ref="C45">IF(ROWS(C$7:C45)&gt;COUNTIF(BookTable[Entry Month],$O$4),"",INDEX(Book!C$3:C$40,SMALL(IF(BookTable[Entry Month]=$O$4,ROW(BookTable[Entry Month])-ROW(Book!$J$2)),ROWS(C$7:C45))))</f>
        <v/>
      </c>
      <c r="D45" s="7" t="e">
        <f>VLOOKUP(Table748[[#This Row],[Customer]],PartyTable[],2,FALSE)</f>
        <v>#N/A</v>
      </c>
      <c r="E45" s="7" t="str">
        <f t="array" ref="E45">CONCATENATE(IF(ROWS(C$7:C45)&gt;COUNTIF(BookTable[Entry Month],$O$4),"",INDEX(Book!D$3:D$40,SMALL(IF(BookTable[Entry Month]=$O$4,ROW(BookTable[Entry Month])-ROW(Book!$J$2)),ROWS(C$7:C45))))," : ",IF(ROWS(C$7:C45)&gt;COUNTIF(BookTable[Entry Month],$O$4),"",INDEX(Book!E$3:E$40,SMALL(IF(BookTable[Entry Month]=$O$4,ROW(BookTable[Entry Month])-ROW(Book!$J$2)),ROWS(C$7:C45)))))</f>
        <v xml:space="preserve"> : </v>
      </c>
      <c r="F45" s="9">
        <f>1</f>
        <v>1</v>
      </c>
      <c r="G45" s="3"/>
      <c r="H45" s="8" t="e">
        <f>Table748[[#This Row],[N-Taxable]]+Table748[[#This Row],[Taxable]]</f>
        <v>#VALUE!</v>
      </c>
      <c r="I45" s="8" t="str">
        <f t="array" ref="I45">IF(ROWS(I$7:I45)&gt;COUNTIF(BookTable[Entry Month],$O$4),"",INDEX(Book!G$3:G$40,SMALL(IF(BookTable[Entry Month]=$O$4,ROW(BookTable[Entry Month])-ROW(Book!$J$2)),ROWS(I$7:I45))))</f>
        <v/>
      </c>
      <c r="J45" s="8" t="str">
        <f t="array" ref="J45">IF(ROWS(J$7:J45)&gt;COUNTIF(BookTable[Entry Month],$O$4),"",INDEX(Book!F$3:F$40,SMALL(IF(BookTable[Entry Month]=$O$4,ROW(BookTable[Entry Month])-ROW(Book!$J$2)),ROWS(J$7:J45))))</f>
        <v/>
      </c>
      <c r="K45" s="8" t="e">
        <f>Table748[[#This Row],[Taxable]]*13%</f>
        <v>#VALUE!</v>
      </c>
      <c r="L45" s="3"/>
      <c r="M45" s="3"/>
      <c r="N45" s="3"/>
      <c r="O45" s="3"/>
    </row>
    <row r="46" spans="1:15" hidden="1" x14ac:dyDescent="0.25">
      <c r="A46" s="3" t="str">
        <f t="array" ref="A46">IF(ROWS(A$7:A46)&gt;COUNTIF(BookTable[Entry Month],$O$4),"",INDEX(Book!A$3:A$40,SMALL(IF(BookTable[Entry Month]=$O$4,ROW(BookTable[Entry Month])-ROW(Book!$J$2)),ROWS(A$7:A46))))</f>
        <v/>
      </c>
      <c r="B46" s="9" t="str">
        <f t="array" ref="B46">IF(ROWS(B$7:B46)&gt;COUNTIF(BookTable[Entry Month],$O$4),"",INDEX(Book!B$3:B$40,SMALL(IF(BookTable[Entry Month]=$O$4,ROW(BookTable[Entry Month])-ROW(Book!$J$2)),ROWS(B$7:B46))))</f>
        <v/>
      </c>
      <c r="C46" s="7" t="str">
        <f t="array" ref="C46">IF(ROWS(C$7:C46)&gt;COUNTIF(BookTable[Entry Month],$O$4),"",INDEX(Book!C$3:C$40,SMALL(IF(BookTable[Entry Month]=$O$4,ROW(BookTable[Entry Month])-ROW(Book!$J$2)),ROWS(C$7:C46))))</f>
        <v/>
      </c>
      <c r="D46" s="7" t="e">
        <f>VLOOKUP(Table748[[#This Row],[Customer]],PartyTable[],2,FALSE)</f>
        <v>#N/A</v>
      </c>
      <c r="E46" s="7" t="str">
        <f t="array" ref="E46">CONCATENATE(IF(ROWS(C$7:C46)&gt;COUNTIF(BookTable[Entry Month],$O$4),"",INDEX(Book!D$3:D$40,SMALL(IF(BookTable[Entry Month]=$O$4,ROW(BookTable[Entry Month])-ROW(Book!$J$2)),ROWS(C$7:C46))))," : ",IF(ROWS(C$7:C46)&gt;COUNTIF(BookTable[Entry Month],$O$4),"",INDEX(Book!E$3:E$40,SMALL(IF(BookTable[Entry Month]=$O$4,ROW(BookTable[Entry Month])-ROW(Book!$J$2)),ROWS(C$7:C46)))))</f>
        <v xml:space="preserve"> : </v>
      </c>
      <c r="F46" s="9">
        <f>1</f>
        <v>1</v>
      </c>
      <c r="G46" s="3"/>
      <c r="H46" s="8" t="e">
        <f>Table748[[#This Row],[N-Taxable]]+Table748[[#This Row],[Taxable]]</f>
        <v>#VALUE!</v>
      </c>
      <c r="I46" s="8" t="str">
        <f t="array" ref="I46">IF(ROWS(I$7:I46)&gt;COUNTIF(BookTable[Entry Month],$O$4),"",INDEX(Book!G$3:G$40,SMALL(IF(BookTable[Entry Month]=$O$4,ROW(BookTable[Entry Month])-ROW(Book!$J$2)),ROWS(I$7:I46))))</f>
        <v/>
      </c>
      <c r="J46" s="8" t="str">
        <f t="array" ref="J46">IF(ROWS(J$7:J46)&gt;COUNTIF(BookTable[Entry Month],$O$4),"",INDEX(Book!F$3:F$40,SMALL(IF(BookTable[Entry Month]=$O$4,ROW(BookTable[Entry Month])-ROW(Book!$J$2)),ROWS(J$7:J46))))</f>
        <v/>
      </c>
      <c r="K46" s="8" t="e">
        <f>Table748[[#This Row],[Taxable]]*13%</f>
        <v>#VALUE!</v>
      </c>
      <c r="L46" s="3"/>
      <c r="M46" s="3"/>
      <c r="N46" s="3"/>
      <c r="O46" s="3"/>
    </row>
    <row r="47" spans="1:15" hidden="1" x14ac:dyDescent="0.25">
      <c r="A47" s="3" t="str">
        <f t="array" ref="A47">IF(ROWS(A$7:A47)&gt;COUNTIF(BookTable[Entry Month],$O$4),"",INDEX(Book!A$3:A$40,SMALL(IF(BookTable[Entry Month]=$O$4,ROW(BookTable[Entry Month])-ROW(Book!$J$2)),ROWS(A$7:A47))))</f>
        <v/>
      </c>
      <c r="B47" s="9" t="str">
        <f t="array" ref="B47">IF(ROWS(B$7:B47)&gt;COUNTIF(BookTable[Entry Month],$O$4),"",INDEX(Book!B$3:B$40,SMALL(IF(BookTable[Entry Month]=$O$4,ROW(BookTable[Entry Month])-ROW(Book!$J$2)),ROWS(B$7:B47))))</f>
        <v/>
      </c>
      <c r="C47" s="7" t="str">
        <f t="array" ref="C47">IF(ROWS(C$7:C47)&gt;COUNTIF(BookTable[Entry Month],$O$4),"",INDEX(Book!C$3:C$40,SMALL(IF(BookTable[Entry Month]=$O$4,ROW(BookTable[Entry Month])-ROW(Book!$J$2)),ROWS(C$7:C47))))</f>
        <v/>
      </c>
      <c r="D47" s="7" t="e">
        <f>VLOOKUP(Table748[[#This Row],[Customer]],PartyTable[],2,FALSE)</f>
        <v>#N/A</v>
      </c>
      <c r="E47" s="7" t="str">
        <f t="array" ref="E47">CONCATENATE(IF(ROWS(C$7:C47)&gt;COUNTIF(BookTable[Entry Month],$O$4),"",INDEX(Book!D$3:D$40,SMALL(IF(BookTable[Entry Month]=$O$4,ROW(BookTable[Entry Month])-ROW(Book!$J$2)),ROWS(C$7:C47))))," : ",IF(ROWS(C$7:C47)&gt;COUNTIF(BookTable[Entry Month],$O$4),"",INDEX(Book!E$3:E$40,SMALL(IF(BookTable[Entry Month]=$O$4,ROW(BookTable[Entry Month])-ROW(Book!$J$2)),ROWS(C$7:C47)))))</f>
        <v xml:space="preserve"> : </v>
      </c>
      <c r="F47" s="9">
        <f>1</f>
        <v>1</v>
      </c>
      <c r="G47" s="3"/>
      <c r="H47" s="8" t="e">
        <f>Table748[[#This Row],[N-Taxable]]+Table748[[#This Row],[Taxable]]</f>
        <v>#VALUE!</v>
      </c>
      <c r="I47" s="8" t="str">
        <f t="array" ref="I47">IF(ROWS(I$7:I47)&gt;COUNTIF(BookTable[Entry Month],$O$4),"",INDEX(Book!G$3:G$40,SMALL(IF(BookTable[Entry Month]=$O$4,ROW(BookTable[Entry Month])-ROW(Book!$J$2)),ROWS(I$7:I47))))</f>
        <v/>
      </c>
      <c r="J47" s="8" t="str">
        <f t="array" ref="J47">IF(ROWS(J$7:J47)&gt;COUNTIF(BookTable[Entry Month],$O$4),"",INDEX(Book!F$3:F$40,SMALL(IF(BookTable[Entry Month]=$O$4,ROW(BookTable[Entry Month])-ROW(Book!$J$2)),ROWS(J$7:J47))))</f>
        <v/>
      </c>
      <c r="K47" s="8" t="e">
        <f>Table748[[#This Row],[Taxable]]*13%</f>
        <v>#VALUE!</v>
      </c>
      <c r="L47" s="3"/>
      <c r="M47" s="3"/>
      <c r="N47" s="3"/>
      <c r="O47" s="3"/>
    </row>
    <row r="48" spans="1:15" hidden="1" x14ac:dyDescent="0.25">
      <c r="A48" s="3" t="str">
        <f t="array" ref="A48">IF(ROWS(A$7:A48)&gt;COUNTIF(BookTable[Entry Month],$O$4),"",INDEX(Book!A$3:A$40,SMALL(IF(BookTable[Entry Month]=$O$4,ROW(BookTable[Entry Month])-ROW(Book!$J$2)),ROWS(A$7:A48))))</f>
        <v/>
      </c>
      <c r="B48" s="9" t="str">
        <f t="array" ref="B48">IF(ROWS(B$7:B48)&gt;COUNTIF(BookTable[Entry Month],$O$4),"",INDEX(Book!B$3:B$40,SMALL(IF(BookTable[Entry Month]=$O$4,ROW(BookTable[Entry Month])-ROW(Book!$J$2)),ROWS(B$7:B48))))</f>
        <v/>
      </c>
      <c r="C48" s="7" t="str">
        <f t="array" ref="C48">IF(ROWS(C$7:C48)&gt;COUNTIF(BookTable[Entry Month],$O$4),"",INDEX(Book!C$3:C$40,SMALL(IF(BookTable[Entry Month]=$O$4,ROW(BookTable[Entry Month])-ROW(Book!$J$2)),ROWS(C$7:C48))))</f>
        <v/>
      </c>
      <c r="D48" s="7" t="e">
        <f>VLOOKUP(Table748[[#This Row],[Customer]],PartyTable[],2,FALSE)</f>
        <v>#N/A</v>
      </c>
      <c r="E48" s="7" t="str">
        <f t="array" ref="E48">CONCATENATE(IF(ROWS(C$7:C48)&gt;COUNTIF(BookTable[Entry Month],$O$4),"",INDEX(Book!D$3:D$40,SMALL(IF(BookTable[Entry Month]=$O$4,ROW(BookTable[Entry Month])-ROW(Book!$J$2)),ROWS(C$7:C48))))," : ",IF(ROWS(C$7:C48)&gt;COUNTIF(BookTable[Entry Month],$O$4),"",INDEX(Book!E$3:E$40,SMALL(IF(BookTable[Entry Month]=$O$4,ROW(BookTable[Entry Month])-ROW(Book!$J$2)),ROWS(C$7:C48)))))</f>
        <v xml:space="preserve"> : </v>
      </c>
      <c r="F48" s="9">
        <f>1</f>
        <v>1</v>
      </c>
      <c r="G48" s="3"/>
      <c r="H48" s="8" t="e">
        <f>Table748[[#This Row],[N-Taxable]]+Table748[[#This Row],[Taxable]]</f>
        <v>#VALUE!</v>
      </c>
      <c r="I48" s="8" t="str">
        <f t="array" ref="I48">IF(ROWS(I$7:I48)&gt;COUNTIF(BookTable[Entry Month],$O$4),"",INDEX(Book!G$3:G$40,SMALL(IF(BookTable[Entry Month]=$O$4,ROW(BookTable[Entry Month])-ROW(Book!$J$2)),ROWS(I$7:I48))))</f>
        <v/>
      </c>
      <c r="J48" s="8" t="str">
        <f t="array" ref="J48">IF(ROWS(J$7:J48)&gt;COUNTIF(BookTable[Entry Month],$O$4),"",INDEX(Book!F$3:F$40,SMALL(IF(BookTable[Entry Month]=$O$4,ROW(BookTable[Entry Month])-ROW(Book!$J$2)),ROWS(J$7:J48))))</f>
        <v/>
      </c>
      <c r="K48" s="8" t="e">
        <f>Table748[[#This Row],[Taxable]]*13%</f>
        <v>#VALUE!</v>
      </c>
      <c r="L48" s="3"/>
      <c r="M48" s="3"/>
      <c r="N48" s="3"/>
      <c r="O48" s="3"/>
    </row>
    <row r="49" spans="1:15" hidden="1" x14ac:dyDescent="0.25">
      <c r="A49" s="3" t="str">
        <f t="array" ref="A49">IF(ROWS(A$7:A49)&gt;COUNTIF(BookTable[Entry Month],$O$4),"",INDEX(Book!A$3:A$40,SMALL(IF(BookTable[Entry Month]=$O$4,ROW(BookTable[Entry Month])-ROW(Book!$J$2)),ROWS(A$7:A49))))</f>
        <v/>
      </c>
      <c r="B49" s="9" t="str">
        <f t="array" ref="B49">IF(ROWS(B$7:B49)&gt;COUNTIF(BookTable[Entry Month],$O$4),"",INDEX(Book!B$3:B$40,SMALL(IF(BookTable[Entry Month]=$O$4,ROW(BookTable[Entry Month])-ROW(Book!$J$2)),ROWS(B$7:B49))))</f>
        <v/>
      </c>
      <c r="C49" s="7" t="str">
        <f t="array" ref="C49">IF(ROWS(C$7:C49)&gt;COUNTIF(BookTable[Entry Month],$O$4),"",INDEX(Book!C$3:C$40,SMALL(IF(BookTable[Entry Month]=$O$4,ROW(BookTable[Entry Month])-ROW(Book!$J$2)),ROWS(C$7:C49))))</f>
        <v/>
      </c>
      <c r="D49" s="7" t="e">
        <f>VLOOKUP(Table748[[#This Row],[Customer]],PartyTable[],2,FALSE)</f>
        <v>#N/A</v>
      </c>
      <c r="E49" s="7" t="str">
        <f t="array" ref="E49">CONCATENATE(IF(ROWS(C$7:C49)&gt;COUNTIF(BookTable[Entry Month],$O$4),"",INDEX(Book!D$3:D$40,SMALL(IF(BookTable[Entry Month]=$O$4,ROW(BookTable[Entry Month])-ROW(Book!$J$2)),ROWS(C$7:C49))))," : ",IF(ROWS(C$7:C49)&gt;COUNTIF(BookTable[Entry Month],$O$4),"",INDEX(Book!E$3:E$40,SMALL(IF(BookTable[Entry Month]=$O$4,ROW(BookTable[Entry Month])-ROW(Book!$J$2)),ROWS(C$7:C49)))))</f>
        <v xml:space="preserve"> : </v>
      </c>
      <c r="F49" s="9">
        <f>1</f>
        <v>1</v>
      </c>
      <c r="G49" s="3"/>
      <c r="H49" s="8" t="e">
        <f>Table748[[#This Row],[N-Taxable]]+Table748[[#This Row],[Taxable]]</f>
        <v>#VALUE!</v>
      </c>
      <c r="I49" s="8" t="str">
        <f t="array" ref="I49">IF(ROWS(I$7:I49)&gt;COUNTIF(BookTable[Entry Month],$O$4),"",INDEX(Book!G$3:G$40,SMALL(IF(BookTable[Entry Month]=$O$4,ROW(BookTable[Entry Month])-ROW(Book!$J$2)),ROWS(I$7:I49))))</f>
        <v/>
      </c>
      <c r="J49" s="8" t="str">
        <f t="array" ref="J49">IF(ROWS(J$7:J49)&gt;COUNTIF(BookTable[Entry Month],$O$4),"",INDEX(Book!F$3:F$40,SMALL(IF(BookTable[Entry Month]=$O$4,ROW(BookTable[Entry Month])-ROW(Book!$J$2)),ROWS(J$7:J49))))</f>
        <v/>
      </c>
      <c r="K49" s="8" t="e">
        <f>Table748[[#This Row],[Taxable]]*13%</f>
        <v>#VALUE!</v>
      </c>
      <c r="L49" s="3"/>
      <c r="M49" s="3"/>
      <c r="N49" s="3"/>
      <c r="O49" s="3"/>
    </row>
    <row r="50" spans="1:15" hidden="1" x14ac:dyDescent="0.25">
      <c r="A50" s="3" t="str">
        <f t="array" ref="A50">IF(ROWS(A$7:A50)&gt;COUNTIF(BookTable[Entry Month],$O$4),"",INDEX(Book!A$3:A$40,SMALL(IF(BookTable[Entry Month]=$O$4,ROW(BookTable[Entry Month])-ROW(Book!$J$2)),ROWS(A$7:A50))))</f>
        <v/>
      </c>
      <c r="B50" s="9" t="str">
        <f t="array" ref="B50">IF(ROWS(B$7:B50)&gt;COUNTIF(BookTable[Entry Month],$O$4),"",INDEX(Book!B$3:B$40,SMALL(IF(BookTable[Entry Month]=$O$4,ROW(BookTable[Entry Month])-ROW(Book!$J$2)),ROWS(B$7:B50))))</f>
        <v/>
      </c>
      <c r="C50" s="7" t="str">
        <f t="array" ref="C50">IF(ROWS(C$7:C50)&gt;COUNTIF(BookTable[Entry Month],$O$4),"",INDEX(Book!C$3:C$40,SMALL(IF(BookTable[Entry Month]=$O$4,ROW(BookTable[Entry Month])-ROW(Book!$J$2)),ROWS(C$7:C50))))</f>
        <v/>
      </c>
      <c r="D50" s="7" t="e">
        <f>VLOOKUP(Table748[[#This Row],[Customer]],PartyTable[],2,FALSE)</f>
        <v>#N/A</v>
      </c>
      <c r="E50" s="7" t="str">
        <f t="array" ref="E50">CONCATENATE(IF(ROWS(C$7:C50)&gt;COUNTIF(BookTable[Entry Month],$O$4),"",INDEX(Book!D$3:D$40,SMALL(IF(BookTable[Entry Month]=$O$4,ROW(BookTable[Entry Month])-ROW(Book!$J$2)),ROWS(C$7:C50))))," : ",IF(ROWS(C$7:C50)&gt;COUNTIF(BookTable[Entry Month],$O$4),"",INDEX(Book!E$3:E$40,SMALL(IF(BookTable[Entry Month]=$O$4,ROW(BookTable[Entry Month])-ROW(Book!$J$2)),ROWS(C$7:C50)))))</f>
        <v xml:space="preserve"> : </v>
      </c>
      <c r="F50" s="9">
        <f>1</f>
        <v>1</v>
      </c>
      <c r="G50" s="3"/>
      <c r="H50" s="8" t="e">
        <f>Table748[[#This Row],[N-Taxable]]+Table748[[#This Row],[Taxable]]</f>
        <v>#VALUE!</v>
      </c>
      <c r="I50" s="8" t="str">
        <f t="array" ref="I50">IF(ROWS(I$7:I50)&gt;COUNTIF(BookTable[Entry Month],$O$4),"",INDEX(Book!G$3:G$40,SMALL(IF(BookTable[Entry Month]=$O$4,ROW(BookTable[Entry Month])-ROW(Book!$J$2)),ROWS(I$7:I50))))</f>
        <v/>
      </c>
      <c r="J50" s="8" t="str">
        <f t="array" ref="J50">IF(ROWS(J$7:J50)&gt;COUNTIF(BookTable[Entry Month],$O$4),"",INDEX(Book!F$3:F$40,SMALL(IF(BookTable[Entry Month]=$O$4,ROW(BookTable[Entry Month])-ROW(Book!$J$2)),ROWS(J$7:J50))))</f>
        <v/>
      </c>
      <c r="K50" s="8" t="e">
        <f>Table748[[#This Row],[Taxable]]*13%</f>
        <v>#VALUE!</v>
      </c>
      <c r="L50" s="3"/>
      <c r="M50" s="3"/>
      <c r="N50" s="3"/>
      <c r="O50" s="3"/>
    </row>
    <row r="51" spans="1:15" hidden="1" x14ac:dyDescent="0.25">
      <c r="A51" s="3" t="str">
        <f t="array" ref="A51">IF(ROWS(A$7:A51)&gt;COUNTIF(BookTable[Entry Month],$O$4),"",INDEX(Book!A$3:A$40,SMALL(IF(BookTable[Entry Month]=$O$4,ROW(BookTable[Entry Month])-ROW(Book!$J$2)),ROWS(A$7:A51))))</f>
        <v/>
      </c>
      <c r="B51" s="9" t="str">
        <f t="array" ref="B51">IF(ROWS(B$7:B51)&gt;COUNTIF(BookTable[Entry Month],$O$4),"",INDEX(Book!B$3:B$40,SMALL(IF(BookTable[Entry Month]=$O$4,ROW(BookTable[Entry Month])-ROW(Book!$J$2)),ROWS(B$7:B51))))</f>
        <v/>
      </c>
      <c r="C51" s="7" t="str">
        <f t="array" ref="C51">IF(ROWS(C$7:C51)&gt;COUNTIF(BookTable[Entry Month],$O$4),"",INDEX(Book!C$3:C$40,SMALL(IF(BookTable[Entry Month]=$O$4,ROW(BookTable[Entry Month])-ROW(Book!$J$2)),ROWS(C$7:C51))))</f>
        <v/>
      </c>
      <c r="D51" s="7" t="e">
        <f>VLOOKUP(Table748[[#This Row],[Customer]],PartyTable[],2,FALSE)</f>
        <v>#N/A</v>
      </c>
      <c r="E51" s="7" t="str">
        <f t="array" ref="E51">CONCATENATE(IF(ROWS(C$7:C51)&gt;COUNTIF(BookTable[Entry Month],$O$4),"",INDEX(Book!D$3:D$40,SMALL(IF(BookTable[Entry Month]=$O$4,ROW(BookTable[Entry Month])-ROW(Book!$J$2)),ROWS(C$7:C51))))," : ",IF(ROWS(C$7:C51)&gt;COUNTIF(BookTable[Entry Month],$O$4),"",INDEX(Book!E$3:E$40,SMALL(IF(BookTable[Entry Month]=$O$4,ROW(BookTable[Entry Month])-ROW(Book!$J$2)),ROWS(C$7:C51)))))</f>
        <v xml:space="preserve"> : </v>
      </c>
      <c r="F51" s="9">
        <f>1</f>
        <v>1</v>
      </c>
      <c r="G51" s="3"/>
      <c r="H51" s="8" t="e">
        <f>Table748[[#This Row],[N-Taxable]]+Table748[[#This Row],[Taxable]]</f>
        <v>#VALUE!</v>
      </c>
      <c r="I51" s="8" t="str">
        <f t="array" ref="I51">IF(ROWS(I$7:I51)&gt;COUNTIF(BookTable[Entry Month],$O$4),"",INDEX(Book!G$3:G$40,SMALL(IF(BookTable[Entry Month]=$O$4,ROW(BookTable[Entry Month])-ROW(Book!$J$2)),ROWS(I$7:I51))))</f>
        <v/>
      </c>
      <c r="J51" s="8" t="str">
        <f t="array" ref="J51">IF(ROWS(J$7:J51)&gt;COUNTIF(BookTable[Entry Month],$O$4),"",INDEX(Book!F$3:F$40,SMALL(IF(BookTable[Entry Month]=$O$4,ROW(BookTable[Entry Month])-ROW(Book!$J$2)),ROWS(J$7:J51))))</f>
        <v/>
      </c>
      <c r="K51" s="8" t="e">
        <f>Table748[[#This Row],[Taxable]]*13%</f>
        <v>#VALUE!</v>
      </c>
      <c r="L51" s="3"/>
      <c r="M51" s="3"/>
      <c r="N51" s="3"/>
      <c r="O51" s="3"/>
    </row>
    <row r="52" spans="1:15" hidden="1" x14ac:dyDescent="0.25">
      <c r="A52" s="3" t="str">
        <f t="array" ref="A52">IF(ROWS(A$7:A52)&gt;COUNTIF(BookTable[Entry Month],$O$4),"",INDEX(Book!A$3:A$40,SMALL(IF(BookTable[Entry Month]=$O$4,ROW(BookTable[Entry Month])-ROW(Book!$J$2)),ROWS(A$7:A52))))</f>
        <v/>
      </c>
      <c r="B52" s="9" t="str">
        <f t="array" ref="B52">IF(ROWS(B$7:B52)&gt;COUNTIF(BookTable[Entry Month],$O$4),"",INDEX(Book!B$3:B$40,SMALL(IF(BookTable[Entry Month]=$O$4,ROW(BookTable[Entry Month])-ROW(Book!$J$2)),ROWS(B$7:B52))))</f>
        <v/>
      </c>
      <c r="C52" s="7" t="str">
        <f t="array" ref="C52">IF(ROWS(C$7:C52)&gt;COUNTIF(BookTable[Entry Month],$O$4),"",INDEX(Book!C$3:C$40,SMALL(IF(BookTable[Entry Month]=$O$4,ROW(BookTable[Entry Month])-ROW(Book!$J$2)),ROWS(C$7:C52))))</f>
        <v/>
      </c>
      <c r="D52" s="7" t="e">
        <f>VLOOKUP(Table748[[#This Row],[Customer]],PartyTable[],2,FALSE)</f>
        <v>#N/A</v>
      </c>
      <c r="E52" s="7" t="str">
        <f t="array" ref="E52">CONCATENATE(IF(ROWS(C$7:C52)&gt;COUNTIF(BookTable[Entry Month],$O$4),"",INDEX(Book!D$3:D$40,SMALL(IF(BookTable[Entry Month]=$O$4,ROW(BookTable[Entry Month])-ROW(Book!$J$2)),ROWS(C$7:C52))))," : ",IF(ROWS(C$7:C52)&gt;COUNTIF(BookTable[Entry Month],$O$4),"",INDEX(Book!E$3:E$40,SMALL(IF(BookTable[Entry Month]=$O$4,ROW(BookTable[Entry Month])-ROW(Book!$J$2)),ROWS(C$7:C52)))))</f>
        <v xml:space="preserve"> : </v>
      </c>
      <c r="F52" s="9">
        <f>1</f>
        <v>1</v>
      </c>
      <c r="G52" s="3"/>
      <c r="H52" s="8" t="e">
        <f>Table748[[#This Row],[N-Taxable]]+Table748[[#This Row],[Taxable]]</f>
        <v>#VALUE!</v>
      </c>
      <c r="I52" s="8" t="str">
        <f t="array" ref="I52">IF(ROWS(I$7:I52)&gt;COUNTIF(BookTable[Entry Month],$O$4),"",INDEX(Book!G$3:G$40,SMALL(IF(BookTable[Entry Month]=$O$4,ROW(BookTable[Entry Month])-ROW(Book!$J$2)),ROWS(I$7:I52))))</f>
        <v/>
      </c>
      <c r="J52" s="8" t="str">
        <f t="array" ref="J52">IF(ROWS(J$7:J52)&gt;COUNTIF(BookTable[Entry Month],$O$4),"",INDEX(Book!F$3:F$40,SMALL(IF(BookTable[Entry Month]=$O$4,ROW(BookTable[Entry Month])-ROW(Book!$J$2)),ROWS(J$7:J52))))</f>
        <v/>
      </c>
      <c r="K52" s="8" t="e">
        <f>Table748[[#This Row],[Taxable]]*13%</f>
        <v>#VALUE!</v>
      </c>
      <c r="L52" s="3"/>
      <c r="M52" s="3"/>
      <c r="N52" s="3"/>
      <c r="O52" s="3"/>
    </row>
    <row r="53" spans="1:15" hidden="1" x14ac:dyDescent="0.25">
      <c r="A53" s="3" t="str">
        <f t="array" ref="A53">IF(ROWS(A$7:A53)&gt;COUNTIF(BookTable[Entry Month],$O$4),"",INDEX(Book!A$3:A$40,SMALL(IF(BookTable[Entry Month]=$O$4,ROW(BookTable[Entry Month])-ROW(Book!$J$2)),ROWS(A$7:A53))))</f>
        <v/>
      </c>
      <c r="B53" s="9" t="str">
        <f t="array" ref="B53">IF(ROWS(B$7:B53)&gt;COUNTIF(BookTable[Entry Month],$O$4),"",INDEX(Book!B$3:B$40,SMALL(IF(BookTable[Entry Month]=$O$4,ROW(BookTable[Entry Month])-ROW(Book!$J$2)),ROWS(B$7:B53))))</f>
        <v/>
      </c>
      <c r="C53" s="7" t="str">
        <f t="array" ref="C53">IF(ROWS(C$7:C53)&gt;COUNTIF(BookTable[Entry Month],$O$4),"",INDEX(Book!C$3:C$40,SMALL(IF(BookTable[Entry Month]=$O$4,ROW(BookTable[Entry Month])-ROW(Book!$J$2)),ROWS(C$7:C53))))</f>
        <v/>
      </c>
      <c r="D53" s="7" t="e">
        <f>VLOOKUP(Table748[[#This Row],[Customer]],PartyTable[],2,FALSE)</f>
        <v>#N/A</v>
      </c>
      <c r="E53" s="7" t="str">
        <f t="array" ref="E53">CONCATENATE(IF(ROWS(C$7:C53)&gt;COUNTIF(BookTable[Entry Month],$O$4),"",INDEX(Book!D$3:D$40,SMALL(IF(BookTable[Entry Month]=$O$4,ROW(BookTable[Entry Month])-ROW(Book!$J$2)),ROWS(C$7:C53))))," : ",IF(ROWS(C$7:C53)&gt;COUNTIF(BookTable[Entry Month],$O$4),"",INDEX(Book!E$3:E$40,SMALL(IF(BookTable[Entry Month]=$O$4,ROW(BookTable[Entry Month])-ROW(Book!$J$2)),ROWS(C$7:C53)))))</f>
        <v xml:space="preserve"> : </v>
      </c>
      <c r="F53" s="9">
        <f>1</f>
        <v>1</v>
      </c>
      <c r="G53" s="3"/>
      <c r="H53" s="8" t="e">
        <f>Table748[[#This Row],[N-Taxable]]+Table748[[#This Row],[Taxable]]</f>
        <v>#VALUE!</v>
      </c>
      <c r="I53" s="8" t="str">
        <f t="array" ref="I53">IF(ROWS(I$7:I53)&gt;COUNTIF(BookTable[Entry Month],$O$4),"",INDEX(Book!G$3:G$40,SMALL(IF(BookTable[Entry Month]=$O$4,ROW(BookTable[Entry Month])-ROW(Book!$J$2)),ROWS(I$7:I53))))</f>
        <v/>
      </c>
      <c r="J53" s="8" t="str">
        <f t="array" ref="J53">IF(ROWS(J$7:J53)&gt;COUNTIF(BookTable[Entry Month],$O$4),"",INDEX(Book!F$3:F$40,SMALL(IF(BookTable[Entry Month]=$O$4,ROW(BookTable[Entry Month])-ROW(Book!$J$2)),ROWS(J$7:J53))))</f>
        <v/>
      </c>
      <c r="K53" s="8" t="e">
        <f>Table748[[#This Row],[Taxable]]*13%</f>
        <v>#VALUE!</v>
      </c>
      <c r="L53" s="3"/>
      <c r="M53" s="3"/>
      <c r="N53" s="3"/>
      <c r="O53" s="3"/>
    </row>
    <row r="54" spans="1:15" hidden="1" x14ac:dyDescent="0.25">
      <c r="A54" s="3" t="str">
        <f t="array" ref="A54">IF(ROWS(A$7:A54)&gt;COUNTIF(BookTable[Entry Month],$O$4),"",INDEX(Book!A$3:A$40,SMALL(IF(BookTable[Entry Month]=$O$4,ROW(BookTable[Entry Month])-ROW(Book!$J$2)),ROWS(A$7:A54))))</f>
        <v/>
      </c>
      <c r="B54" s="9" t="str">
        <f t="array" ref="B54">IF(ROWS(B$7:B54)&gt;COUNTIF(BookTable[Entry Month],$O$4),"",INDEX(Book!B$3:B$40,SMALL(IF(BookTable[Entry Month]=$O$4,ROW(BookTable[Entry Month])-ROW(Book!$J$2)),ROWS(B$7:B54))))</f>
        <v/>
      </c>
      <c r="C54" s="7" t="str">
        <f t="array" ref="C54">IF(ROWS(C$7:C54)&gt;COUNTIF(BookTable[Entry Month],$O$4),"",INDEX(Book!C$3:C$40,SMALL(IF(BookTable[Entry Month]=$O$4,ROW(BookTable[Entry Month])-ROW(Book!$J$2)),ROWS(C$7:C54))))</f>
        <v/>
      </c>
      <c r="D54" s="7" t="e">
        <f>VLOOKUP(Table748[[#This Row],[Customer]],PartyTable[],2,FALSE)</f>
        <v>#N/A</v>
      </c>
      <c r="E54" s="7" t="str">
        <f t="array" ref="E54">CONCATENATE(IF(ROWS(C$7:C54)&gt;COUNTIF(BookTable[Entry Month],$O$4),"",INDEX(Book!D$3:D$40,SMALL(IF(BookTable[Entry Month]=$O$4,ROW(BookTable[Entry Month])-ROW(Book!$J$2)),ROWS(C$7:C54))))," : ",IF(ROWS(C$7:C54)&gt;COUNTIF(BookTable[Entry Month],$O$4),"",INDEX(Book!E$3:E$40,SMALL(IF(BookTable[Entry Month]=$O$4,ROW(BookTable[Entry Month])-ROW(Book!$J$2)),ROWS(C$7:C54)))))</f>
        <v xml:space="preserve"> : </v>
      </c>
      <c r="F54" s="9">
        <f>1</f>
        <v>1</v>
      </c>
      <c r="G54" s="3"/>
      <c r="H54" s="8" t="e">
        <f>Table748[[#This Row],[N-Taxable]]+Table748[[#This Row],[Taxable]]</f>
        <v>#VALUE!</v>
      </c>
      <c r="I54" s="8" t="str">
        <f t="array" ref="I54">IF(ROWS(I$7:I54)&gt;COUNTIF(BookTable[Entry Month],$O$4),"",INDEX(Book!G$3:G$40,SMALL(IF(BookTable[Entry Month]=$O$4,ROW(BookTable[Entry Month])-ROW(Book!$J$2)),ROWS(I$7:I54))))</f>
        <v/>
      </c>
      <c r="J54" s="8" t="str">
        <f t="array" ref="J54">IF(ROWS(J$7:J54)&gt;COUNTIF(BookTable[Entry Month],$O$4),"",INDEX(Book!F$3:F$40,SMALL(IF(BookTable[Entry Month]=$O$4,ROW(BookTable[Entry Month])-ROW(Book!$J$2)),ROWS(J$7:J54))))</f>
        <v/>
      </c>
      <c r="K54" s="8" t="e">
        <f>Table748[[#This Row],[Taxable]]*13%</f>
        <v>#VALUE!</v>
      </c>
      <c r="L54" s="3"/>
      <c r="M54" s="3"/>
      <c r="N54" s="3"/>
      <c r="O54" s="3"/>
    </row>
    <row r="55" spans="1:15" hidden="1" x14ac:dyDescent="0.25">
      <c r="A55" s="3" t="str">
        <f t="array" ref="A55">IF(ROWS(A$7:A55)&gt;COUNTIF(BookTable[Entry Month],$O$4),"",INDEX(Book!A$3:A$40,SMALL(IF(BookTable[Entry Month]=$O$4,ROW(BookTable[Entry Month])-ROW(Book!$J$2)),ROWS(A$7:A55))))</f>
        <v/>
      </c>
      <c r="B55" s="9" t="str">
        <f t="array" ref="B55">IF(ROWS(B$7:B55)&gt;COUNTIF(BookTable[Entry Month],$O$4),"",INDEX(Book!B$3:B$40,SMALL(IF(BookTable[Entry Month]=$O$4,ROW(BookTable[Entry Month])-ROW(Book!$J$2)),ROWS(B$7:B55))))</f>
        <v/>
      </c>
      <c r="C55" s="7" t="str">
        <f t="array" ref="C55">IF(ROWS(C$7:C55)&gt;COUNTIF(BookTable[Entry Month],$O$4),"",INDEX(Book!C$3:C$40,SMALL(IF(BookTable[Entry Month]=$O$4,ROW(BookTable[Entry Month])-ROW(Book!$J$2)),ROWS(C$7:C55))))</f>
        <v/>
      </c>
      <c r="D55" s="7" t="e">
        <f>VLOOKUP(Table748[[#This Row],[Customer]],PartyTable[],2,FALSE)</f>
        <v>#N/A</v>
      </c>
      <c r="E55" s="7" t="str">
        <f t="array" ref="E55">CONCATENATE(IF(ROWS(C$7:C55)&gt;COUNTIF(BookTable[Entry Month],$O$4),"",INDEX(Book!D$3:D$40,SMALL(IF(BookTable[Entry Month]=$O$4,ROW(BookTable[Entry Month])-ROW(Book!$J$2)),ROWS(C$7:C55))))," : ",IF(ROWS(C$7:C55)&gt;COUNTIF(BookTable[Entry Month],$O$4),"",INDEX(Book!E$3:E$40,SMALL(IF(BookTable[Entry Month]=$O$4,ROW(BookTable[Entry Month])-ROW(Book!$J$2)),ROWS(C$7:C55)))))</f>
        <v xml:space="preserve"> : </v>
      </c>
      <c r="F55" s="9">
        <f>1</f>
        <v>1</v>
      </c>
      <c r="G55" s="3"/>
      <c r="H55" s="8" t="e">
        <f>Table748[[#This Row],[N-Taxable]]+Table748[[#This Row],[Taxable]]</f>
        <v>#VALUE!</v>
      </c>
      <c r="I55" s="8" t="str">
        <f t="array" ref="I55">IF(ROWS(I$7:I55)&gt;COUNTIF(BookTable[Entry Month],$O$4),"",INDEX(Book!G$3:G$40,SMALL(IF(BookTable[Entry Month]=$O$4,ROW(BookTable[Entry Month])-ROW(Book!$J$2)),ROWS(I$7:I55))))</f>
        <v/>
      </c>
      <c r="J55" s="8" t="str">
        <f t="array" ref="J55">IF(ROWS(J$7:J55)&gt;COUNTIF(BookTable[Entry Month],$O$4),"",INDEX(Book!F$3:F$40,SMALL(IF(BookTable[Entry Month]=$O$4,ROW(BookTable[Entry Month])-ROW(Book!$J$2)),ROWS(J$7:J55))))</f>
        <v/>
      </c>
      <c r="K55" s="8" t="e">
        <f>Table748[[#This Row],[Taxable]]*13%</f>
        <v>#VALUE!</v>
      </c>
      <c r="L55" s="3"/>
      <c r="M55" s="3"/>
      <c r="N55" s="3"/>
      <c r="O55" s="3"/>
    </row>
    <row r="56" spans="1:15" hidden="1" x14ac:dyDescent="0.25">
      <c r="A56" s="3" t="str">
        <f t="array" ref="A56">IF(ROWS(A$7:A56)&gt;COUNTIF(BookTable[Entry Month],$O$4),"",INDEX(Book!A$3:A$40,SMALL(IF(BookTable[Entry Month]=$O$4,ROW(BookTable[Entry Month])-ROW(Book!$J$2)),ROWS(A$7:A56))))</f>
        <v/>
      </c>
      <c r="B56" s="9" t="str">
        <f t="array" ref="B56">IF(ROWS(B$7:B56)&gt;COUNTIF(BookTable[Entry Month],$O$4),"",INDEX(Book!B$3:B$40,SMALL(IF(BookTable[Entry Month]=$O$4,ROW(BookTable[Entry Month])-ROW(Book!$J$2)),ROWS(B$7:B56))))</f>
        <v/>
      </c>
      <c r="C56" s="7" t="str">
        <f t="array" ref="C56">IF(ROWS(C$7:C56)&gt;COUNTIF(BookTable[Entry Month],$O$4),"",INDEX(Book!C$3:C$40,SMALL(IF(BookTable[Entry Month]=$O$4,ROW(BookTable[Entry Month])-ROW(Book!$J$2)),ROWS(C$7:C56))))</f>
        <v/>
      </c>
      <c r="D56" s="7" t="e">
        <f>VLOOKUP(Table748[[#This Row],[Customer]],PartyTable[],2,FALSE)</f>
        <v>#N/A</v>
      </c>
      <c r="E56" s="7" t="str">
        <f t="array" ref="E56">CONCATENATE(IF(ROWS(C$7:C56)&gt;COUNTIF(BookTable[Entry Month],$O$4),"",INDEX(Book!D$3:D$40,SMALL(IF(BookTable[Entry Month]=$O$4,ROW(BookTable[Entry Month])-ROW(Book!$J$2)),ROWS(C$7:C56))))," : ",IF(ROWS(C$7:C56)&gt;COUNTIF(BookTable[Entry Month],$O$4),"",INDEX(Book!E$3:E$40,SMALL(IF(BookTable[Entry Month]=$O$4,ROW(BookTable[Entry Month])-ROW(Book!$J$2)),ROWS(C$7:C56)))))</f>
        <v xml:space="preserve"> : </v>
      </c>
      <c r="F56" s="9">
        <f>1</f>
        <v>1</v>
      </c>
      <c r="G56" s="3"/>
      <c r="H56" s="8" t="e">
        <f>Table748[[#This Row],[N-Taxable]]+Table748[[#This Row],[Taxable]]</f>
        <v>#VALUE!</v>
      </c>
      <c r="I56" s="8" t="str">
        <f t="array" ref="I56">IF(ROWS(I$7:I56)&gt;COUNTIF(BookTable[Entry Month],$O$4),"",INDEX(Book!G$3:G$40,SMALL(IF(BookTable[Entry Month]=$O$4,ROW(BookTable[Entry Month])-ROW(Book!$J$2)),ROWS(I$7:I56))))</f>
        <v/>
      </c>
      <c r="J56" s="8" t="str">
        <f t="array" ref="J56">IF(ROWS(J$7:J56)&gt;COUNTIF(BookTable[Entry Month],$O$4),"",INDEX(Book!F$3:F$40,SMALL(IF(BookTable[Entry Month]=$O$4,ROW(BookTable[Entry Month])-ROW(Book!$J$2)),ROWS(J$7:J56))))</f>
        <v/>
      </c>
      <c r="K56" s="8" t="e">
        <f>Table748[[#This Row],[Taxable]]*13%</f>
        <v>#VALUE!</v>
      </c>
      <c r="L56" s="3"/>
      <c r="M56" s="3"/>
      <c r="N56" s="3"/>
      <c r="O56" s="3"/>
    </row>
    <row r="57" spans="1:15" hidden="1" x14ac:dyDescent="0.25">
      <c r="A57" s="3" t="str">
        <f t="array" ref="A57">IF(ROWS(A$7:A57)&gt;COUNTIF(BookTable[Entry Month],$O$4),"",INDEX(Book!A$3:A$40,SMALL(IF(BookTable[Entry Month]=$O$4,ROW(BookTable[Entry Month])-ROW(Book!$J$2)),ROWS(A$7:A57))))</f>
        <v/>
      </c>
      <c r="B57" s="9" t="str">
        <f t="array" ref="B57">IF(ROWS(B$7:B57)&gt;COUNTIF(BookTable[Entry Month],$O$4),"",INDEX(Book!B$3:B$40,SMALL(IF(BookTable[Entry Month]=$O$4,ROW(BookTable[Entry Month])-ROW(Book!$J$2)),ROWS(B$7:B57))))</f>
        <v/>
      </c>
      <c r="C57" s="7" t="str">
        <f t="array" ref="C57">IF(ROWS(C$7:C57)&gt;COUNTIF(BookTable[Entry Month],$O$4),"",INDEX(Book!C$3:C$40,SMALL(IF(BookTable[Entry Month]=$O$4,ROW(BookTable[Entry Month])-ROW(Book!$J$2)),ROWS(C$7:C57))))</f>
        <v/>
      </c>
      <c r="D57" s="7" t="e">
        <f>VLOOKUP(Table748[[#This Row],[Customer]],PartyTable[],2,FALSE)</f>
        <v>#N/A</v>
      </c>
      <c r="E57" s="7" t="str">
        <f t="array" ref="E57">CONCATENATE(IF(ROWS(C$7:C57)&gt;COUNTIF(BookTable[Entry Month],$O$4),"",INDEX(Book!D$3:D$40,SMALL(IF(BookTable[Entry Month]=$O$4,ROW(BookTable[Entry Month])-ROW(Book!$J$2)),ROWS(C$7:C57))))," : ",IF(ROWS(C$7:C57)&gt;COUNTIF(BookTable[Entry Month],$O$4),"",INDEX(Book!E$3:E$40,SMALL(IF(BookTable[Entry Month]=$O$4,ROW(BookTable[Entry Month])-ROW(Book!$J$2)),ROWS(C$7:C57)))))</f>
        <v xml:space="preserve"> : </v>
      </c>
      <c r="F57" s="9">
        <f>1</f>
        <v>1</v>
      </c>
      <c r="G57" s="3"/>
      <c r="H57" s="8" t="e">
        <f>Table748[[#This Row],[N-Taxable]]+Table748[[#This Row],[Taxable]]</f>
        <v>#VALUE!</v>
      </c>
      <c r="I57" s="8" t="str">
        <f t="array" ref="I57">IF(ROWS(I$7:I57)&gt;COUNTIF(BookTable[Entry Month],$O$4),"",INDEX(Book!G$3:G$40,SMALL(IF(BookTable[Entry Month]=$O$4,ROW(BookTable[Entry Month])-ROW(Book!$J$2)),ROWS(I$7:I57))))</f>
        <v/>
      </c>
      <c r="J57" s="8" t="str">
        <f t="array" ref="J57">IF(ROWS(J$7:J57)&gt;COUNTIF(BookTable[Entry Month],$O$4),"",INDEX(Book!F$3:F$40,SMALL(IF(BookTable[Entry Month]=$O$4,ROW(BookTable[Entry Month])-ROW(Book!$J$2)),ROWS(J$7:J57))))</f>
        <v/>
      </c>
      <c r="K57" s="8" t="e">
        <f>Table748[[#This Row],[Taxable]]*13%</f>
        <v>#VALUE!</v>
      </c>
      <c r="L57" s="3"/>
      <c r="M57" s="3"/>
      <c r="N57" s="3"/>
      <c r="O57" s="3"/>
    </row>
    <row r="58" spans="1:15" hidden="1" x14ac:dyDescent="0.25">
      <c r="A58" s="3" t="str">
        <f t="array" ref="A58">IF(ROWS(A$7:A58)&gt;COUNTIF(BookTable[Entry Month],$O$4),"",INDEX(Book!A$3:A$40,SMALL(IF(BookTable[Entry Month]=$O$4,ROW(BookTable[Entry Month])-ROW(Book!$J$2)),ROWS(A$7:A58))))</f>
        <v/>
      </c>
      <c r="B58" s="9" t="str">
        <f t="array" ref="B58">IF(ROWS(B$7:B58)&gt;COUNTIF(BookTable[Entry Month],$O$4),"",INDEX(Book!B$3:B$40,SMALL(IF(BookTable[Entry Month]=$O$4,ROW(BookTable[Entry Month])-ROW(Book!$J$2)),ROWS(B$7:B58))))</f>
        <v/>
      </c>
      <c r="C58" s="7" t="str">
        <f t="array" ref="C58">IF(ROWS(C$7:C58)&gt;COUNTIF(BookTable[Entry Month],$O$4),"",INDEX(Book!C$3:C$40,SMALL(IF(BookTable[Entry Month]=$O$4,ROW(BookTable[Entry Month])-ROW(Book!$J$2)),ROWS(C$7:C58))))</f>
        <v/>
      </c>
      <c r="D58" s="7" t="e">
        <f>VLOOKUP(Table748[[#This Row],[Customer]],PartyTable[],2,FALSE)</f>
        <v>#N/A</v>
      </c>
      <c r="E58" s="7" t="str">
        <f t="array" ref="E58">CONCATENATE(IF(ROWS(C$7:C58)&gt;COUNTIF(BookTable[Entry Month],$O$4),"",INDEX(Book!D$3:D$40,SMALL(IF(BookTable[Entry Month]=$O$4,ROW(BookTable[Entry Month])-ROW(Book!$J$2)),ROWS(C$7:C58))))," : ",IF(ROWS(C$7:C58)&gt;COUNTIF(BookTable[Entry Month],$O$4),"",INDEX(Book!E$3:E$40,SMALL(IF(BookTable[Entry Month]=$O$4,ROW(BookTable[Entry Month])-ROW(Book!$J$2)),ROWS(C$7:C58)))))</f>
        <v xml:space="preserve"> : </v>
      </c>
      <c r="F58" s="9">
        <f>1</f>
        <v>1</v>
      </c>
      <c r="G58" s="3"/>
      <c r="H58" s="8" t="e">
        <f>Table748[[#This Row],[N-Taxable]]+Table748[[#This Row],[Taxable]]</f>
        <v>#VALUE!</v>
      </c>
      <c r="I58" s="8" t="str">
        <f t="array" ref="I58">IF(ROWS(I$7:I58)&gt;COUNTIF(BookTable[Entry Month],$O$4),"",INDEX(Book!G$3:G$40,SMALL(IF(BookTable[Entry Month]=$O$4,ROW(BookTable[Entry Month])-ROW(Book!$J$2)),ROWS(I$7:I58))))</f>
        <v/>
      </c>
      <c r="J58" s="8" t="str">
        <f t="array" ref="J58">IF(ROWS(J$7:J58)&gt;COUNTIF(BookTable[Entry Month],$O$4),"",INDEX(Book!F$3:F$40,SMALL(IF(BookTable[Entry Month]=$O$4,ROW(BookTable[Entry Month])-ROW(Book!$J$2)),ROWS(J$7:J58))))</f>
        <v/>
      </c>
      <c r="K58" s="8" t="e">
        <f>Table748[[#This Row],[Taxable]]*13%</f>
        <v>#VALUE!</v>
      </c>
      <c r="L58" s="3"/>
      <c r="M58" s="3"/>
      <c r="N58" s="3"/>
      <c r="O58" s="3"/>
    </row>
    <row r="59" spans="1:15" hidden="1" x14ac:dyDescent="0.25">
      <c r="A59" s="3" t="str">
        <f t="array" ref="A59">IF(ROWS(A$7:A59)&gt;COUNTIF(BookTable[Entry Month],$O$4),"",INDEX(Book!A$3:A$40,SMALL(IF(BookTable[Entry Month]=$O$4,ROW(BookTable[Entry Month])-ROW(Book!$J$2)),ROWS(A$7:A59))))</f>
        <v/>
      </c>
      <c r="B59" s="9" t="str">
        <f t="array" ref="B59">IF(ROWS(B$7:B59)&gt;COUNTIF(BookTable[Entry Month],$O$4),"",INDEX(Book!B$3:B$40,SMALL(IF(BookTable[Entry Month]=$O$4,ROW(BookTable[Entry Month])-ROW(Book!$J$2)),ROWS(B$7:B59))))</f>
        <v/>
      </c>
      <c r="C59" s="7" t="str">
        <f t="array" ref="C59">IF(ROWS(C$7:C59)&gt;COUNTIF(BookTable[Entry Month],$O$4),"",INDEX(Book!C$3:C$40,SMALL(IF(BookTable[Entry Month]=$O$4,ROW(BookTable[Entry Month])-ROW(Book!$J$2)),ROWS(C$7:C59))))</f>
        <v/>
      </c>
      <c r="D59" s="7" t="e">
        <f>VLOOKUP(Table748[[#This Row],[Customer]],PartyTable[],2,FALSE)</f>
        <v>#N/A</v>
      </c>
      <c r="E59" s="7" t="str">
        <f t="array" ref="E59">CONCATENATE(IF(ROWS(C$7:C59)&gt;COUNTIF(BookTable[Entry Month],$O$4),"",INDEX(Book!D$3:D$40,SMALL(IF(BookTable[Entry Month]=$O$4,ROW(BookTable[Entry Month])-ROW(Book!$J$2)),ROWS(C$7:C59))))," : ",IF(ROWS(C$7:C59)&gt;COUNTIF(BookTable[Entry Month],$O$4),"",INDEX(Book!E$3:E$40,SMALL(IF(BookTable[Entry Month]=$O$4,ROW(BookTable[Entry Month])-ROW(Book!$J$2)),ROWS(C$7:C59)))))</f>
        <v xml:space="preserve"> : </v>
      </c>
      <c r="F59" s="9">
        <f>1</f>
        <v>1</v>
      </c>
      <c r="G59" s="3"/>
      <c r="H59" s="8" t="e">
        <f>Table748[[#This Row],[N-Taxable]]+Table748[[#This Row],[Taxable]]</f>
        <v>#VALUE!</v>
      </c>
      <c r="I59" s="8" t="str">
        <f t="array" ref="I59">IF(ROWS(I$7:I59)&gt;COUNTIF(BookTable[Entry Month],$O$4),"",INDEX(Book!G$3:G$40,SMALL(IF(BookTable[Entry Month]=$O$4,ROW(BookTable[Entry Month])-ROW(Book!$J$2)),ROWS(I$7:I59))))</f>
        <v/>
      </c>
      <c r="J59" s="8" t="str">
        <f t="array" ref="J59">IF(ROWS(J$7:J59)&gt;COUNTIF(BookTable[Entry Month],$O$4),"",INDEX(Book!F$3:F$40,SMALL(IF(BookTable[Entry Month]=$O$4,ROW(BookTable[Entry Month])-ROW(Book!$J$2)),ROWS(J$7:J59))))</f>
        <v/>
      </c>
      <c r="K59" s="8" t="e">
        <f>Table748[[#This Row],[Taxable]]*13%</f>
        <v>#VALUE!</v>
      </c>
      <c r="L59" s="3"/>
      <c r="M59" s="3"/>
      <c r="N59" s="3"/>
      <c r="O59" s="3"/>
    </row>
    <row r="60" spans="1:15" hidden="1" x14ac:dyDescent="0.25">
      <c r="A60" s="3" t="str">
        <f t="array" ref="A60">IF(ROWS(A$7:A60)&gt;COUNTIF(BookTable[Entry Month],$O$4),"",INDEX(Book!A$3:A$40,SMALL(IF(BookTable[Entry Month]=$O$4,ROW(BookTable[Entry Month])-ROW(Book!$J$2)),ROWS(A$7:A60))))</f>
        <v/>
      </c>
      <c r="B60" s="9" t="str">
        <f t="array" ref="B60">IF(ROWS(B$7:B60)&gt;COUNTIF(BookTable[Entry Month],$O$4),"",INDEX(Book!B$3:B$40,SMALL(IF(BookTable[Entry Month]=$O$4,ROW(BookTable[Entry Month])-ROW(Book!$J$2)),ROWS(B$7:B60))))</f>
        <v/>
      </c>
      <c r="C60" s="7" t="str">
        <f t="array" ref="C60">IF(ROWS(C$7:C60)&gt;COUNTIF(BookTable[Entry Month],$O$4),"",INDEX(Book!C$3:C$40,SMALL(IF(BookTable[Entry Month]=$O$4,ROW(BookTable[Entry Month])-ROW(Book!$J$2)),ROWS(C$7:C60))))</f>
        <v/>
      </c>
      <c r="D60" s="7" t="e">
        <f>VLOOKUP(Table748[[#This Row],[Customer]],PartyTable[],2,FALSE)</f>
        <v>#N/A</v>
      </c>
      <c r="E60" s="7" t="str">
        <f t="array" ref="E60">CONCATENATE(IF(ROWS(C$7:C60)&gt;COUNTIF(BookTable[Entry Month],$O$4),"",INDEX(Book!D$3:D$40,SMALL(IF(BookTable[Entry Month]=$O$4,ROW(BookTable[Entry Month])-ROW(Book!$J$2)),ROWS(C$7:C60))))," : ",IF(ROWS(C$7:C60)&gt;COUNTIF(BookTable[Entry Month],$O$4),"",INDEX(Book!E$3:E$40,SMALL(IF(BookTable[Entry Month]=$O$4,ROW(BookTable[Entry Month])-ROW(Book!$J$2)),ROWS(C$7:C60)))))</f>
        <v xml:space="preserve"> : </v>
      </c>
      <c r="F60" s="9">
        <f>1</f>
        <v>1</v>
      </c>
      <c r="G60" s="3"/>
      <c r="H60" s="8" t="e">
        <f>Table748[[#This Row],[N-Taxable]]+Table748[[#This Row],[Taxable]]</f>
        <v>#VALUE!</v>
      </c>
      <c r="I60" s="8" t="str">
        <f t="array" ref="I60">IF(ROWS(I$7:I60)&gt;COUNTIF(BookTable[Entry Month],$O$4),"",INDEX(Book!G$3:G$40,SMALL(IF(BookTable[Entry Month]=$O$4,ROW(BookTable[Entry Month])-ROW(Book!$J$2)),ROWS(I$7:I60))))</f>
        <v/>
      </c>
      <c r="J60" s="8" t="str">
        <f t="array" ref="J60">IF(ROWS(J$7:J60)&gt;COUNTIF(BookTable[Entry Month],$O$4),"",INDEX(Book!F$3:F$40,SMALL(IF(BookTable[Entry Month]=$O$4,ROW(BookTable[Entry Month])-ROW(Book!$J$2)),ROWS(J$7:J60))))</f>
        <v/>
      </c>
      <c r="K60" s="8" t="e">
        <f>Table748[[#This Row],[Taxable]]*13%</f>
        <v>#VALUE!</v>
      </c>
      <c r="L60" s="3"/>
      <c r="M60" s="3"/>
      <c r="N60" s="3"/>
      <c r="O60" s="3"/>
    </row>
    <row r="61" spans="1:15" hidden="1" x14ac:dyDescent="0.25">
      <c r="A61" s="3" t="str">
        <f t="array" ref="A61">IF(ROWS(A$7:A61)&gt;COUNTIF(BookTable[Entry Month],$O$4),"",INDEX(Book!A$3:A$40,SMALL(IF(BookTable[Entry Month]=$O$4,ROW(BookTable[Entry Month])-ROW(Book!$J$2)),ROWS(A$7:A61))))</f>
        <v/>
      </c>
      <c r="B61" s="9" t="str">
        <f t="array" ref="B61">IF(ROWS(B$7:B61)&gt;COUNTIF(BookTable[Entry Month],$O$4),"",INDEX(Book!B$3:B$40,SMALL(IF(BookTable[Entry Month]=$O$4,ROW(BookTable[Entry Month])-ROW(Book!$J$2)),ROWS(B$7:B61))))</f>
        <v/>
      </c>
      <c r="C61" s="7" t="str">
        <f t="array" ref="C61">IF(ROWS(C$7:C61)&gt;COUNTIF(BookTable[Entry Month],$O$4),"",INDEX(Book!C$3:C$40,SMALL(IF(BookTable[Entry Month]=$O$4,ROW(BookTable[Entry Month])-ROW(Book!$J$2)),ROWS(C$7:C61))))</f>
        <v/>
      </c>
      <c r="D61" s="7" t="e">
        <f>VLOOKUP(Table748[[#This Row],[Customer]],PartyTable[],2,FALSE)</f>
        <v>#N/A</v>
      </c>
      <c r="E61" s="7" t="str">
        <f t="array" ref="E61">CONCATENATE(IF(ROWS(C$7:C61)&gt;COUNTIF(BookTable[Entry Month],$O$4),"",INDEX(Book!D$3:D$40,SMALL(IF(BookTable[Entry Month]=$O$4,ROW(BookTable[Entry Month])-ROW(Book!$J$2)),ROWS(C$7:C61))))," : ",IF(ROWS(C$7:C61)&gt;COUNTIF(BookTable[Entry Month],$O$4),"",INDEX(Book!E$3:E$40,SMALL(IF(BookTable[Entry Month]=$O$4,ROW(BookTable[Entry Month])-ROW(Book!$J$2)),ROWS(C$7:C61)))))</f>
        <v xml:space="preserve"> : </v>
      </c>
      <c r="F61" s="9">
        <f>1</f>
        <v>1</v>
      </c>
      <c r="G61" s="3"/>
      <c r="H61" s="8" t="e">
        <f>Table748[[#This Row],[N-Taxable]]+Table748[[#This Row],[Taxable]]</f>
        <v>#VALUE!</v>
      </c>
      <c r="I61" s="8" t="str">
        <f t="array" ref="I61">IF(ROWS(I$7:I61)&gt;COUNTIF(BookTable[Entry Month],$O$4),"",INDEX(Book!G$3:G$40,SMALL(IF(BookTable[Entry Month]=$O$4,ROW(BookTable[Entry Month])-ROW(Book!$J$2)),ROWS(I$7:I61))))</f>
        <v/>
      </c>
      <c r="J61" s="8" t="str">
        <f t="array" ref="J61">IF(ROWS(J$7:J61)&gt;COUNTIF(BookTable[Entry Month],$O$4),"",INDEX(Book!F$3:F$40,SMALL(IF(BookTable[Entry Month]=$O$4,ROW(BookTable[Entry Month])-ROW(Book!$J$2)),ROWS(J$7:J61))))</f>
        <v/>
      </c>
      <c r="K61" s="8" t="e">
        <f>Table748[[#This Row],[Taxable]]*13%</f>
        <v>#VALUE!</v>
      </c>
      <c r="L61" s="3"/>
      <c r="M61" s="3"/>
      <c r="N61" s="3"/>
      <c r="O61" s="3"/>
    </row>
    <row r="62" spans="1:15" hidden="1" x14ac:dyDescent="0.25">
      <c r="A62" s="3" t="str">
        <f t="array" ref="A62">IF(ROWS(A$7:A62)&gt;COUNTIF(BookTable[Entry Month],$O$4),"",INDEX(Book!A$3:A$40,SMALL(IF(BookTable[Entry Month]=$O$4,ROW(BookTable[Entry Month])-ROW(Book!$J$2)),ROWS(A$7:A62))))</f>
        <v/>
      </c>
      <c r="B62" s="9" t="str">
        <f t="array" ref="B62">IF(ROWS(B$7:B62)&gt;COUNTIF(BookTable[Entry Month],$O$4),"",INDEX(Book!B$3:B$40,SMALL(IF(BookTable[Entry Month]=$O$4,ROW(BookTable[Entry Month])-ROW(Book!$J$2)),ROWS(B$7:B62))))</f>
        <v/>
      </c>
      <c r="C62" s="7" t="str">
        <f t="array" ref="C62">IF(ROWS(C$7:C62)&gt;COUNTIF(BookTable[Entry Month],$O$4),"",INDEX(Book!C$3:C$40,SMALL(IF(BookTable[Entry Month]=$O$4,ROW(BookTable[Entry Month])-ROW(Book!$J$2)),ROWS(C$7:C62))))</f>
        <v/>
      </c>
      <c r="D62" s="7" t="e">
        <f>VLOOKUP(Table748[[#This Row],[Customer]],PartyTable[],2,FALSE)</f>
        <v>#N/A</v>
      </c>
      <c r="E62" s="7" t="str">
        <f t="array" ref="E62">CONCATENATE(IF(ROWS(C$7:C62)&gt;COUNTIF(BookTable[Entry Month],$O$4),"",INDEX(Book!D$3:D$40,SMALL(IF(BookTable[Entry Month]=$O$4,ROW(BookTable[Entry Month])-ROW(Book!$J$2)),ROWS(C$7:C62))))," : ",IF(ROWS(C$7:C62)&gt;COUNTIF(BookTable[Entry Month],$O$4),"",INDEX(Book!E$3:E$40,SMALL(IF(BookTable[Entry Month]=$O$4,ROW(BookTable[Entry Month])-ROW(Book!$J$2)),ROWS(C$7:C62)))))</f>
        <v xml:space="preserve"> : </v>
      </c>
      <c r="F62" s="9">
        <f>1</f>
        <v>1</v>
      </c>
      <c r="G62" s="3"/>
      <c r="H62" s="8" t="e">
        <f>Table748[[#This Row],[N-Taxable]]+Table748[[#This Row],[Taxable]]</f>
        <v>#VALUE!</v>
      </c>
      <c r="I62" s="8" t="str">
        <f t="array" ref="I62">IF(ROWS(I$7:I62)&gt;COUNTIF(BookTable[Entry Month],$O$4),"",INDEX(Book!G$3:G$40,SMALL(IF(BookTable[Entry Month]=$O$4,ROW(BookTable[Entry Month])-ROW(Book!$J$2)),ROWS(I$7:I62))))</f>
        <v/>
      </c>
      <c r="J62" s="8" t="str">
        <f t="array" ref="J62">IF(ROWS(J$7:J62)&gt;COUNTIF(BookTable[Entry Month],$O$4),"",INDEX(Book!F$3:F$40,SMALL(IF(BookTable[Entry Month]=$O$4,ROW(BookTable[Entry Month])-ROW(Book!$J$2)),ROWS(J$7:J62))))</f>
        <v/>
      </c>
      <c r="K62" s="8" t="e">
        <f>Table748[[#This Row],[Taxable]]*13%</f>
        <v>#VALUE!</v>
      </c>
      <c r="L62" s="3"/>
      <c r="M62" s="3"/>
      <c r="N62" s="3"/>
      <c r="O62" s="3"/>
    </row>
    <row r="63" spans="1:15" hidden="1" x14ac:dyDescent="0.25">
      <c r="A63" s="3" t="str">
        <f t="array" ref="A63">IF(ROWS(A$7:A63)&gt;COUNTIF(BookTable[Entry Month],$O$4),"",INDEX(Book!A$3:A$40,SMALL(IF(BookTable[Entry Month]=$O$4,ROW(BookTable[Entry Month])-ROW(Book!$J$2)),ROWS(A$7:A63))))</f>
        <v/>
      </c>
      <c r="B63" s="9" t="str">
        <f t="array" ref="B63">IF(ROWS(B$7:B63)&gt;COUNTIF(BookTable[Entry Month],$O$4),"",INDEX(Book!B$3:B$40,SMALL(IF(BookTable[Entry Month]=$O$4,ROW(BookTable[Entry Month])-ROW(Book!$J$2)),ROWS(B$7:B63))))</f>
        <v/>
      </c>
      <c r="C63" s="7" t="str">
        <f t="array" ref="C63">IF(ROWS(C$7:C63)&gt;COUNTIF(BookTable[Entry Month],$O$4),"",INDEX(Book!C$3:C$40,SMALL(IF(BookTable[Entry Month]=$O$4,ROW(BookTable[Entry Month])-ROW(Book!$J$2)),ROWS(C$7:C63))))</f>
        <v/>
      </c>
      <c r="D63" s="7" t="e">
        <f>VLOOKUP(Table748[[#This Row],[Customer]],PartyTable[],2,FALSE)</f>
        <v>#N/A</v>
      </c>
      <c r="E63" s="7" t="str">
        <f t="array" ref="E63">CONCATENATE(IF(ROWS(C$7:C63)&gt;COUNTIF(BookTable[Entry Month],$O$4),"",INDEX(Book!D$3:D$40,SMALL(IF(BookTable[Entry Month]=$O$4,ROW(BookTable[Entry Month])-ROW(Book!$J$2)),ROWS(C$7:C63))))," : ",IF(ROWS(C$7:C63)&gt;COUNTIF(BookTable[Entry Month],$O$4),"",INDEX(Book!E$3:E$40,SMALL(IF(BookTable[Entry Month]=$O$4,ROW(BookTable[Entry Month])-ROW(Book!$J$2)),ROWS(C$7:C63)))))</f>
        <v xml:space="preserve"> : </v>
      </c>
      <c r="F63" s="9">
        <f>1</f>
        <v>1</v>
      </c>
      <c r="G63" s="3"/>
      <c r="H63" s="8" t="e">
        <f>Table748[[#This Row],[N-Taxable]]+Table748[[#This Row],[Taxable]]</f>
        <v>#VALUE!</v>
      </c>
      <c r="I63" s="8" t="str">
        <f t="array" ref="I63">IF(ROWS(I$7:I63)&gt;COUNTIF(BookTable[Entry Month],$O$4),"",INDEX(Book!G$3:G$40,SMALL(IF(BookTable[Entry Month]=$O$4,ROW(BookTable[Entry Month])-ROW(Book!$J$2)),ROWS(I$7:I63))))</f>
        <v/>
      </c>
      <c r="J63" s="8" t="str">
        <f t="array" ref="J63">IF(ROWS(J$7:J63)&gt;COUNTIF(BookTable[Entry Month],$O$4),"",INDEX(Book!F$3:F$40,SMALL(IF(BookTable[Entry Month]=$O$4,ROW(BookTable[Entry Month])-ROW(Book!$J$2)),ROWS(J$7:J63))))</f>
        <v/>
      </c>
      <c r="K63" s="8" t="e">
        <f>Table748[[#This Row],[Taxable]]*13%</f>
        <v>#VALUE!</v>
      </c>
      <c r="L63" s="3"/>
      <c r="M63" s="3"/>
      <c r="N63" s="3"/>
      <c r="O63" s="3"/>
    </row>
    <row r="64" spans="1:15" hidden="1" x14ac:dyDescent="0.25">
      <c r="A64" s="3" t="str">
        <f t="array" ref="A64">IF(ROWS(A$7:A64)&gt;COUNTIF(BookTable[Entry Month],$O$4),"",INDEX(Book!A$3:A$40,SMALL(IF(BookTable[Entry Month]=$O$4,ROW(BookTable[Entry Month])-ROW(Book!$J$2)),ROWS(A$7:A64))))</f>
        <v/>
      </c>
      <c r="B64" s="9" t="str">
        <f t="array" ref="B64">IF(ROWS(B$7:B64)&gt;COUNTIF(BookTable[Entry Month],$O$4),"",INDEX(Book!B$3:B$40,SMALL(IF(BookTable[Entry Month]=$O$4,ROW(BookTable[Entry Month])-ROW(Book!$J$2)),ROWS(B$7:B64))))</f>
        <v/>
      </c>
      <c r="C64" s="7" t="str">
        <f t="array" ref="C64">IF(ROWS(C$7:C64)&gt;COUNTIF(BookTable[Entry Month],$O$4),"",INDEX(Book!C$3:C$40,SMALL(IF(BookTable[Entry Month]=$O$4,ROW(BookTable[Entry Month])-ROW(Book!$J$2)),ROWS(C$7:C64))))</f>
        <v/>
      </c>
      <c r="D64" s="7" t="e">
        <f>VLOOKUP(Table748[[#This Row],[Customer]],PartyTable[],2,FALSE)</f>
        <v>#N/A</v>
      </c>
      <c r="E64" s="7" t="str">
        <f t="array" ref="E64">CONCATENATE(IF(ROWS(C$7:C64)&gt;COUNTIF(BookTable[Entry Month],$O$4),"",INDEX(Book!D$3:D$40,SMALL(IF(BookTable[Entry Month]=$O$4,ROW(BookTable[Entry Month])-ROW(Book!$J$2)),ROWS(C$7:C64))))," : ",IF(ROWS(C$7:C64)&gt;COUNTIF(BookTable[Entry Month],$O$4),"",INDEX(Book!E$3:E$40,SMALL(IF(BookTable[Entry Month]=$O$4,ROW(BookTable[Entry Month])-ROW(Book!$J$2)),ROWS(C$7:C64)))))</f>
        <v xml:space="preserve"> : </v>
      </c>
      <c r="F64" s="9">
        <f>1</f>
        <v>1</v>
      </c>
      <c r="G64" s="3"/>
      <c r="H64" s="8" t="e">
        <f>Table748[[#This Row],[N-Taxable]]+Table748[[#This Row],[Taxable]]</f>
        <v>#VALUE!</v>
      </c>
      <c r="I64" s="8" t="str">
        <f t="array" ref="I64">IF(ROWS(I$7:I64)&gt;COUNTIF(BookTable[Entry Month],$O$4),"",INDEX(Book!G$3:G$40,SMALL(IF(BookTable[Entry Month]=$O$4,ROW(BookTable[Entry Month])-ROW(Book!$J$2)),ROWS(I$7:I64))))</f>
        <v/>
      </c>
      <c r="J64" s="8" t="str">
        <f t="array" ref="J64">IF(ROWS(J$7:J64)&gt;COUNTIF(BookTable[Entry Month],$O$4),"",INDEX(Book!F$3:F$40,SMALL(IF(BookTable[Entry Month]=$O$4,ROW(BookTable[Entry Month])-ROW(Book!$J$2)),ROWS(J$7:J64))))</f>
        <v/>
      </c>
      <c r="K64" s="8" t="e">
        <f>Table748[[#This Row],[Taxable]]*13%</f>
        <v>#VALUE!</v>
      </c>
      <c r="L64" s="3"/>
      <c r="M64" s="3"/>
      <c r="N64" s="3"/>
      <c r="O64" s="3"/>
    </row>
    <row r="65" spans="1:15" hidden="1" x14ac:dyDescent="0.25">
      <c r="A65" s="3" t="str">
        <f t="array" ref="A65">IF(ROWS(A$7:A65)&gt;COUNTIF(BookTable[Entry Month],$O$4),"",INDEX(Book!A$3:A$40,SMALL(IF(BookTable[Entry Month]=$O$4,ROW(BookTable[Entry Month])-ROW(Book!$J$2)),ROWS(A$7:A65))))</f>
        <v/>
      </c>
      <c r="B65" s="9" t="str">
        <f t="array" ref="B65">IF(ROWS(B$7:B65)&gt;COUNTIF(BookTable[Entry Month],$O$4),"",INDEX(Book!B$3:B$40,SMALL(IF(BookTable[Entry Month]=$O$4,ROW(BookTable[Entry Month])-ROW(Book!$J$2)),ROWS(B$7:B65))))</f>
        <v/>
      </c>
      <c r="C65" s="7" t="str">
        <f t="array" ref="C65">IF(ROWS(C$7:C65)&gt;COUNTIF(BookTable[Entry Month],$O$4),"",INDEX(Book!C$3:C$40,SMALL(IF(BookTable[Entry Month]=$O$4,ROW(BookTable[Entry Month])-ROW(Book!$J$2)),ROWS(C$7:C65))))</f>
        <v/>
      </c>
      <c r="D65" s="7" t="e">
        <f>VLOOKUP(Table748[[#This Row],[Customer]],PartyTable[],2,FALSE)</f>
        <v>#N/A</v>
      </c>
      <c r="E65" s="7" t="str">
        <f t="array" ref="E65">CONCATENATE(IF(ROWS(C$7:C65)&gt;COUNTIF(BookTable[Entry Month],$O$4),"",INDEX(Book!D$3:D$40,SMALL(IF(BookTable[Entry Month]=$O$4,ROW(BookTable[Entry Month])-ROW(Book!$J$2)),ROWS(C$7:C65))))," : ",IF(ROWS(C$7:C65)&gt;COUNTIF(BookTable[Entry Month],$O$4),"",INDEX(Book!E$3:E$40,SMALL(IF(BookTable[Entry Month]=$O$4,ROW(BookTable[Entry Month])-ROW(Book!$J$2)),ROWS(C$7:C65)))))</f>
        <v xml:space="preserve"> : </v>
      </c>
      <c r="F65" s="9">
        <f>1</f>
        <v>1</v>
      </c>
      <c r="G65" s="3"/>
      <c r="H65" s="8" t="e">
        <f>Table748[[#This Row],[N-Taxable]]+Table748[[#This Row],[Taxable]]</f>
        <v>#VALUE!</v>
      </c>
      <c r="I65" s="8" t="str">
        <f t="array" ref="I65">IF(ROWS(I$7:I65)&gt;COUNTIF(BookTable[Entry Month],$O$4),"",INDEX(Book!G$3:G$40,SMALL(IF(BookTable[Entry Month]=$O$4,ROW(BookTable[Entry Month])-ROW(Book!$J$2)),ROWS(I$7:I65))))</f>
        <v/>
      </c>
      <c r="J65" s="8" t="str">
        <f t="array" ref="J65">IF(ROWS(J$7:J65)&gt;COUNTIF(BookTable[Entry Month],$O$4),"",INDEX(Book!F$3:F$40,SMALL(IF(BookTable[Entry Month]=$O$4,ROW(BookTable[Entry Month])-ROW(Book!$J$2)),ROWS(J$7:J65))))</f>
        <v/>
      </c>
      <c r="K65" s="8" t="e">
        <f>Table748[[#This Row],[Taxable]]*13%</f>
        <v>#VALUE!</v>
      </c>
      <c r="L65" s="3"/>
      <c r="M65" s="3"/>
      <c r="N65" s="3"/>
      <c r="O65" s="3"/>
    </row>
    <row r="66" spans="1:15" hidden="1" x14ac:dyDescent="0.25">
      <c r="A66" s="3" t="str">
        <f t="array" ref="A66">IF(ROWS(A$7:A66)&gt;COUNTIF(BookTable[Entry Month],$O$4),"",INDEX(Book!A$3:A$40,SMALL(IF(BookTable[Entry Month]=$O$4,ROW(BookTable[Entry Month])-ROW(Book!$J$2)),ROWS(A$7:A66))))</f>
        <v/>
      </c>
      <c r="B66" s="9" t="str">
        <f t="array" ref="B66">IF(ROWS(B$7:B66)&gt;COUNTIF(BookTable[Entry Month],$O$4),"",INDEX(Book!B$3:B$40,SMALL(IF(BookTable[Entry Month]=$O$4,ROW(BookTable[Entry Month])-ROW(Book!$J$2)),ROWS(B$7:B66))))</f>
        <v/>
      </c>
      <c r="C66" s="7" t="str">
        <f t="array" ref="C66">IF(ROWS(C$7:C66)&gt;COUNTIF(BookTable[Entry Month],$O$4),"",INDEX(Book!C$3:C$40,SMALL(IF(BookTable[Entry Month]=$O$4,ROW(BookTable[Entry Month])-ROW(Book!$J$2)),ROWS(C$7:C66))))</f>
        <v/>
      </c>
      <c r="D66" s="7" t="e">
        <f>VLOOKUP(Table748[[#This Row],[Customer]],PartyTable[],2,FALSE)</f>
        <v>#N/A</v>
      </c>
      <c r="E66" s="7" t="str">
        <f t="array" ref="E66">CONCATENATE(IF(ROWS(C$7:C66)&gt;COUNTIF(BookTable[Entry Month],$O$4),"",INDEX(Book!D$3:D$40,SMALL(IF(BookTable[Entry Month]=$O$4,ROW(BookTable[Entry Month])-ROW(Book!$J$2)),ROWS(C$7:C66))))," : ",IF(ROWS(C$7:C66)&gt;COUNTIF(BookTable[Entry Month],$O$4),"",INDEX(Book!E$3:E$40,SMALL(IF(BookTable[Entry Month]=$O$4,ROW(BookTable[Entry Month])-ROW(Book!$J$2)),ROWS(C$7:C66)))))</f>
        <v xml:space="preserve"> : </v>
      </c>
      <c r="F66" s="9">
        <f>1</f>
        <v>1</v>
      </c>
      <c r="G66" s="3"/>
      <c r="H66" s="8" t="e">
        <f>Table748[[#This Row],[N-Taxable]]+Table748[[#This Row],[Taxable]]</f>
        <v>#VALUE!</v>
      </c>
      <c r="I66" s="8" t="str">
        <f t="array" ref="I66">IF(ROWS(I$7:I66)&gt;COUNTIF(BookTable[Entry Month],$O$4),"",INDEX(Book!G$3:G$40,SMALL(IF(BookTable[Entry Month]=$O$4,ROW(BookTable[Entry Month])-ROW(Book!$J$2)),ROWS(I$7:I66))))</f>
        <v/>
      </c>
      <c r="J66" s="8" t="str">
        <f t="array" ref="J66">IF(ROWS(J$7:J66)&gt;COUNTIF(BookTable[Entry Month],$O$4),"",INDEX(Book!F$3:F$40,SMALL(IF(BookTable[Entry Month]=$O$4,ROW(BookTable[Entry Month])-ROW(Book!$J$2)),ROWS(J$7:J66))))</f>
        <v/>
      </c>
      <c r="K66" s="8" t="e">
        <f>Table748[[#This Row],[Taxable]]*13%</f>
        <v>#VALUE!</v>
      </c>
      <c r="L66" s="3"/>
      <c r="M66" s="3"/>
      <c r="N66" s="3"/>
      <c r="O66" s="3"/>
    </row>
    <row r="67" spans="1:15" hidden="1" x14ac:dyDescent="0.25">
      <c r="A67" s="3" t="str">
        <f t="array" ref="A67">IF(ROWS(A$7:A67)&gt;COUNTIF(BookTable[Entry Month],$O$4),"",INDEX(Book!A$3:A$40,SMALL(IF(BookTable[Entry Month]=$O$4,ROW(BookTable[Entry Month])-ROW(Book!$J$2)),ROWS(A$7:A67))))</f>
        <v/>
      </c>
      <c r="B67" s="9" t="str">
        <f t="array" ref="B67">IF(ROWS(B$7:B67)&gt;COUNTIF(BookTable[Entry Month],$O$4),"",INDEX(Book!B$3:B$40,SMALL(IF(BookTable[Entry Month]=$O$4,ROW(BookTable[Entry Month])-ROW(Book!$J$2)),ROWS(B$7:B67))))</f>
        <v/>
      </c>
      <c r="C67" s="7" t="str">
        <f t="array" ref="C67">IF(ROWS(C$7:C67)&gt;COUNTIF(BookTable[Entry Month],$O$4),"",INDEX(Book!C$3:C$40,SMALL(IF(BookTable[Entry Month]=$O$4,ROW(BookTable[Entry Month])-ROW(Book!$J$2)),ROWS(C$7:C67))))</f>
        <v/>
      </c>
      <c r="D67" s="7" t="e">
        <f>VLOOKUP(Table748[[#This Row],[Customer]],PartyTable[],2,FALSE)</f>
        <v>#N/A</v>
      </c>
      <c r="E67" s="7" t="str">
        <f t="array" ref="E67">CONCATENATE(IF(ROWS(C$7:C67)&gt;COUNTIF(BookTable[Entry Month],$O$4),"",INDEX(Book!D$3:D$40,SMALL(IF(BookTable[Entry Month]=$O$4,ROW(BookTable[Entry Month])-ROW(Book!$J$2)),ROWS(C$7:C67))))," : ",IF(ROWS(C$7:C67)&gt;COUNTIF(BookTable[Entry Month],$O$4),"",INDEX(Book!E$3:E$40,SMALL(IF(BookTable[Entry Month]=$O$4,ROW(BookTable[Entry Month])-ROW(Book!$J$2)),ROWS(C$7:C67)))))</f>
        <v xml:space="preserve"> : </v>
      </c>
      <c r="F67" s="9">
        <f>1</f>
        <v>1</v>
      </c>
      <c r="G67" s="3"/>
      <c r="H67" s="8" t="e">
        <f>Table748[[#This Row],[N-Taxable]]+Table748[[#This Row],[Taxable]]</f>
        <v>#VALUE!</v>
      </c>
      <c r="I67" s="8" t="str">
        <f t="array" ref="I67">IF(ROWS(I$7:I67)&gt;COUNTIF(BookTable[Entry Month],$O$4),"",INDEX(Book!G$3:G$40,SMALL(IF(BookTable[Entry Month]=$O$4,ROW(BookTable[Entry Month])-ROW(Book!$J$2)),ROWS(I$7:I67))))</f>
        <v/>
      </c>
      <c r="J67" s="8" t="str">
        <f t="array" ref="J67">IF(ROWS(J$7:J67)&gt;COUNTIF(BookTable[Entry Month],$O$4),"",INDEX(Book!F$3:F$40,SMALL(IF(BookTable[Entry Month]=$O$4,ROW(BookTable[Entry Month])-ROW(Book!$J$2)),ROWS(J$7:J67))))</f>
        <v/>
      </c>
      <c r="K67" s="8" t="e">
        <f>Table748[[#This Row],[Taxable]]*13%</f>
        <v>#VALUE!</v>
      </c>
      <c r="L67" s="3"/>
      <c r="M67" s="3"/>
      <c r="N67" s="3"/>
      <c r="O67" s="3"/>
    </row>
    <row r="68" spans="1:15" hidden="1" x14ac:dyDescent="0.25">
      <c r="A68" s="3" t="str">
        <f t="array" ref="A68">IF(ROWS(A$7:A68)&gt;COUNTIF(BookTable[Entry Month],$O$4),"",INDEX(Book!A$3:A$40,SMALL(IF(BookTable[Entry Month]=$O$4,ROW(BookTable[Entry Month])-ROW(Book!$J$2)),ROWS(A$7:A68))))</f>
        <v/>
      </c>
      <c r="B68" s="9" t="str">
        <f t="array" ref="B68">IF(ROWS(B$7:B68)&gt;COUNTIF(BookTable[Entry Month],$O$4),"",INDEX(Book!B$3:B$40,SMALL(IF(BookTable[Entry Month]=$O$4,ROW(BookTable[Entry Month])-ROW(Book!$J$2)),ROWS(B$7:B68))))</f>
        <v/>
      </c>
      <c r="C68" s="7" t="str">
        <f t="array" ref="C68">IF(ROWS(C$7:C68)&gt;COUNTIF(BookTable[Entry Month],$O$4),"",INDEX(Book!C$3:C$40,SMALL(IF(BookTable[Entry Month]=$O$4,ROW(BookTable[Entry Month])-ROW(Book!$J$2)),ROWS(C$7:C68))))</f>
        <v/>
      </c>
      <c r="D68" s="7" t="e">
        <f>VLOOKUP(Table748[[#This Row],[Customer]],PartyTable[],2,FALSE)</f>
        <v>#N/A</v>
      </c>
      <c r="E68" s="7" t="str">
        <f t="array" ref="E68">CONCATENATE(IF(ROWS(C$7:C68)&gt;COUNTIF(BookTable[Entry Month],$O$4),"",INDEX(Book!D$3:D$40,SMALL(IF(BookTable[Entry Month]=$O$4,ROW(BookTable[Entry Month])-ROW(Book!$J$2)),ROWS(C$7:C68))))," : ",IF(ROWS(C$7:C68)&gt;COUNTIF(BookTable[Entry Month],$O$4),"",INDEX(Book!E$3:E$40,SMALL(IF(BookTable[Entry Month]=$O$4,ROW(BookTable[Entry Month])-ROW(Book!$J$2)),ROWS(C$7:C68)))))</f>
        <v xml:space="preserve"> : </v>
      </c>
      <c r="F68" s="9">
        <f>1</f>
        <v>1</v>
      </c>
      <c r="G68" s="3"/>
      <c r="H68" s="8" t="e">
        <f>Table748[[#This Row],[N-Taxable]]+Table748[[#This Row],[Taxable]]</f>
        <v>#VALUE!</v>
      </c>
      <c r="I68" s="8" t="str">
        <f t="array" ref="I68">IF(ROWS(I$7:I68)&gt;COUNTIF(BookTable[Entry Month],$O$4),"",INDEX(Book!G$3:G$40,SMALL(IF(BookTable[Entry Month]=$O$4,ROW(BookTable[Entry Month])-ROW(Book!$J$2)),ROWS(I$7:I68))))</f>
        <v/>
      </c>
      <c r="J68" s="8" t="str">
        <f t="array" ref="J68">IF(ROWS(J$7:J68)&gt;COUNTIF(BookTable[Entry Month],$O$4),"",INDEX(Book!F$3:F$40,SMALL(IF(BookTable[Entry Month]=$O$4,ROW(BookTable[Entry Month])-ROW(Book!$J$2)),ROWS(J$7:J68))))</f>
        <v/>
      </c>
      <c r="K68" s="8" t="e">
        <f>Table748[[#This Row],[Taxable]]*13%</f>
        <v>#VALUE!</v>
      </c>
      <c r="L68" s="3"/>
      <c r="M68" s="3"/>
      <c r="N68" s="3"/>
      <c r="O68" s="3"/>
    </row>
    <row r="69" spans="1:15" hidden="1" x14ac:dyDescent="0.25">
      <c r="A69" s="3" t="str">
        <f t="array" ref="A69">IF(ROWS(A$7:A69)&gt;COUNTIF(BookTable[Entry Month],$O$4),"",INDEX(Book!A$3:A$40,SMALL(IF(BookTable[Entry Month]=$O$4,ROW(BookTable[Entry Month])-ROW(Book!$J$2)),ROWS(A$7:A69))))</f>
        <v/>
      </c>
      <c r="B69" s="9" t="str">
        <f t="array" ref="B69">IF(ROWS(B$7:B69)&gt;COUNTIF(BookTable[Entry Month],$O$4),"",INDEX(Book!B$3:B$40,SMALL(IF(BookTable[Entry Month]=$O$4,ROW(BookTable[Entry Month])-ROW(Book!$J$2)),ROWS(B$7:B69))))</f>
        <v/>
      </c>
      <c r="C69" s="7" t="str">
        <f t="array" ref="C69">IF(ROWS(C$7:C69)&gt;COUNTIF(BookTable[Entry Month],$O$4),"",INDEX(Book!C$3:C$40,SMALL(IF(BookTable[Entry Month]=$O$4,ROW(BookTable[Entry Month])-ROW(Book!$J$2)),ROWS(C$7:C69))))</f>
        <v/>
      </c>
      <c r="D69" s="7" t="e">
        <f>VLOOKUP(Table748[[#This Row],[Customer]],PartyTable[],2,FALSE)</f>
        <v>#N/A</v>
      </c>
      <c r="E69" s="7" t="str">
        <f t="array" ref="E69">CONCATENATE(IF(ROWS(C$7:C69)&gt;COUNTIF(BookTable[Entry Month],$O$4),"",INDEX(Book!D$3:D$40,SMALL(IF(BookTable[Entry Month]=$O$4,ROW(BookTable[Entry Month])-ROW(Book!$J$2)),ROWS(C$7:C69))))," : ",IF(ROWS(C$7:C69)&gt;COUNTIF(BookTable[Entry Month],$O$4),"",INDEX(Book!E$3:E$40,SMALL(IF(BookTable[Entry Month]=$O$4,ROW(BookTable[Entry Month])-ROW(Book!$J$2)),ROWS(C$7:C69)))))</f>
        <v xml:space="preserve"> : </v>
      </c>
      <c r="F69" s="9">
        <f>1</f>
        <v>1</v>
      </c>
      <c r="G69" s="3"/>
      <c r="H69" s="8" t="e">
        <f>Table748[[#This Row],[N-Taxable]]+Table748[[#This Row],[Taxable]]</f>
        <v>#VALUE!</v>
      </c>
      <c r="I69" s="8" t="str">
        <f t="array" ref="I69">IF(ROWS(I$7:I69)&gt;COUNTIF(BookTable[Entry Month],$O$4),"",INDEX(Book!G$3:G$40,SMALL(IF(BookTable[Entry Month]=$O$4,ROW(BookTable[Entry Month])-ROW(Book!$J$2)),ROWS(I$7:I69))))</f>
        <v/>
      </c>
      <c r="J69" s="8" t="str">
        <f t="array" ref="J69">IF(ROWS(J$7:J69)&gt;COUNTIF(BookTable[Entry Month],$O$4),"",INDEX(Book!F$3:F$40,SMALL(IF(BookTable[Entry Month]=$O$4,ROW(BookTable[Entry Month])-ROW(Book!$J$2)),ROWS(J$7:J69))))</f>
        <v/>
      </c>
      <c r="K69" s="8" t="e">
        <f>Table748[[#This Row],[Taxable]]*13%</f>
        <v>#VALUE!</v>
      </c>
      <c r="L69" s="3"/>
      <c r="M69" s="3"/>
      <c r="N69" s="3"/>
      <c r="O69" s="3"/>
    </row>
    <row r="70" spans="1:15" hidden="1" x14ac:dyDescent="0.25">
      <c r="A70" s="3" t="str">
        <f t="array" ref="A70">IF(ROWS(A$7:A70)&gt;COUNTIF(BookTable[Entry Month],$O$4),"",INDEX(Book!A$3:A$40,SMALL(IF(BookTable[Entry Month]=$O$4,ROW(BookTable[Entry Month])-ROW(Book!$J$2)),ROWS(A$7:A70))))</f>
        <v/>
      </c>
      <c r="B70" s="9" t="str">
        <f t="array" ref="B70">IF(ROWS(B$7:B70)&gt;COUNTIF(BookTable[Entry Month],$O$4),"",INDEX(Book!B$3:B$40,SMALL(IF(BookTable[Entry Month]=$O$4,ROW(BookTable[Entry Month])-ROW(Book!$J$2)),ROWS(B$7:B70))))</f>
        <v/>
      </c>
      <c r="C70" s="7" t="str">
        <f t="array" ref="C70">IF(ROWS(C$7:C70)&gt;COUNTIF(BookTable[Entry Month],$O$4),"",INDEX(Book!C$3:C$40,SMALL(IF(BookTable[Entry Month]=$O$4,ROW(BookTable[Entry Month])-ROW(Book!$J$2)),ROWS(C$7:C70))))</f>
        <v/>
      </c>
      <c r="D70" s="7" t="e">
        <f>VLOOKUP(Table748[[#This Row],[Customer]],PartyTable[],2,FALSE)</f>
        <v>#N/A</v>
      </c>
      <c r="E70" s="7" t="str">
        <f t="array" ref="E70">CONCATENATE(IF(ROWS(C$7:C70)&gt;COUNTIF(BookTable[Entry Month],$O$4),"",INDEX(Book!D$3:D$40,SMALL(IF(BookTable[Entry Month]=$O$4,ROW(BookTable[Entry Month])-ROW(Book!$J$2)),ROWS(C$7:C70))))," : ",IF(ROWS(C$7:C70)&gt;COUNTIF(BookTable[Entry Month],$O$4),"",INDEX(Book!E$3:E$40,SMALL(IF(BookTable[Entry Month]=$O$4,ROW(BookTable[Entry Month])-ROW(Book!$J$2)),ROWS(C$7:C70)))))</f>
        <v xml:space="preserve"> : </v>
      </c>
      <c r="F70" s="9">
        <f>1</f>
        <v>1</v>
      </c>
      <c r="G70" s="3"/>
      <c r="H70" s="8" t="e">
        <f>Table748[[#This Row],[N-Taxable]]+Table748[[#This Row],[Taxable]]</f>
        <v>#VALUE!</v>
      </c>
      <c r="I70" s="8" t="str">
        <f t="array" ref="I70">IF(ROWS(I$7:I70)&gt;COUNTIF(BookTable[Entry Month],$O$4),"",INDEX(Book!G$3:G$40,SMALL(IF(BookTable[Entry Month]=$O$4,ROW(BookTable[Entry Month])-ROW(Book!$J$2)),ROWS(I$7:I70))))</f>
        <v/>
      </c>
      <c r="J70" s="8" t="str">
        <f t="array" ref="J70">IF(ROWS(J$7:J70)&gt;COUNTIF(BookTable[Entry Month],$O$4),"",INDEX(Book!F$3:F$40,SMALL(IF(BookTable[Entry Month]=$O$4,ROW(BookTable[Entry Month])-ROW(Book!$J$2)),ROWS(J$7:J70))))</f>
        <v/>
      </c>
      <c r="K70" s="8" t="e">
        <f>Table748[[#This Row],[Taxable]]*13%</f>
        <v>#VALUE!</v>
      </c>
      <c r="L70" s="3"/>
      <c r="M70" s="3"/>
      <c r="N70" s="3"/>
      <c r="O70" s="3"/>
    </row>
    <row r="71" spans="1:15" hidden="1" x14ac:dyDescent="0.25">
      <c r="A71" s="3" t="str">
        <f t="array" ref="A71">IF(ROWS(A$7:A71)&gt;COUNTIF(BookTable[Entry Month],$O$4),"",INDEX(Book!A$3:A$40,SMALL(IF(BookTable[Entry Month]=$O$4,ROW(BookTable[Entry Month])-ROW(Book!$J$2)),ROWS(A$7:A71))))</f>
        <v/>
      </c>
      <c r="B71" s="9" t="str">
        <f t="array" ref="B71">IF(ROWS(B$7:B71)&gt;COUNTIF(BookTable[Entry Month],$O$4),"",INDEX(Book!B$3:B$40,SMALL(IF(BookTable[Entry Month]=$O$4,ROW(BookTable[Entry Month])-ROW(Book!$J$2)),ROWS(B$7:B71))))</f>
        <v/>
      </c>
      <c r="C71" s="7" t="str">
        <f t="array" ref="C71">IF(ROWS(C$7:C71)&gt;COUNTIF(BookTable[Entry Month],$O$4),"",INDEX(Book!C$3:C$40,SMALL(IF(BookTable[Entry Month]=$O$4,ROW(BookTable[Entry Month])-ROW(Book!$J$2)),ROWS(C$7:C71))))</f>
        <v/>
      </c>
      <c r="D71" s="7" t="e">
        <f>VLOOKUP(Table748[[#This Row],[Customer]],PartyTable[],2,FALSE)</f>
        <v>#N/A</v>
      </c>
      <c r="E71" s="7" t="str">
        <f t="array" ref="E71">CONCATENATE(IF(ROWS(C$7:C71)&gt;COUNTIF(BookTable[Entry Month],$O$4),"",INDEX(Book!D$3:D$40,SMALL(IF(BookTable[Entry Month]=$O$4,ROW(BookTable[Entry Month])-ROW(Book!$J$2)),ROWS(C$7:C71))))," : ",IF(ROWS(C$7:C71)&gt;COUNTIF(BookTable[Entry Month],$O$4),"",INDEX(Book!E$3:E$40,SMALL(IF(BookTable[Entry Month]=$O$4,ROW(BookTable[Entry Month])-ROW(Book!$J$2)),ROWS(C$7:C71)))))</f>
        <v xml:space="preserve"> : </v>
      </c>
      <c r="F71" s="9">
        <f>1</f>
        <v>1</v>
      </c>
      <c r="G71" s="3"/>
      <c r="H71" s="8" t="e">
        <f>Table748[[#This Row],[N-Taxable]]+Table748[[#This Row],[Taxable]]</f>
        <v>#VALUE!</v>
      </c>
      <c r="I71" s="8" t="str">
        <f t="array" ref="I71">IF(ROWS(I$7:I71)&gt;COUNTIF(BookTable[Entry Month],$O$4),"",INDEX(Book!G$3:G$40,SMALL(IF(BookTable[Entry Month]=$O$4,ROW(BookTable[Entry Month])-ROW(Book!$J$2)),ROWS(I$7:I71))))</f>
        <v/>
      </c>
      <c r="J71" s="8" t="str">
        <f t="array" ref="J71">IF(ROWS(J$7:J71)&gt;COUNTIF(BookTable[Entry Month],$O$4),"",INDEX(Book!F$3:F$40,SMALL(IF(BookTable[Entry Month]=$O$4,ROW(BookTable[Entry Month])-ROW(Book!$J$2)),ROWS(J$7:J71))))</f>
        <v/>
      </c>
      <c r="K71" s="8" t="e">
        <f>Table748[[#This Row],[Taxable]]*13%</f>
        <v>#VALUE!</v>
      </c>
      <c r="L71" s="3"/>
      <c r="M71" s="3"/>
      <c r="N71" s="3"/>
      <c r="O71" s="3"/>
    </row>
    <row r="72" spans="1:15" hidden="1" x14ac:dyDescent="0.25">
      <c r="A72" s="3" t="str">
        <f t="array" ref="A72">IF(ROWS(A$7:A72)&gt;COUNTIF(BookTable[Entry Month],$O$4),"",INDEX(Book!A$3:A$40,SMALL(IF(BookTable[Entry Month]=$O$4,ROW(BookTable[Entry Month])-ROW(Book!$J$2)),ROWS(A$7:A72))))</f>
        <v/>
      </c>
      <c r="B72" s="9" t="str">
        <f t="array" ref="B72">IF(ROWS(B$7:B72)&gt;COUNTIF(BookTable[Entry Month],$O$4),"",INDEX(Book!B$3:B$40,SMALL(IF(BookTable[Entry Month]=$O$4,ROW(BookTable[Entry Month])-ROW(Book!$J$2)),ROWS(B$7:B72))))</f>
        <v/>
      </c>
      <c r="C72" s="7" t="str">
        <f t="array" ref="C72">IF(ROWS(C$7:C72)&gt;COUNTIF(BookTable[Entry Month],$O$4),"",INDEX(Book!C$3:C$40,SMALL(IF(BookTable[Entry Month]=$O$4,ROW(BookTable[Entry Month])-ROW(Book!$J$2)),ROWS(C$7:C72))))</f>
        <v/>
      </c>
      <c r="D72" s="7" t="e">
        <f>VLOOKUP(Table748[[#This Row],[Customer]],PartyTable[],2,FALSE)</f>
        <v>#N/A</v>
      </c>
      <c r="E72" s="7" t="str">
        <f t="array" ref="E72">CONCATENATE(IF(ROWS(C$7:C72)&gt;COUNTIF(BookTable[Entry Month],$O$4),"",INDEX(Book!D$3:D$40,SMALL(IF(BookTable[Entry Month]=$O$4,ROW(BookTable[Entry Month])-ROW(Book!$J$2)),ROWS(C$7:C72))))," : ",IF(ROWS(C$7:C72)&gt;COUNTIF(BookTable[Entry Month],$O$4),"",INDEX(Book!E$3:E$40,SMALL(IF(BookTable[Entry Month]=$O$4,ROW(BookTable[Entry Month])-ROW(Book!$J$2)),ROWS(C$7:C72)))))</f>
        <v xml:space="preserve"> : </v>
      </c>
      <c r="F72" s="9">
        <f>1</f>
        <v>1</v>
      </c>
      <c r="G72" s="3"/>
      <c r="H72" s="8" t="e">
        <f>Table748[[#This Row],[N-Taxable]]+Table748[[#This Row],[Taxable]]</f>
        <v>#VALUE!</v>
      </c>
      <c r="I72" s="8" t="str">
        <f t="array" ref="I72">IF(ROWS(I$7:I72)&gt;COUNTIF(BookTable[Entry Month],$O$4),"",INDEX(Book!G$3:G$40,SMALL(IF(BookTable[Entry Month]=$O$4,ROW(BookTable[Entry Month])-ROW(Book!$J$2)),ROWS(I$7:I72))))</f>
        <v/>
      </c>
      <c r="J72" s="8" t="str">
        <f t="array" ref="J72">IF(ROWS(J$7:J72)&gt;COUNTIF(BookTable[Entry Month],$O$4),"",INDEX(Book!F$3:F$40,SMALL(IF(BookTable[Entry Month]=$O$4,ROW(BookTable[Entry Month])-ROW(Book!$J$2)),ROWS(J$7:J72))))</f>
        <v/>
      </c>
      <c r="K72" s="8" t="e">
        <f>Table748[[#This Row],[Taxable]]*13%</f>
        <v>#VALUE!</v>
      </c>
      <c r="L72" s="3"/>
      <c r="M72" s="3"/>
      <c r="N72" s="3"/>
      <c r="O72" s="3"/>
    </row>
    <row r="73" spans="1:15" hidden="1" x14ac:dyDescent="0.25">
      <c r="A73" s="3" t="str">
        <f t="array" ref="A73">IF(ROWS(A$7:A73)&gt;COUNTIF(BookTable[Entry Month],$O$4),"",INDEX(Book!A$3:A$40,SMALL(IF(BookTable[Entry Month]=$O$4,ROW(BookTable[Entry Month])-ROW(Book!$J$2)),ROWS(A$7:A73))))</f>
        <v/>
      </c>
      <c r="B73" s="9" t="str">
        <f t="array" ref="B73">IF(ROWS(B$7:B73)&gt;COUNTIF(BookTable[Entry Month],$O$4),"",INDEX(Book!B$3:B$40,SMALL(IF(BookTable[Entry Month]=$O$4,ROW(BookTable[Entry Month])-ROW(Book!$J$2)),ROWS(B$7:B73))))</f>
        <v/>
      </c>
      <c r="C73" s="7" t="str">
        <f t="array" ref="C73">IF(ROWS(C$7:C73)&gt;COUNTIF(BookTable[Entry Month],$O$4),"",INDEX(Book!C$3:C$40,SMALL(IF(BookTable[Entry Month]=$O$4,ROW(BookTable[Entry Month])-ROW(Book!$J$2)),ROWS(C$7:C73))))</f>
        <v/>
      </c>
      <c r="D73" s="7" t="e">
        <f>VLOOKUP(Table748[[#This Row],[Customer]],PartyTable[],2,FALSE)</f>
        <v>#N/A</v>
      </c>
      <c r="E73" s="7" t="str">
        <f t="array" ref="E73">CONCATENATE(IF(ROWS(C$7:C73)&gt;COUNTIF(BookTable[Entry Month],$O$4),"",INDEX(Book!D$3:D$40,SMALL(IF(BookTable[Entry Month]=$O$4,ROW(BookTable[Entry Month])-ROW(Book!$J$2)),ROWS(C$7:C73))))," : ",IF(ROWS(C$7:C73)&gt;COUNTIF(BookTable[Entry Month],$O$4),"",INDEX(Book!E$3:E$40,SMALL(IF(BookTable[Entry Month]=$O$4,ROW(BookTable[Entry Month])-ROW(Book!$J$2)),ROWS(C$7:C73)))))</f>
        <v xml:space="preserve"> : </v>
      </c>
      <c r="F73" s="9">
        <f>1</f>
        <v>1</v>
      </c>
      <c r="G73" s="3"/>
      <c r="H73" s="8" t="e">
        <f>Table748[[#This Row],[N-Taxable]]+Table748[[#This Row],[Taxable]]</f>
        <v>#VALUE!</v>
      </c>
      <c r="I73" s="8" t="str">
        <f t="array" ref="I73">IF(ROWS(I$7:I73)&gt;COUNTIF(BookTable[Entry Month],$O$4),"",INDEX(Book!G$3:G$40,SMALL(IF(BookTable[Entry Month]=$O$4,ROW(BookTable[Entry Month])-ROW(Book!$J$2)),ROWS(I$7:I73))))</f>
        <v/>
      </c>
      <c r="J73" s="8" t="str">
        <f t="array" ref="J73">IF(ROWS(J$7:J73)&gt;COUNTIF(BookTable[Entry Month],$O$4),"",INDEX(Book!F$3:F$40,SMALL(IF(BookTable[Entry Month]=$O$4,ROW(BookTable[Entry Month])-ROW(Book!$J$2)),ROWS(J$7:J73))))</f>
        <v/>
      </c>
      <c r="K73" s="8" t="e">
        <f>Table748[[#This Row],[Taxable]]*13%</f>
        <v>#VALUE!</v>
      </c>
      <c r="L73" s="3"/>
      <c r="M73" s="3"/>
      <c r="N73" s="3"/>
      <c r="O73" s="3"/>
    </row>
    <row r="74" spans="1:15" hidden="1" x14ac:dyDescent="0.25">
      <c r="A74" s="3" t="str">
        <f t="array" ref="A74">IF(ROWS(A$7:A74)&gt;COUNTIF(BookTable[Entry Month],$O$4),"",INDEX(Book!A$3:A$40,SMALL(IF(BookTable[Entry Month]=$O$4,ROW(BookTable[Entry Month])-ROW(Book!$J$2)),ROWS(A$7:A74))))</f>
        <v/>
      </c>
      <c r="B74" s="9" t="str">
        <f t="array" ref="B74">IF(ROWS(B$7:B74)&gt;COUNTIF(BookTable[Entry Month],$O$4),"",INDEX(Book!B$3:B$40,SMALL(IF(BookTable[Entry Month]=$O$4,ROW(BookTable[Entry Month])-ROW(Book!$J$2)),ROWS(B$7:B74))))</f>
        <v/>
      </c>
      <c r="C74" s="7" t="str">
        <f t="array" ref="C74">IF(ROWS(C$7:C74)&gt;COUNTIF(BookTable[Entry Month],$O$4),"",INDEX(Book!C$3:C$40,SMALL(IF(BookTable[Entry Month]=$O$4,ROW(BookTable[Entry Month])-ROW(Book!$J$2)),ROWS(C$7:C74))))</f>
        <v/>
      </c>
      <c r="D74" s="7" t="e">
        <f>VLOOKUP(Table748[[#This Row],[Customer]],PartyTable[],2,FALSE)</f>
        <v>#N/A</v>
      </c>
      <c r="E74" s="7" t="str">
        <f t="array" ref="E74">CONCATENATE(IF(ROWS(C$7:C74)&gt;COUNTIF(BookTable[Entry Month],$O$4),"",INDEX(Book!D$3:D$40,SMALL(IF(BookTable[Entry Month]=$O$4,ROW(BookTable[Entry Month])-ROW(Book!$J$2)),ROWS(C$7:C74))))," : ",IF(ROWS(C$7:C74)&gt;COUNTIF(BookTable[Entry Month],$O$4),"",INDEX(Book!E$3:E$40,SMALL(IF(BookTable[Entry Month]=$O$4,ROW(BookTable[Entry Month])-ROW(Book!$J$2)),ROWS(C$7:C74)))))</f>
        <v xml:space="preserve"> : </v>
      </c>
      <c r="F74" s="9">
        <f>1</f>
        <v>1</v>
      </c>
      <c r="G74" s="3"/>
      <c r="H74" s="8" t="e">
        <f>Table748[[#This Row],[N-Taxable]]+Table748[[#This Row],[Taxable]]</f>
        <v>#VALUE!</v>
      </c>
      <c r="I74" s="8" t="str">
        <f t="array" ref="I74">IF(ROWS(I$7:I74)&gt;COUNTIF(BookTable[Entry Month],$O$4),"",INDEX(Book!G$3:G$40,SMALL(IF(BookTable[Entry Month]=$O$4,ROW(BookTable[Entry Month])-ROW(Book!$J$2)),ROWS(I$7:I74))))</f>
        <v/>
      </c>
      <c r="J74" s="8" t="str">
        <f t="array" ref="J74">IF(ROWS(J$7:J74)&gt;COUNTIF(BookTable[Entry Month],$O$4),"",INDEX(Book!F$3:F$40,SMALL(IF(BookTable[Entry Month]=$O$4,ROW(BookTable[Entry Month])-ROW(Book!$J$2)),ROWS(J$7:J74))))</f>
        <v/>
      </c>
      <c r="K74" s="8" t="e">
        <f>Table748[[#This Row],[Taxable]]*13%</f>
        <v>#VALUE!</v>
      </c>
      <c r="L74" s="3"/>
      <c r="M74" s="3"/>
      <c r="N74" s="3"/>
      <c r="O74" s="3"/>
    </row>
    <row r="75" spans="1:15" hidden="1" x14ac:dyDescent="0.25">
      <c r="A75" s="3" t="str">
        <f t="array" ref="A75">IF(ROWS(A$7:A75)&gt;COUNTIF(BookTable[Entry Month],$O$4),"",INDEX(Book!A$3:A$40,SMALL(IF(BookTable[Entry Month]=$O$4,ROW(BookTable[Entry Month])-ROW(Book!$J$2)),ROWS(A$7:A75))))</f>
        <v/>
      </c>
      <c r="B75" s="9" t="str">
        <f t="array" ref="B75">IF(ROWS(B$7:B75)&gt;COUNTIF(BookTable[Entry Month],$O$4),"",INDEX(Book!B$3:B$40,SMALL(IF(BookTable[Entry Month]=$O$4,ROW(BookTable[Entry Month])-ROW(Book!$J$2)),ROWS(B$7:B75))))</f>
        <v/>
      </c>
      <c r="C75" s="7" t="str">
        <f t="array" ref="C75">IF(ROWS(C$7:C75)&gt;COUNTIF(BookTable[Entry Month],$O$4),"",INDEX(Book!C$3:C$40,SMALL(IF(BookTable[Entry Month]=$O$4,ROW(BookTable[Entry Month])-ROW(Book!$J$2)),ROWS(C$7:C75))))</f>
        <v/>
      </c>
      <c r="D75" s="7" t="e">
        <f>VLOOKUP(Table748[[#This Row],[Customer]],PartyTable[],2,FALSE)</f>
        <v>#N/A</v>
      </c>
      <c r="E75" s="7" t="str">
        <f t="array" ref="E75">CONCATENATE(IF(ROWS(C$7:C75)&gt;COUNTIF(BookTable[Entry Month],$O$4),"",INDEX(Book!D$3:D$40,SMALL(IF(BookTable[Entry Month]=$O$4,ROW(BookTable[Entry Month])-ROW(Book!$J$2)),ROWS(C$7:C75))))," : ",IF(ROWS(C$7:C75)&gt;COUNTIF(BookTable[Entry Month],$O$4),"",INDEX(Book!E$3:E$40,SMALL(IF(BookTable[Entry Month]=$O$4,ROW(BookTable[Entry Month])-ROW(Book!$J$2)),ROWS(C$7:C75)))))</f>
        <v xml:space="preserve"> : </v>
      </c>
      <c r="F75" s="9">
        <f>1</f>
        <v>1</v>
      </c>
      <c r="G75" s="3"/>
      <c r="H75" s="8" t="e">
        <f>Table748[[#This Row],[N-Taxable]]+Table748[[#This Row],[Taxable]]</f>
        <v>#VALUE!</v>
      </c>
      <c r="I75" s="8" t="str">
        <f t="array" ref="I75">IF(ROWS(I$7:I75)&gt;COUNTIF(BookTable[Entry Month],$O$4),"",INDEX(Book!G$3:G$40,SMALL(IF(BookTable[Entry Month]=$O$4,ROW(BookTable[Entry Month])-ROW(Book!$J$2)),ROWS(I$7:I75))))</f>
        <v/>
      </c>
      <c r="J75" s="8" t="str">
        <f t="array" ref="J75">IF(ROWS(J$7:J75)&gt;COUNTIF(BookTable[Entry Month],$O$4),"",INDEX(Book!F$3:F$40,SMALL(IF(BookTable[Entry Month]=$O$4,ROW(BookTable[Entry Month])-ROW(Book!$J$2)),ROWS(J$7:J75))))</f>
        <v/>
      </c>
      <c r="K75" s="8" t="e">
        <f>Table748[[#This Row],[Taxable]]*13%</f>
        <v>#VALUE!</v>
      </c>
      <c r="L75" s="3"/>
      <c r="M75" s="3"/>
      <c r="N75" s="3"/>
      <c r="O75" s="3"/>
    </row>
    <row r="76" spans="1:15" hidden="1" x14ac:dyDescent="0.25">
      <c r="A76" s="3" t="str">
        <f t="array" ref="A76">IF(ROWS(A$7:A76)&gt;COUNTIF(BookTable[Entry Month],$O$4),"",INDEX(Book!A$3:A$40,SMALL(IF(BookTable[Entry Month]=$O$4,ROW(BookTable[Entry Month])-ROW(Book!$J$2)),ROWS(A$7:A76))))</f>
        <v/>
      </c>
      <c r="B76" s="9" t="str">
        <f t="array" ref="B76">IF(ROWS(B$7:B76)&gt;COUNTIF(BookTable[Entry Month],$O$4),"",INDEX(Book!B$3:B$40,SMALL(IF(BookTable[Entry Month]=$O$4,ROW(BookTable[Entry Month])-ROW(Book!$J$2)),ROWS(B$7:B76))))</f>
        <v/>
      </c>
      <c r="C76" s="7" t="str">
        <f t="array" ref="C76">IF(ROWS(C$7:C76)&gt;COUNTIF(BookTable[Entry Month],$O$4),"",INDEX(Book!C$3:C$40,SMALL(IF(BookTable[Entry Month]=$O$4,ROW(BookTable[Entry Month])-ROW(Book!$J$2)),ROWS(C$7:C76))))</f>
        <v/>
      </c>
      <c r="D76" s="7" t="e">
        <f>VLOOKUP(Table748[[#This Row],[Customer]],PartyTable[],2,FALSE)</f>
        <v>#N/A</v>
      </c>
      <c r="E76" s="7" t="str">
        <f t="array" ref="E76">CONCATENATE(IF(ROWS(C$7:C76)&gt;COUNTIF(BookTable[Entry Month],$O$4),"",INDEX(Book!D$3:D$40,SMALL(IF(BookTable[Entry Month]=$O$4,ROW(BookTable[Entry Month])-ROW(Book!$J$2)),ROWS(C$7:C76))))," : ",IF(ROWS(C$7:C76)&gt;COUNTIF(BookTable[Entry Month],$O$4),"",INDEX(Book!E$3:E$40,SMALL(IF(BookTable[Entry Month]=$O$4,ROW(BookTable[Entry Month])-ROW(Book!$J$2)),ROWS(C$7:C76)))))</f>
        <v xml:space="preserve"> : </v>
      </c>
      <c r="F76" s="9">
        <f>1</f>
        <v>1</v>
      </c>
      <c r="G76" s="3"/>
      <c r="H76" s="8" t="e">
        <f>Table748[[#This Row],[N-Taxable]]+Table748[[#This Row],[Taxable]]</f>
        <v>#VALUE!</v>
      </c>
      <c r="I76" s="8" t="str">
        <f t="array" ref="I76">IF(ROWS(I$7:I76)&gt;COUNTIF(BookTable[Entry Month],$O$4),"",INDEX(Book!G$3:G$40,SMALL(IF(BookTable[Entry Month]=$O$4,ROW(BookTable[Entry Month])-ROW(Book!$J$2)),ROWS(I$7:I76))))</f>
        <v/>
      </c>
      <c r="J76" s="8" t="str">
        <f t="array" ref="J76">IF(ROWS(J$7:J76)&gt;COUNTIF(BookTable[Entry Month],$O$4),"",INDEX(Book!F$3:F$40,SMALL(IF(BookTable[Entry Month]=$O$4,ROW(BookTable[Entry Month])-ROW(Book!$J$2)),ROWS(J$7:J76))))</f>
        <v/>
      </c>
      <c r="K76" s="8" t="e">
        <f>Table748[[#This Row],[Taxable]]*13%</f>
        <v>#VALUE!</v>
      </c>
      <c r="L76" s="3"/>
      <c r="M76" s="3"/>
      <c r="N76" s="3"/>
      <c r="O76" s="3"/>
    </row>
    <row r="77" spans="1:15" hidden="1" x14ac:dyDescent="0.25">
      <c r="A77" s="3" t="str">
        <f t="array" ref="A77">IF(ROWS(A$7:A77)&gt;COUNTIF(BookTable[Entry Month],$O$4),"",INDEX(Book!A$3:A$40,SMALL(IF(BookTable[Entry Month]=$O$4,ROW(BookTable[Entry Month])-ROW(Book!$J$2)),ROWS(A$7:A77))))</f>
        <v/>
      </c>
      <c r="B77" s="9" t="str">
        <f t="array" ref="B77">IF(ROWS(B$7:B77)&gt;COUNTIF(BookTable[Entry Month],$O$4),"",INDEX(Book!B$3:B$40,SMALL(IF(BookTable[Entry Month]=$O$4,ROW(BookTable[Entry Month])-ROW(Book!$J$2)),ROWS(B$7:B77))))</f>
        <v/>
      </c>
      <c r="C77" s="7" t="str">
        <f t="array" ref="C77">IF(ROWS(C$7:C77)&gt;COUNTIF(BookTable[Entry Month],$O$4),"",INDEX(Book!C$3:C$40,SMALL(IF(BookTable[Entry Month]=$O$4,ROW(BookTable[Entry Month])-ROW(Book!$J$2)),ROWS(C$7:C77))))</f>
        <v/>
      </c>
      <c r="D77" s="7" t="e">
        <f>VLOOKUP(Table748[[#This Row],[Customer]],PartyTable[],2,FALSE)</f>
        <v>#N/A</v>
      </c>
      <c r="E77" s="7" t="str">
        <f t="array" ref="E77">CONCATENATE(IF(ROWS(C$7:C77)&gt;COUNTIF(BookTable[Entry Month],$O$4),"",INDEX(Book!D$3:D$40,SMALL(IF(BookTable[Entry Month]=$O$4,ROW(BookTable[Entry Month])-ROW(Book!$J$2)),ROWS(C$7:C77))))," : ",IF(ROWS(C$7:C77)&gt;COUNTIF(BookTable[Entry Month],$O$4),"",INDEX(Book!E$3:E$40,SMALL(IF(BookTable[Entry Month]=$O$4,ROW(BookTable[Entry Month])-ROW(Book!$J$2)),ROWS(C$7:C77)))))</f>
        <v xml:space="preserve"> : </v>
      </c>
      <c r="F77" s="9">
        <f>1</f>
        <v>1</v>
      </c>
      <c r="G77" s="3"/>
      <c r="H77" s="8" t="e">
        <f>Table748[[#This Row],[N-Taxable]]+Table748[[#This Row],[Taxable]]</f>
        <v>#VALUE!</v>
      </c>
      <c r="I77" s="8" t="str">
        <f t="array" ref="I77">IF(ROWS(I$7:I77)&gt;COUNTIF(BookTable[Entry Month],$O$4),"",INDEX(Book!G$3:G$40,SMALL(IF(BookTable[Entry Month]=$O$4,ROW(BookTable[Entry Month])-ROW(Book!$J$2)),ROWS(I$7:I77))))</f>
        <v/>
      </c>
      <c r="J77" s="8" t="str">
        <f t="array" ref="J77">IF(ROWS(J$7:J77)&gt;COUNTIF(BookTable[Entry Month],$O$4),"",INDEX(Book!F$3:F$40,SMALL(IF(BookTable[Entry Month]=$O$4,ROW(BookTable[Entry Month])-ROW(Book!$J$2)),ROWS(J$7:J77))))</f>
        <v/>
      </c>
      <c r="K77" s="8" t="e">
        <f>Table748[[#This Row],[Taxable]]*13%</f>
        <v>#VALUE!</v>
      </c>
      <c r="L77" s="3"/>
      <c r="M77" s="3"/>
      <c r="N77" s="3"/>
      <c r="O77" s="3"/>
    </row>
    <row r="78" spans="1:15" hidden="1" x14ac:dyDescent="0.25">
      <c r="A78" s="3" t="str">
        <f t="array" ref="A78">IF(ROWS(A$7:A78)&gt;COUNTIF(BookTable[Entry Month],$O$4),"",INDEX(Book!A$3:A$40,SMALL(IF(BookTable[Entry Month]=$O$4,ROW(BookTable[Entry Month])-ROW(Book!$J$2)),ROWS(A$7:A78))))</f>
        <v/>
      </c>
      <c r="B78" s="9" t="str">
        <f t="array" ref="B78">IF(ROWS(B$7:B78)&gt;COUNTIF(BookTable[Entry Month],$O$4),"",INDEX(Book!B$3:B$40,SMALL(IF(BookTable[Entry Month]=$O$4,ROW(BookTable[Entry Month])-ROW(Book!$J$2)),ROWS(B$7:B78))))</f>
        <v/>
      </c>
      <c r="C78" s="7" t="str">
        <f t="array" ref="C78">IF(ROWS(C$7:C78)&gt;COUNTIF(BookTable[Entry Month],$O$4),"",INDEX(Book!C$3:C$40,SMALL(IF(BookTable[Entry Month]=$O$4,ROW(BookTable[Entry Month])-ROW(Book!$J$2)),ROWS(C$7:C78))))</f>
        <v/>
      </c>
      <c r="D78" s="7" t="e">
        <f>VLOOKUP(Table748[[#This Row],[Customer]],PartyTable[],2,FALSE)</f>
        <v>#N/A</v>
      </c>
      <c r="E78" s="7" t="str">
        <f t="array" ref="E78">CONCATENATE(IF(ROWS(C$7:C78)&gt;COUNTIF(BookTable[Entry Month],$O$4),"",INDEX(Book!D$3:D$40,SMALL(IF(BookTable[Entry Month]=$O$4,ROW(BookTable[Entry Month])-ROW(Book!$J$2)),ROWS(C$7:C78))))," : ",IF(ROWS(C$7:C78)&gt;COUNTIF(BookTable[Entry Month],$O$4),"",INDEX(Book!E$3:E$40,SMALL(IF(BookTable[Entry Month]=$O$4,ROW(BookTable[Entry Month])-ROW(Book!$J$2)),ROWS(C$7:C78)))))</f>
        <v xml:space="preserve"> : </v>
      </c>
      <c r="F78" s="9">
        <f>1</f>
        <v>1</v>
      </c>
      <c r="G78" s="3"/>
      <c r="H78" s="8" t="e">
        <f>Table748[[#This Row],[N-Taxable]]+Table748[[#This Row],[Taxable]]</f>
        <v>#VALUE!</v>
      </c>
      <c r="I78" s="8" t="str">
        <f t="array" ref="I78">IF(ROWS(I$7:I78)&gt;COUNTIF(BookTable[Entry Month],$O$4),"",INDEX(Book!G$3:G$40,SMALL(IF(BookTable[Entry Month]=$O$4,ROW(BookTable[Entry Month])-ROW(Book!$J$2)),ROWS(I$7:I78))))</f>
        <v/>
      </c>
      <c r="J78" s="8" t="str">
        <f t="array" ref="J78">IF(ROWS(J$7:J78)&gt;COUNTIF(BookTable[Entry Month],$O$4),"",INDEX(Book!F$3:F$40,SMALL(IF(BookTable[Entry Month]=$O$4,ROW(BookTable[Entry Month])-ROW(Book!$J$2)),ROWS(J$7:J78))))</f>
        <v/>
      </c>
      <c r="K78" s="8" t="e">
        <f>Table748[[#This Row],[Taxable]]*13%</f>
        <v>#VALUE!</v>
      </c>
      <c r="L78" s="3"/>
      <c r="M78" s="3"/>
      <c r="N78" s="3"/>
      <c r="O78" s="3"/>
    </row>
    <row r="79" spans="1:15" hidden="1" x14ac:dyDescent="0.25">
      <c r="A79" s="3" t="str">
        <f t="array" ref="A79">IF(ROWS(A$7:A79)&gt;COUNTIF(BookTable[Entry Month],$O$4),"",INDEX(Book!A$3:A$40,SMALL(IF(BookTable[Entry Month]=$O$4,ROW(BookTable[Entry Month])-ROW(Book!$J$2)),ROWS(A$7:A79))))</f>
        <v/>
      </c>
      <c r="B79" s="9" t="str">
        <f t="array" ref="B79">IF(ROWS(B$7:B79)&gt;COUNTIF(BookTable[Entry Month],$O$4),"",INDEX(Book!B$3:B$40,SMALL(IF(BookTable[Entry Month]=$O$4,ROW(BookTable[Entry Month])-ROW(Book!$J$2)),ROWS(B$7:B79))))</f>
        <v/>
      </c>
      <c r="C79" s="7" t="str">
        <f t="array" ref="C79">IF(ROWS(C$7:C79)&gt;COUNTIF(BookTable[Entry Month],$O$4),"",INDEX(Book!C$3:C$40,SMALL(IF(BookTable[Entry Month]=$O$4,ROW(BookTable[Entry Month])-ROW(Book!$J$2)),ROWS(C$7:C79))))</f>
        <v/>
      </c>
      <c r="D79" s="7" t="e">
        <f>VLOOKUP(Table748[[#This Row],[Customer]],PartyTable[],2,FALSE)</f>
        <v>#N/A</v>
      </c>
      <c r="E79" s="7" t="str">
        <f t="array" ref="E79">CONCATENATE(IF(ROWS(C$7:C79)&gt;COUNTIF(BookTable[Entry Month],$O$4),"",INDEX(Book!D$3:D$40,SMALL(IF(BookTable[Entry Month]=$O$4,ROW(BookTable[Entry Month])-ROW(Book!$J$2)),ROWS(C$7:C79))))," : ",IF(ROWS(C$7:C79)&gt;COUNTIF(BookTable[Entry Month],$O$4),"",INDEX(Book!E$3:E$40,SMALL(IF(BookTable[Entry Month]=$O$4,ROW(BookTable[Entry Month])-ROW(Book!$J$2)),ROWS(C$7:C79)))))</f>
        <v xml:space="preserve"> : </v>
      </c>
      <c r="F79" s="9">
        <f>1</f>
        <v>1</v>
      </c>
      <c r="G79" s="3"/>
      <c r="H79" s="8" t="e">
        <f>Table748[[#This Row],[N-Taxable]]+Table748[[#This Row],[Taxable]]</f>
        <v>#VALUE!</v>
      </c>
      <c r="I79" s="8" t="str">
        <f t="array" ref="I79">IF(ROWS(I$7:I79)&gt;COUNTIF(BookTable[Entry Month],$O$4),"",INDEX(Book!G$3:G$40,SMALL(IF(BookTable[Entry Month]=$O$4,ROW(BookTable[Entry Month])-ROW(Book!$J$2)),ROWS(I$7:I79))))</f>
        <v/>
      </c>
      <c r="J79" s="8" t="str">
        <f t="array" ref="J79">IF(ROWS(J$7:J79)&gt;COUNTIF(BookTable[Entry Month],$O$4),"",INDEX(Book!F$3:F$40,SMALL(IF(BookTable[Entry Month]=$O$4,ROW(BookTable[Entry Month])-ROW(Book!$J$2)),ROWS(J$7:J79))))</f>
        <v/>
      </c>
      <c r="K79" s="8" t="e">
        <f>Table748[[#This Row],[Taxable]]*13%</f>
        <v>#VALUE!</v>
      </c>
      <c r="L79" s="3"/>
      <c r="M79" s="3"/>
      <c r="N79" s="3"/>
      <c r="O79" s="3"/>
    </row>
    <row r="80" spans="1:15" hidden="1" x14ac:dyDescent="0.25">
      <c r="A80" s="3" t="str">
        <f t="array" ref="A80">IF(ROWS(A$7:A80)&gt;COUNTIF(BookTable[Entry Month],$O$4),"",INDEX(Book!A$3:A$40,SMALL(IF(BookTable[Entry Month]=$O$4,ROW(BookTable[Entry Month])-ROW(Book!$J$2)),ROWS(A$7:A80))))</f>
        <v/>
      </c>
      <c r="B80" s="9" t="str">
        <f t="array" ref="B80">IF(ROWS(B$7:B80)&gt;COUNTIF(BookTable[Entry Month],$O$4),"",INDEX(Book!B$3:B$40,SMALL(IF(BookTable[Entry Month]=$O$4,ROW(BookTable[Entry Month])-ROW(Book!$J$2)),ROWS(B$7:B80))))</f>
        <v/>
      </c>
      <c r="C80" s="7" t="str">
        <f t="array" ref="C80">IF(ROWS(C$7:C80)&gt;COUNTIF(BookTable[Entry Month],$O$4),"",INDEX(Book!C$3:C$40,SMALL(IF(BookTable[Entry Month]=$O$4,ROW(BookTable[Entry Month])-ROW(Book!$J$2)),ROWS(C$7:C80))))</f>
        <v/>
      </c>
      <c r="D80" s="7" t="e">
        <f>VLOOKUP(Table748[[#This Row],[Customer]],PartyTable[],2,FALSE)</f>
        <v>#N/A</v>
      </c>
      <c r="E80" s="7" t="str">
        <f t="array" ref="E80">CONCATENATE(IF(ROWS(C$7:C80)&gt;COUNTIF(BookTable[Entry Month],$O$4),"",INDEX(Book!D$3:D$40,SMALL(IF(BookTable[Entry Month]=$O$4,ROW(BookTable[Entry Month])-ROW(Book!$J$2)),ROWS(C$7:C80))))," : ",IF(ROWS(C$7:C80)&gt;COUNTIF(BookTable[Entry Month],$O$4),"",INDEX(Book!E$3:E$40,SMALL(IF(BookTable[Entry Month]=$O$4,ROW(BookTable[Entry Month])-ROW(Book!$J$2)),ROWS(C$7:C80)))))</f>
        <v xml:space="preserve"> : </v>
      </c>
      <c r="F80" s="9">
        <f>1</f>
        <v>1</v>
      </c>
      <c r="G80" s="3"/>
      <c r="H80" s="8" t="e">
        <f>Table748[[#This Row],[N-Taxable]]+Table748[[#This Row],[Taxable]]</f>
        <v>#VALUE!</v>
      </c>
      <c r="I80" s="8" t="str">
        <f t="array" ref="I80">IF(ROWS(I$7:I80)&gt;COUNTIF(BookTable[Entry Month],$O$4),"",INDEX(Book!G$3:G$40,SMALL(IF(BookTable[Entry Month]=$O$4,ROW(BookTable[Entry Month])-ROW(Book!$J$2)),ROWS(I$7:I80))))</f>
        <v/>
      </c>
      <c r="J80" s="8" t="str">
        <f t="array" ref="J80">IF(ROWS(J$7:J80)&gt;COUNTIF(BookTable[Entry Month],$O$4),"",INDEX(Book!F$3:F$40,SMALL(IF(BookTable[Entry Month]=$O$4,ROW(BookTable[Entry Month])-ROW(Book!$J$2)),ROWS(J$7:J80))))</f>
        <v/>
      </c>
      <c r="K80" s="8" t="e">
        <f>Table748[[#This Row],[Taxable]]*13%</f>
        <v>#VALUE!</v>
      </c>
      <c r="L80" s="3"/>
      <c r="M80" s="3"/>
      <c r="N80" s="3"/>
      <c r="O80" s="3"/>
    </row>
    <row r="81" spans="1:15" hidden="1" x14ac:dyDescent="0.25">
      <c r="A81" s="3" t="str">
        <f t="array" ref="A81">IF(ROWS(A$7:A81)&gt;COUNTIF(BookTable[Entry Month],$O$4),"",INDEX(Book!A$3:A$40,SMALL(IF(BookTable[Entry Month]=$O$4,ROW(BookTable[Entry Month])-ROW(Book!$J$2)),ROWS(A$7:A81))))</f>
        <v/>
      </c>
      <c r="B81" s="9" t="str">
        <f t="array" ref="B81">IF(ROWS(B$7:B81)&gt;COUNTIF(BookTable[Entry Month],$O$4),"",INDEX(Book!B$3:B$40,SMALL(IF(BookTable[Entry Month]=$O$4,ROW(BookTable[Entry Month])-ROW(Book!$J$2)),ROWS(B$7:B81))))</f>
        <v/>
      </c>
      <c r="C81" s="7" t="str">
        <f t="array" ref="C81">IF(ROWS(C$7:C81)&gt;COUNTIF(BookTable[Entry Month],$O$4),"",INDEX(Book!C$3:C$40,SMALL(IF(BookTable[Entry Month]=$O$4,ROW(BookTable[Entry Month])-ROW(Book!$J$2)),ROWS(C$7:C81))))</f>
        <v/>
      </c>
      <c r="D81" s="7" t="e">
        <f>VLOOKUP(Table748[[#This Row],[Customer]],PartyTable[],2,FALSE)</f>
        <v>#N/A</v>
      </c>
      <c r="E81" s="7" t="str">
        <f t="array" ref="E81">CONCATENATE(IF(ROWS(C$7:C81)&gt;COUNTIF(BookTable[Entry Month],$O$4),"",INDEX(Book!D$3:D$40,SMALL(IF(BookTable[Entry Month]=$O$4,ROW(BookTable[Entry Month])-ROW(Book!$J$2)),ROWS(C$7:C81))))," : ",IF(ROWS(C$7:C81)&gt;COUNTIF(BookTable[Entry Month],$O$4),"",INDEX(Book!E$3:E$40,SMALL(IF(BookTable[Entry Month]=$O$4,ROW(BookTable[Entry Month])-ROW(Book!$J$2)),ROWS(C$7:C81)))))</f>
        <v xml:space="preserve"> : </v>
      </c>
      <c r="F81" s="9">
        <f>1</f>
        <v>1</v>
      </c>
      <c r="G81" s="3"/>
      <c r="H81" s="8" t="e">
        <f>Table748[[#This Row],[N-Taxable]]+Table748[[#This Row],[Taxable]]</f>
        <v>#VALUE!</v>
      </c>
      <c r="I81" s="8" t="str">
        <f t="array" ref="I81">IF(ROWS(I$7:I81)&gt;COUNTIF(BookTable[Entry Month],$O$4),"",INDEX(Book!G$3:G$40,SMALL(IF(BookTable[Entry Month]=$O$4,ROW(BookTable[Entry Month])-ROW(Book!$J$2)),ROWS(I$7:I81))))</f>
        <v/>
      </c>
      <c r="J81" s="8" t="str">
        <f t="array" ref="J81">IF(ROWS(J$7:J81)&gt;COUNTIF(BookTable[Entry Month],$O$4),"",INDEX(Book!F$3:F$40,SMALL(IF(BookTable[Entry Month]=$O$4,ROW(BookTable[Entry Month])-ROW(Book!$J$2)),ROWS(J$7:J81))))</f>
        <v/>
      </c>
      <c r="K81" s="8" t="e">
        <f>Table748[[#This Row],[Taxable]]*13%</f>
        <v>#VALUE!</v>
      </c>
      <c r="L81" s="3"/>
      <c r="M81" s="3"/>
      <c r="N81" s="3"/>
      <c r="O81" s="3"/>
    </row>
    <row r="82" spans="1:15" hidden="1" x14ac:dyDescent="0.25">
      <c r="A82" s="3" t="str">
        <f t="array" ref="A82">IF(ROWS(A$7:A82)&gt;COUNTIF(BookTable[Entry Month],$O$4),"",INDEX(Book!A$3:A$40,SMALL(IF(BookTable[Entry Month]=$O$4,ROW(BookTable[Entry Month])-ROW(Book!$J$2)),ROWS(A$7:A82))))</f>
        <v/>
      </c>
      <c r="B82" s="9" t="str">
        <f t="array" ref="B82">IF(ROWS(B$7:B82)&gt;COUNTIF(BookTable[Entry Month],$O$4),"",INDEX(Book!B$3:B$40,SMALL(IF(BookTable[Entry Month]=$O$4,ROW(BookTable[Entry Month])-ROW(Book!$J$2)),ROWS(B$7:B82))))</f>
        <v/>
      </c>
      <c r="C82" s="7" t="str">
        <f t="array" ref="C82">IF(ROWS(C$7:C82)&gt;COUNTIF(BookTable[Entry Month],$O$4),"",INDEX(Book!C$3:C$40,SMALL(IF(BookTable[Entry Month]=$O$4,ROW(BookTable[Entry Month])-ROW(Book!$J$2)),ROWS(C$7:C82))))</f>
        <v/>
      </c>
      <c r="D82" s="7" t="e">
        <f>VLOOKUP(Table748[[#This Row],[Customer]],PartyTable[],2,FALSE)</f>
        <v>#N/A</v>
      </c>
      <c r="E82" s="7" t="str">
        <f t="array" ref="E82">CONCATENATE(IF(ROWS(C$7:C82)&gt;COUNTIF(BookTable[Entry Month],$O$4),"",INDEX(Book!D$3:D$40,SMALL(IF(BookTable[Entry Month]=$O$4,ROW(BookTable[Entry Month])-ROW(Book!$J$2)),ROWS(C$7:C82))))," : ",IF(ROWS(C$7:C82)&gt;COUNTIF(BookTable[Entry Month],$O$4),"",INDEX(Book!E$3:E$40,SMALL(IF(BookTable[Entry Month]=$O$4,ROW(BookTable[Entry Month])-ROW(Book!$J$2)),ROWS(C$7:C82)))))</f>
        <v xml:space="preserve"> : </v>
      </c>
      <c r="F82" s="9">
        <f>1</f>
        <v>1</v>
      </c>
      <c r="G82" s="3"/>
      <c r="H82" s="8" t="e">
        <f>Table748[[#This Row],[N-Taxable]]+Table748[[#This Row],[Taxable]]</f>
        <v>#VALUE!</v>
      </c>
      <c r="I82" s="8" t="str">
        <f t="array" ref="I82">IF(ROWS(I$7:I82)&gt;COUNTIF(BookTable[Entry Month],$O$4),"",INDEX(Book!G$3:G$40,SMALL(IF(BookTable[Entry Month]=$O$4,ROW(BookTable[Entry Month])-ROW(Book!$J$2)),ROWS(I$7:I82))))</f>
        <v/>
      </c>
      <c r="J82" s="8" t="str">
        <f t="array" ref="J82">IF(ROWS(J$7:J82)&gt;COUNTIF(BookTable[Entry Month],$O$4),"",INDEX(Book!F$3:F$40,SMALL(IF(BookTable[Entry Month]=$O$4,ROW(BookTable[Entry Month])-ROW(Book!$J$2)),ROWS(J$7:J82))))</f>
        <v/>
      </c>
      <c r="K82" s="8" t="e">
        <f>Table748[[#This Row],[Taxable]]*13%</f>
        <v>#VALUE!</v>
      </c>
      <c r="L82" s="3"/>
      <c r="M82" s="3"/>
      <c r="N82" s="3"/>
      <c r="O82" s="3"/>
    </row>
    <row r="83" spans="1:15" hidden="1" x14ac:dyDescent="0.25">
      <c r="A83" s="3" t="str">
        <f t="array" ref="A83">IF(ROWS(A$7:A83)&gt;COUNTIF(BookTable[Entry Month],$O$4),"",INDEX(Book!A$3:A$40,SMALL(IF(BookTable[Entry Month]=$O$4,ROW(BookTable[Entry Month])-ROW(Book!$J$2)),ROWS(A$7:A83))))</f>
        <v/>
      </c>
      <c r="B83" s="9" t="str">
        <f t="array" ref="B83">IF(ROWS(B$7:B83)&gt;COUNTIF(BookTable[Entry Month],$O$4),"",INDEX(Book!B$3:B$40,SMALL(IF(BookTable[Entry Month]=$O$4,ROW(BookTable[Entry Month])-ROW(Book!$J$2)),ROWS(B$7:B83))))</f>
        <v/>
      </c>
      <c r="C83" s="7" t="str">
        <f t="array" ref="C83">IF(ROWS(C$7:C83)&gt;COUNTIF(BookTable[Entry Month],$O$4),"",INDEX(Book!C$3:C$40,SMALL(IF(BookTable[Entry Month]=$O$4,ROW(BookTable[Entry Month])-ROW(Book!$J$2)),ROWS(C$7:C83))))</f>
        <v/>
      </c>
      <c r="D83" s="7" t="e">
        <f>VLOOKUP(Table748[[#This Row],[Customer]],PartyTable[],2,FALSE)</f>
        <v>#N/A</v>
      </c>
      <c r="E83" s="7" t="str">
        <f t="array" ref="E83">CONCATENATE(IF(ROWS(C$7:C83)&gt;COUNTIF(BookTable[Entry Month],$O$4),"",INDEX(Book!D$3:D$40,SMALL(IF(BookTable[Entry Month]=$O$4,ROW(BookTable[Entry Month])-ROW(Book!$J$2)),ROWS(C$7:C83))))," : ",IF(ROWS(C$7:C83)&gt;COUNTIF(BookTable[Entry Month],$O$4),"",INDEX(Book!E$3:E$40,SMALL(IF(BookTable[Entry Month]=$O$4,ROW(BookTable[Entry Month])-ROW(Book!$J$2)),ROWS(C$7:C83)))))</f>
        <v xml:space="preserve"> : </v>
      </c>
      <c r="F83" s="9">
        <f>1</f>
        <v>1</v>
      </c>
      <c r="G83" s="3"/>
      <c r="H83" s="8" t="e">
        <f>Table748[[#This Row],[N-Taxable]]+Table748[[#This Row],[Taxable]]</f>
        <v>#VALUE!</v>
      </c>
      <c r="I83" s="8" t="str">
        <f t="array" ref="I83">IF(ROWS(I$7:I83)&gt;COUNTIF(BookTable[Entry Month],$O$4),"",INDEX(Book!G$3:G$40,SMALL(IF(BookTable[Entry Month]=$O$4,ROW(BookTable[Entry Month])-ROW(Book!$J$2)),ROWS(I$7:I83))))</f>
        <v/>
      </c>
      <c r="J83" s="8" t="str">
        <f t="array" ref="J83">IF(ROWS(J$7:J83)&gt;COUNTIF(BookTable[Entry Month],$O$4),"",INDEX(Book!F$3:F$40,SMALL(IF(BookTable[Entry Month]=$O$4,ROW(BookTable[Entry Month])-ROW(Book!$J$2)),ROWS(J$7:J83))))</f>
        <v/>
      </c>
      <c r="K83" s="8" t="e">
        <f>Table748[[#This Row],[Taxable]]*13%</f>
        <v>#VALUE!</v>
      </c>
      <c r="L83" s="3"/>
      <c r="M83" s="3"/>
      <c r="N83" s="3"/>
      <c r="O83" s="3"/>
    </row>
    <row r="84" spans="1:15" hidden="1" x14ac:dyDescent="0.25">
      <c r="A84" s="3" t="str">
        <f t="array" ref="A84">IF(ROWS(A$7:A84)&gt;COUNTIF(BookTable[Entry Month],$O$4),"",INDEX(Book!A$3:A$40,SMALL(IF(BookTable[Entry Month]=$O$4,ROW(BookTable[Entry Month])-ROW(Book!$J$2)),ROWS(A$7:A84))))</f>
        <v/>
      </c>
      <c r="B84" s="9" t="str">
        <f t="array" ref="B84">IF(ROWS(B$7:B84)&gt;COUNTIF(BookTable[Entry Month],$O$4),"",INDEX(Book!B$3:B$40,SMALL(IF(BookTable[Entry Month]=$O$4,ROW(BookTable[Entry Month])-ROW(Book!$J$2)),ROWS(B$7:B84))))</f>
        <v/>
      </c>
      <c r="C84" s="7" t="str">
        <f t="array" ref="C84">IF(ROWS(C$7:C84)&gt;COUNTIF(BookTable[Entry Month],$O$4),"",INDEX(Book!C$3:C$40,SMALL(IF(BookTable[Entry Month]=$O$4,ROW(BookTable[Entry Month])-ROW(Book!$J$2)),ROWS(C$7:C84))))</f>
        <v/>
      </c>
      <c r="D84" s="7" t="e">
        <f>VLOOKUP(Table748[[#This Row],[Customer]],PartyTable[],2,FALSE)</f>
        <v>#N/A</v>
      </c>
      <c r="E84" s="7" t="str">
        <f t="array" ref="E84">CONCATENATE(IF(ROWS(C$7:C84)&gt;COUNTIF(BookTable[Entry Month],$O$4),"",INDEX(Book!D$3:D$40,SMALL(IF(BookTable[Entry Month]=$O$4,ROW(BookTable[Entry Month])-ROW(Book!$J$2)),ROWS(C$7:C84))))," : ",IF(ROWS(C$7:C84)&gt;COUNTIF(BookTable[Entry Month],$O$4),"",INDEX(Book!E$3:E$40,SMALL(IF(BookTable[Entry Month]=$O$4,ROW(BookTable[Entry Month])-ROW(Book!$J$2)),ROWS(C$7:C84)))))</f>
        <v xml:space="preserve"> : </v>
      </c>
      <c r="F84" s="9">
        <f>1</f>
        <v>1</v>
      </c>
      <c r="G84" s="3"/>
      <c r="H84" s="8" t="e">
        <f>Table748[[#This Row],[N-Taxable]]+Table748[[#This Row],[Taxable]]</f>
        <v>#VALUE!</v>
      </c>
      <c r="I84" s="8" t="str">
        <f t="array" ref="I84">IF(ROWS(I$7:I84)&gt;COUNTIF(BookTable[Entry Month],$O$4),"",INDEX(Book!G$3:G$40,SMALL(IF(BookTable[Entry Month]=$O$4,ROW(BookTable[Entry Month])-ROW(Book!$J$2)),ROWS(I$7:I84))))</f>
        <v/>
      </c>
      <c r="J84" s="8" t="str">
        <f t="array" ref="J84">IF(ROWS(J$7:J84)&gt;COUNTIF(BookTable[Entry Month],$O$4),"",INDEX(Book!F$3:F$40,SMALL(IF(BookTable[Entry Month]=$O$4,ROW(BookTable[Entry Month])-ROW(Book!$J$2)),ROWS(J$7:J84))))</f>
        <v/>
      </c>
      <c r="K84" s="8" t="e">
        <f>Table748[[#This Row],[Taxable]]*13%</f>
        <v>#VALUE!</v>
      </c>
      <c r="L84" s="3"/>
      <c r="M84" s="3"/>
      <c r="N84" s="3"/>
      <c r="O84" s="3"/>
    </row>
    <row r="85" spans="1:15" hidden="1" x14ac:dyDescent="0.25">
      <c r="A85" s="3" t="str">
        <f t="array" ref="A85">IF(ROWS(A$7:A85)&gt;COUNTIF(BookTable[Entry Month],$O$4),"",INDEX(Book!A$3:A$40,SMALL(IF(BookTable[Entry Month]=$O$4,ROW(BookTable[Entry Month])-ROW(Book!$J$2)),ROWS(A$7:A85))))</f>
        <v/>
      </c>
      <c r="B85" s="9" t="str">
        <f t="array" ref="B85">IF(ROWS(B$7:B85)&gt;COUNTIF(BookTable[Entry Month],$O$4),"",INDEX(Book!B$3:B$40,SMALL(IF(BookTable[Entry Month]=$O$4,ROW(BookTable[Entry Month])-ROW(Book!$J$2)),ROWS(B$7:B85))))</f>
        <v/>
      </c>
      <c r="C85" s="7" t="str">
        <f t="array" ref="C85">IF(ROWS(C$7:C85)&gt;COUNTIF(BookTable[Entry Month],$O$4),"",INDEX(Book!C$3:C$40,SMALL(IF(BookTable[Entry Month]=$O$4,ROW(BookTable[Entry Month])-ROW(Book!$J$2)),ROWS(C$7:C85))))</f>
        <v/>
      </c>
      <c r="D85" s="7" t="e">
        <f>VLOOKUP(Table748[[#This Row],[Customer]],PartyTable[],2,FALSE)</f>
        <v>#N/A</v>
      </c>
      <c r="E85" s="7" t="str">
        <f t="array" ref="E85">CONCATENATE(IF(ROWS(C$7:C85)&gt;COUNTIF(BookTable[Entry Month],$O$4),"",INDEX(Book!D$3:D$40,SMALL(IF(BookTable[Entry Month]=$O$4,ROW(BookTable[Entry Month])-ROW(Book!$J$2)),ROWS(C$7:C85))))," : ",IF(ROWS(C$7:C85)&gt;COUNTIF(BookTable[Entry Month],$O$4),"",INDEX(Book!E$3:E$40,SMALL(IF(BookTable[Entry Month]=$O$4,ROW(BookTable[Entry Month])-ROW(Book!$J$2)),ROWS(C$7:C85)))))</f>
        <v xml:space="preserve"> : </v>
      </c>
      <c r="F85" s="9">
        <f>1</f>
        <v>1</v>
      </c>
      <c r="G85" s="3"/>
      <c r="H85" s="8" t="e">
        <f>Table748[[#This Row],[N-Taxable]]+Table748[[#This Row],[Taxable]]</f>
        <v>#VALUE!</v>
      </c>
      <c r="I85" s="8" t="str">
        <f t="array" ref="I85">IF(ROWS(I$7:I85)&gt;COUNTIF(BookTable[Entry Month],$O$4),"",INDEX(Book!G$3:G$40,SMALL(IF(BookTable[Entry Month]=$O$4,ROW(BookTable[Entry Month])-ROW(Book!$J$2)),ROWS(I$7:I85))))</f>
        <v/>
      </c>
      <c r="J85" s="8" t="str">
        <f t="array" ref="J85">IF(ROWS(J$7:J85)&gt;COUNTIF(BookTable[Entry Month],$O$4),"",INDEX(Book!F$3:F$40,SMALL(IF(BookTable[Entry Month]=$O$4,ROW(BookTable[Entry Month])-ROW(Book!$J$2)),ROWS(J$7:J85))))</f>
        <v/>
      </c>
      <c r="K85" s="8" t="e">
        <f>Table748[[#This Row],[Taxable]]*13%</f>
        <v>#VALUE!</v>
      </c>
      <c r="L85" s="3"/>
      <c r="M85" s="3"/>
      <c r="N85" s="3"/>
      <c r="O85" s="3"/>
    </row>
    <row r="86" spans="1:15" hidden="1" x14ac:dyDescent="0.25">
      <c r="A86" s="3" t="str">
        <f t="array" ref="A86">IF(ROWS(A$7:A86)&gt;COUNTIF(BookTable[Entry Month],$O$4),"",INDEX(Book!A$3:A$40,SMALL(IF(BookTable[Entry Month]=$O$4,ROW(BookTable[Entry Month])-ROW(Book!$J$2)),ROWS(A$7:A86))))</f>
        <v/>
      </c>
      <c r="B86" s="9" t="str">
        <f t="array" ref="B86">IF(ROWS(B$7:B86)&gt;COUNTIF(BookTable[Entry Month],$O$4),"",INDEX(Book!B$3:B$40,SMALL(IF(BookTable[Entry Month]=$O$4,ROW(BookTable[Entry Month])-ROW(Book!$J$2)),ROWS(B$7:B86))))</f>
        <v/>
      </c>
      <c r="C86" s="7" t="str">
        <f t="array" ref="C86">IF(ROWS(C$7:C86)&gt;COUNTIF(BookTable[Entry Month],$O$4),"",INDEX(Book!C$3:C$40,SMALL(IF(BookTable[Entry Month]=$O$4,ROW(BookTable[Entry Month])-ROW(Book!$J$2)),ROWS(C$7:C86))))</f>
        <v/>
      </c>
      <c r="D86" s="7" t="e">
        <f>VLOOKUP(Table748[[#This Row],[Customer]],PartyTable[],2,FALSE)</f>
        <v>#N/A</v>
      </c>
      <c r="E86" s="7" t="str">
        <f t="array" ref="E86">CONCATENATE(IF(ROWS(C$7:C86)&gt;COUNTIF(BookTable[Entry Month],$O$4),"",INDEX(Book!D$3:D$40,SMALL(IF(BookTable[Entry Month]=$O$4,ROW(BookTable[Entry Month])-ROW(Book!$J$2)),ROWS(C$7:C86))))," : ",IF(ROWS(C$7:C86)&gt;COUNTIF(BookTable[Entry Month],$O$4),"",INDEX(Book!E$3:E$40,SMALL(IF(BookTable[Entry Month]=$O$4,ROW(BookTable[Entry Month])-ROW(Book!$J$2)),ROWS(C$7:C86)))))</f>
        <v xml:space="preserve"> : </v>
      </c>
      <c r="F86" s="9">
        <f>1</f>
        <v>1</v>
      </c>
      <c r="G86" s="3"/>
      <c r="H86" s="8" t="e">
        <f>Table748[[#This Row],[N-Taxable]]+Table748[[#This Row],[Taxable]]</f>
        <v>#VALUE!</v>
      </c>
      <c r="I86" s="8" t="str">
        <f t="array" ref="I86">IF(ROWS(I$7:I86)&gt;COUNTIF(BookTable[Entry Month],$O$4),"",INDEX(Book!G$3:G$40,SMALL(IF(BookTable[Entry Month]=$O$4,ROW(BookTable[Entry Month])-ROW(Book!$J$2)),ROWS(I$7:I86))))</f>
        <v/>
      </c>
      <c r="J86" s="8" t="str">
        <f t="array" ref="J86">IF(ROWS(J$7:J86)&gt;COUNTIF(BookTable[Entry Month],$O$4),"",INDEX(Book!F$3:F$40,SMALL(IF(BookTable[Entry Month]=$O$4,ROW(BookTable[Entry Month])-ROW(Book!$J$2)),ROWS(J$7:J86))))</f>
        <v/>
      </c>
      <c r="K86" s="8" t="e">
        <f>Table748[[#This Row],[Taxable]]*13%</f>
        <v>#VALUE!</v>
      </c>
      <c r="L86" s="3"/>
      <c r="M86" s="3"/>
      <c r="N86" s="3"/>
      <c r="O86" s="3"/>
    </row>
    <row r="87" spans="1:15" hidden="1" x14ac:dyDescent="0.25">
      <c r="A87" s="3" t="str">
        <f t="array" ref="A87">IF(ROWS(A$7:A87)&gt;COUNTIF(BookTable[Entry Month],$O$4),"",INDEX(Book!A$3:A$40,SMALL(IF(BookTable[Entry Month]=$O$4,ROW(BookTable[Entry Month])-ROW(Book!$J$2)),ROWS(A$7:A87))))</f>
        <v/>
      </c>
      <c r="B87" s="9" t="str">
        <f t="array" ref="B87">IF(ROWS(B$7:B87)&gt;COUNTIF(BookTable[Entry Month],$O$4),"",INDEX(Book!B$3:B$40,SMALL(IF(BookTable[Entry Month]=$O$4,ROW(BookTable[Entry Month])-ROW(Book!$J$2)),ROWS(B$7:B87))))</f>
        <v/>
      </c>
      <c r="C87" s="7" t="str">
        <f t="array" ref="C87">IF(ROWS(C$7:C87)&gt;COUNTIF(BookTable[Entry Month],$O$4),"",INDEX(Book!C$3:C$40,SMALL(IF(BookTable[Entry Month]=$O$4,ROW(BookTable[Entry Month])-ROW(Book!$J$2)),ROWS(C$7:C87))))</f>
        <v/>
      </c>
      <c r="D87" s="7" t="e">
        <f>VLOOKUP(Table748[[#This Row],[Customer]],PartyTable[],2,FALSE)</f>
        <v>#N/A</v>
      </c>
      <c r="E87" s="7" t="str">
        <f t="array" ref="E87">CONCATENATE(IF(ROWS(C$7:C87)&gt;COUNTIF(BookTable[Entry Month],$O$4),"",INDEX(Book!D$3:D$40,SMALL(IF(BookTable[Entry Month]=$O$4,ROW(BookTable[Entry Month])-ROW(Book!$J$2)),ROWS(C$7:C87))))," : ",IF(ROWS(C$7:C87)&gt;COUNTIF(BookTable[Entry Month],$O$4),"",INDEX(Book!E$3:E$40,SMALL(IF(BookTable[Entry Month]=$O$4,ROW(BookTable[Entry Month])-ROW(Book!$J$2)),ROWS(C$7:C87)))))</f>
        <v xml:space="preserve"> : </v>
      </c>
      <c r="F87" s="9">
        <f>1</f>
        <v>1</v>
      </c>
      <c r="G87" s="3"/>
      <c r="H87" s="8" t="e">
        <f>Table748[[#This Row],[N-Taxable]]+Table748[[#This Row],[Taxable]]</f>
        <v>#VALUE!</v>
      </c>
      <c r="I87" s="8" t="str">
        <f t="array" ref="I87">IF(ROWS(I$7:I87)&gt;COUNTIF(BookTable[Entry Month],$O$4),"",INDEX(Book!G$3:G$40,SMALL(IF(BookTable[Entry Month]=$O$4,ROW(BookTable[Entry Month])-ROW(Book!$J$2)),ROWS(I$7:I87))))</f>
        <v/>
      </c>
      <c r="J87" s="8" t="str">
        <f t="array" ref="J87">IF(ROWS(J$7:J87)&gt;COUNTIF(BookTable[Entry Month],$O$4),"",INDEX(Book!F$3:F$40,SMALL(IF(BookTable[Entry Month]=$O$4,ROW(BookTable[Entry Month])-ROW(Book!$J$2)),ROWS(J$7:J87))))</f>
        <v/>
      </c>
      <c r="K87" s="8" t="e">
        <f>Table748[[#This Row],[Taxable]]*13%</f>
        <v>#VALUE!</v>
      </c>
      <c r="L87" s="3"/>
      <c r="M87" s="3"/>
      <c r="N87" s="3"/>
      <c r="O87" s="3"/>
    </row>
    <row r="88" spans="1:15" hidden="1" x14ac:dyDescent="0.25">
      <c r="A88" s="3" t="str">
        <f t="array" ref="A88">IF(ROWS(A$7:A88)&gt;COUNTIF(BookTable[Entry Month],$O$4),"",INDEX(Book!A$3:A$40,SMALL(IF(BookTable[Entry Month]=$O$4,ROW(BookTable[Entry Month])-ROW(Book!$J$2)),ROWS(A$7:A88))))</f>
        <v/>
      </c>
      <c r="B88" s="9" t="str">
        <f t="array" ref="B88">IF(ROWS(B$7:B88)&gt;COUNTIF(BookTable[Entry Month],$O$4),"",INDEX(Book!B$3:B$40,SMALL(IF(BookTable[Entry Month]=$O$4,ROW(BookTable[Entry Month])-ROW(Book!$J$2)),ROWS(B$7:B88))))</f>
        <v/>
      </c>
      <c r="C88" s="7" t="str">
        <f t="array" ref="C88">IF(ROWS(C$7:C88)&gt;COUNTIF(BookTable[Entry Month],$O$4),"",INDEX(Book!C$3:C$40,SMALL(IF(BookTable[Entry Month]=$O$4,ROW(BookTable[Entry Month])-ROW(Book!$J$2)),ROWS(C$7:C88))))</f>
        <v/>
      </c>
      <c r="D88" s="7" t="e">
        <f>VLOOKUP(Table748[[#This Row],[Customer]],PartyTable[],2,FALSE)</f>
        <v>#N/A</v>
      </c>
      <c r="E88" s="7" t="str">
        <f t="array" ref="E88">CONCATENATE(IF(ROWS(C$7:C88)&gt;COUNTIF(BookTable[Entry Month],$O$4),"",INDEX(Book!D$3:D$40,SMALL(IF(BookTable[Entry Month]=$O$4,ROW(BookTable[Entry Month])-ROW(Book!$J$2)),ROWS(C$7:C88))))," : ",IF(ROWS(C$7:C88)&gt;COUNTIF(BookTable[Entry Month],$O$4),"",INDEX(Book!E$3:E$40,SMALL(IF(BookTable[Entry Month]=$O$4,ROW(BookTable[Entry Month])-ROW(Book!$J$2)),ROWS(C$7:C88)))))</f>
        <v xml:space="preserve"> : </v>
      </c>
      <c r="F88" s="9">
        <f>1</f>
        <v>1</v>
      </c>
      <c r="G88" s="3"/>
      <c r="H88" s="8" t="e">
        <f>Table748[[#This Row],[N-Taxable]]+Table748[[#This Row],[Taxable]]</f>
        <v>#VALUE!</v>
      </c>
      <c r="I88" s="8" t="str">
        <f t="array" ref="I88">IF(ROWS(I$7:I88)&gt;COUNTIF(BookTable[Entry Month],$O$4),"",INDEX(Book!G$3:G$40,SMALL(IF(BookTable[Entry Month]=$O$4,ROW(BookTable[Entry Month])-ROW(Book!$J$2)),ROWS(I$7:I88))))</f>
        <v/>
      </c>
      <c r="J88" s="8" t="str">
        <f t="array" ref="J88">IF(ROWS(J$7:J88)&gt;COUNTIF(BookTable[Entry Month],$O$4),"",INDEX(Book!F$3:F$40,SMALL(IF(BookTable[Entry Month]=$O$4,ROW(BookTable[Entry Month])-ROW(Book!$J$2)),ROWS(J$7:J88))))</f>
        <v/>
      </c>
      <c r="K88" s="8" t="e">
        <f>Table748[[#This Row],[Taxable]]*13%</f>
        <v>#VALUE!</v>
      </c>
      <c r="L88" s="3"/>
      <c r="M88" s="3"/>
      <c r="N88" s="3"/>
      <c r="O88" s="3"/>
    </row>
    <row r="89" spans="1:15" hidden="1" x14ac:dyDescent="0.25">
      <c r="A89" s="3" t="str">
        <f t="array" ref="A89">IF(ROWS(A$7:A89)&gt;COUNTIF(BookTable[Entry Month],$O$4),"",INDEX(Book!A$3:A$40,SMALL(IF(BookTable[Entry Month]=$O$4,ROW(BookTable[Entry Month])-ROW(Book!$J$2)),ROWS(A$7:A89))))</f>
        <v/>
      </c>
      <c r="B89" s="9" t="str">
        <f t="array" ref="B89">IF(ROWS(B$7:B89)&gt;COUNTIF(BookTable[Entry Month],$O$4),"",INDEX(Book!B$3:B$40,SMALL(IF(BookTable[Entry Month]=$O$4,ROW(BookTable[Entry Month])-ROW(Book!$J$2)),ROWS(B$7:B89))))</f>
        <v/>
      </c>
      <c r="C89" s="7" t="str">
        <f t="array" ref="C89">IF(ROWS(C$7:C89)&gt;COUNTIF(BookTable[Entry Month],$O$4),"",INDEX(Book!C$3:C$40,SMALL(IF(BookTable[Entry Month]=$O$4,ROW(BookTable[Entry Month])-ROW(Book!$J$2)),ROWS(C$7:C89))))</f>
        <v/>
      </c>
      <c r="D89" s="7" t="e">
        <f>VLOOKUP(Table748[[#This Row],[Customer]],PartyTable[],2,FALSE)</f>
        <v>#N/A</v>
      </c>
      <c r="E89" s="7" t="str">
        <f t="array" ref="E89">CONCATENATE(IF(ROWS(C$7:C89)&gt;COUNTIF(BookTable[Entry Month],$O$4),"",INDEX(Book!D$3:D$40,SMALL(IF(BookTable[Entry Month]=$O$4,ROW(BookTable[Entry Month])-ROW(Book!$J$2)),ROWS(C$7:C89))))," : ",IF(ROWS(C$7:C89)&gt;COUNTIF(BookTable[Entry Month],$O$4),"",INDEX(Book!E$3:E$40,SMALL(IF(BookTable[Entry Month]=$O$4,ROW(BookTable[Entry Month])-ROW(Book!$J$2)),ROWS(C$7:C89)))))</f>
        <v xml:space="preserve"> : </v>
      </c>
      <c r="F89" s="9">
        <f>1</f>
        <v>1</v>
      </c>
      <c r="G89" s="3"/>
      <c r="H89" s="8" t="e">
        <f>Table748[[#This Row],[N-Taxable]]+Table748[[#This Row],[Taxable]]</f>
        <v>#VALUE!</v>
      </c>
      <c r="I89" s="8" t="str">
        <f t="array" ref="I89">IF(ROWS(I$7:I89)&gt;COUNTIF(BookTable[Entry Month],$O$4),"",INDEX(Book!G$3:G$40,SMALL(IF(BookTable[Entry Month]=$O$4,ROW(BookTable[Entry Month])-ROW(Book!$J$2)),ROWS(I$7:I89))))</f>
        <v/>
      </c>
      <c r="J89" s="8" t="str">
        <f t="array" ref="J89">IF(ROWS(J$7:J89)&gt;COUNTIF(BookTable[Entry Month],$O$4),"",INDEX(Book!F$3:F$40,SMALL(IF(BookTable[Entry Month]=$O$4,ROW(BookTable[Entry Month])-ROW(Book!$J$2)),ROWS(J$7:J89))))</f>
        <v/>
      </c>
      <c r="K89" s="8" t="e">
        <f>Table748[[#This Row],[Taxable]]*13%</f>
        <v>#VALUE!</v>
      </c>
      <c r="L89" s="3"/>
      <c r="M89" s="3"/>
      <c r="N89" s="3"/>
      <c r="O89" s="3"/>
    </row>
    <row r="90" spans="1:15" hidden="1" x14ac:dyDescent="0.25">
      <c r="A90" s="3" t="str">
        <f t="array" ref="A90">IF(ROWS(A$7:A90)&gt;COUNTIF(BookTable[Entry Month],$O$4),"",INDEX(Book!A$3:A$40,SMALL(IF(BookTable[Entry Month]=$O$4,ROW(BookTable[Entry Month])-ROW(Book!$J$2)),ROWS(A$7:A90))))</f>
        <v/>
      </c>
      <c r="B90" s="9" t="str">
        <f t="array" ref="B90">IF(ROWS(B$7:B90)&gt;COUNTIF(BookTable[Entry Month],$O$4),"",INDEX(Book!B$3:B$40,SMALL(IF(BookTable[Entry Month]=$O$4,ROW(BookTable[Entry Month])-ROW(Book!$J$2)),ROWS(B$7:B90))))</f>
        <v/>
      </c>
      <c r="C90" s="7" t="str">
        <f t="array" ref="C90">IF(ROWS(C$7:C90)&gt;COUNTIF(BookTable[Entry Month],$O$4),"",INDEX(Book!C$3:C$40,SMALL(IF(BookTable[Entry Month]=$O$4,ROW(BookTable[Entry Month])-ROW(Book!$J$2)),ROWS(C$7:C90))))</f>
        <v/>
      </c>
      <c r="D90" s="7" t="e">
        <f>VLOOKUP(Table748[[#This Row],[Customer]],PartyTable[],2,FALSE)</f>
        <v>#N/A</v>
      </c>
      <c r="E90" s="7" t="str">
        <f t="array" ref="E90">CONCATENATE(IF(ROWS(C$7:C90)&gt;COUNTIF(BookTable[Entry Month],$O$4),"",INDEX(Book!D$3:D$40,SMALL(IF(BookTable[Entry Month]=$O$4,ROW(BookTable[Entry Month])-ROW(Book!$J$2)),ROWS(C$7:C90))))," : ",IF(ROWS(C$7:C90)&gt;COUNTIF(BookTable[Entry Month],$O$4),"",INDEX(Book!E$3:E$40,SMALL(IF(BookTable[Entry Month]=$O$4,ROW(BookTable[Entry Month])-ROW(Book!$J$2)),ROWS(C$7:C90)))))</f>
        <v xml:space="preserve"> : </v>
      </c>
      <c r="F90" s="9">
        <f>1</f>
        <v>1</v>
      </c>
      <c r="G90" s="3"/>
      <c r="H90" s="8" t="e">
        <f>Table748[[#This Row],[N-Taxable]]+Table748[[#This Row],[Taxable]]</f>
        <v>#VALUE!</v>
      </c>
      <c r="I90" s="8" t="str">
        <f t="array" ref="I90">IF(ROWS(I$7:I90)&gt;COUNTIF(BookTable[Entry Month],$O$4),"",INDEX(Book!G$3:G$40,SMALL(IF(BookTable[Entry Month]=$O$4,ROW(BookTable[Entry Month])-ROW(Book!$J$2)),ROWS(I$7:I90))))</f>
        <v/>
      </c>
      <c r="J90" s="8" t="str">
        <f t="array" ref="J90">IF(ROWS(J$7:J90)&gt;COUNTIF(BookTable[Entry Month],$O$4),"",INDEX(Book!F$3:F$40,SMALL(IF(BookTable[Entry Month]=$O$4,ROW(BookTable[Entry Month])-ROW(Book!$J$2)),ROWS(J$7:J90))))</f>
        <v/>
      </c>
      <c r="K90" s="8" t="e">
        <f>Table748[[#This Row],[Taxable]]*13%</f>
        <v>#VALUE!</v>
      </c>
      <c r="L90" s="3"/>
      <c r="M90" s="3"/>
      <c r="N90" s="3"/>
      <c r="O90" s="3"/>
    </row>
    <row r="91" spans="1:15" hidden="1" x14ac:dyDescent="0.25">
      <c r="A91" s="3" t="str">
        <f t="array" ref="A91">IF(ROWS(A$7:A91)&gt;COUNTIF(BookTable[Entry Month],$O$4),"",INDEX(Book!A$3:A$40,SMALL(IF(BookTable[Entry Month]=$O$4,ROW(BookTable[Entry Month])-ROW(Book!$J$2)),ROWS(A$7:A91))))</f>
        <v/>
      </c>
      <c r="B91" s="9" t="str">
        <f t="array" ref="B91">IF(ROWS(B$7:B91)&gt;COUNTIF(BookTable[Entry Month],$O$4),"",INDEX(Book!B$3:B$40,SMALL(IF(BookTable[Entry Month]=$O$4,ROW(BookTable[Entry Month])-ROW(Book!$J$2)),ROWS(B$7:B91))))</f>
        <v/>
      </c>
      <c r="C91" s="7" t="str">
        <f t="array" ref="C91">IF(ROWS(C$7:C91)&gt;COUNTIF(BookTable[Entry Month],$O$4),"",INDEX(Book!C$3:C$40,SMALL(IF(BookTable[Entry Month]=$O$4,ROW(BookTable[Entry Month])-ROW(Book!$J$2)),ROWS(C$7:C91))))</f>
        <v/>
      </c>
      <c r="D91" s="7" t="e">
        <f>VLOOKUP(Table748[[#This Row],[Customer]],PartyTable[],2,FALSE)</f>
        <v>#N/A</v>
      </c>
      <c r="E91" s="7" t="str">
        <f t="array" ref="E91">CONCATENATE(IF(ROWS(C$7:C91)&gt;COUNTIF(BookTable[Entry Month],$O$4),"",INDEX(Book!D$3:D$40,SMALL(IF(BookTable[Entry Month]=$O$4,ROW(BookTable[Entry Month])-ROW(Book!$J$2)),ROWS(C$7:C91))))," : ",IF(ROWS(C$7:C91)&gt;COUNTIF(BookTable[Entry Month],$O$4),"",INDEX(Book!E$3:E$40,SMALL(IF(BookTable[Entry Month]=$O$4,ROW(BookTable[Entry Month])-ROW(Book!$J$2)),ROWS(C$7:C91)))))</f>
        <v xml:space="preserve"> : </v>
      </c>
      <c r="F91" s="9">
        <f>1</f>
        <v>1</v>
      </c>
      <c r="G91" s="3"/>
      <c r="H91" s="8" t="e">
        <f>Table748[[#This Row],[N-Taxable]]+Table748[[#This Row],[Taxable]]</f>
        <v>#VALUE!</v>
      </c>
      <c r="I91" s="8" t="str">
        <f t="array" ref="I91">IF(ROWS(I$7:I91)&gt;COUNTIF(BookTable[Entry Month],$O$4),"",INDEX(Book!G$3:G$40,SMALL(IF(BookTable[Entry Month]=$O$4,ROW(BookTable[Entry Month])-ROW(Book!$J$2)),ROWS(I$7:I91))))</f>
        <v/>
      </c>
      <c r="J91" s="8" t="str">
        <f t="array" ref="J91">IF(ROWS(J$7:J91)&gt;COUNTIF(BookTable[Entry Month],$O$4),"",INDEX(Book!F$3:F$40,SMALL(IF(BookTable[Entry Month]=$O$4,ROW(BookTable[Entry Month])-ROW(Book!$J$2)),ROWS(J$7:J91))))</f>
        <v/>
      </c>
      <c r="K91" s="8" t="e">
        <f>Table748[[#This Row],[Taxable]]*13%</f>
        <v>#VALUE!</v>
      </c>
      <c r="L91" s="3"/>
      <c r="M91" s="3"/>
      <c r="N91" s="3"/>
      <c r="O91" s="3"/>
    </row>
    <row r="92" spans="1:15" hidden="1" x14ac:dyDescent="0.25">
      <c r="A92" s="3" t="str">
        <f t="array" ref="A92">IF(ROWS(A$7:A92)&gt;COUNTIF(BookTable[Entry Month],$O$4),"",INDEX(Book!A$3:A$40,SMALL(IF(BookTable[Entry Month]=$O$4,ROW(BookTable[Entry Month])-ROW(Book!$J$2)),ROWS(A$7:A92))))</f>
        <v/>
      </c>
      <c r="B92" s="9" t="str">
        <f t="array" ref="B92">IF(ROWS(B$7:B92)&gt;COUNTIF(BookTable[Entry Month],$O$4),"",INDEX(Book!B$3:B$40,SMALL(IF(BookTable[Entry Month]=$O$4,ROW(BookTable[Entry Month])-ROW(Book!$J$2)),ROWS(B$7:B92))))</f>
        <v/>
      </c>
      <c r="C92" s="7" t="str">
        <f t="array" ref="C92">IF(ROWS(C$7:C92)&gt;COUNTIF(BookTable[Entry Month],$O$4),"",INDEX(Book!C$3:C$40,SMALL(IF(BookTable[Entry Month]=$O$4,ROW(BookTable[Entry Month])-ROW(Book!$J$2)),ROWS(C$7:C92))))</f>
        <v/>
      </c>
      <c r="D92" s="7" t="e">
        <f>VLOOKUP(Table748[[#This Row],[Customer]],PartyTable[],2,FALSE)</f>
        <v>#N/A</v>
      </c>
      <c r="E92" s="7" t="str">
        <f t="array" ref="E92">CONCATENATE(IF(ROWS(C$7:C92)&gt;COUNTIF(BookTable[Entry Month],$O$4),"",INDEX(Book!D$3:D$40,SMALL(IF(BookTable[Entry Month]=$O$4,ROW(BookTable[Entry Month])-ROW(Book!$J$2)),ROWS(C$7:C92))))," : ",IF(ROWS(C$7:C92)&gt;COUNTIF(BookTable[Entry Month],$O$4),"",INDEX(Book!E$3:E$40,SMALL(IF(BookTable[Entry Month]=$O$4,ROW(BookTable[Entry Month])-ROW(Book!$J$2)),ROWS(C$7:C92)))))</f>
        <v xml:space="preserve"> : </v>
      </c>
      <c r="F92" s="9">
        <f>1</f>
        <v>1</v>
      </c>
      <c r="G92" s="3"/>
      <c r="H92" s="8" t="e">
        <f>Table748[[#This Row],[N-Taxable]]+Table748[[#This Row],[Taxable]]</f>
        <v>#VALUE!</v>
      </c>
      <c r="I92" s="8" t="str">
        <f t="array" ref="I92">IF(ROWS(I$7:I92)&gt;COUNTIF(BookTable[Entry Month],$O$4),"",INDEX(Book!G$3:G$40,SMALL(IF(BookTable[Entry Month]=$O$4,ROW(BookTable[Entry Month])-ROW(Book!$J$2)),ROWS(I$7:I92))))</f>
        <v/>
      </c>
      <c r="J92" s="8" t="str">
        <f t="array" ref="J92">IF(ROWS(J$7:J92)&gt;COUNTIF(BookTable[Entry Month],$O$4),"",INDEX(Book!F$3:F$40,SMALL(IF(BookTable[Entry Month]=$O$4,ROW(BookTable[Entry Month])-ROW(Book!$J$2)),ROWS(J$7:J92))))</f>
        <v/>
      </c>
      <c r="K92" s="8" t="e">
        <f>Table748[[#This Row],[Taxable]]*13%</f>
        <v>#VALUE!</v>
      </c>
      <c r="L92" s="3"/>
      <c r="M92" s="3"/>
      <c r="N92" s="3"/>
      <c r="O92" s="3"/>
    </row>
    <row r="93" spans="1:15" hidden="1" x14ac:dyDescent="0.25">
      <c r="A93" s="3" t="str">
        <f t="array" ref="A93">IF(ROWS(A$7:A93)&gt;COUNTIF(BookTable[Entry Month],$O$4),"",INDEX(Book!A$3:A$40,SMALL(IF(BookTable[Entry Month]=$O$4,ROW(BookTable[Entry Month])-ROW(Book!$J$2)),ROWS(A$7:A93))))</f>
        <v/>
      </c>
      <c r="B93" s="9" t="str">
        <f t="array" ref="B93">IF(ROWS(B$7:B93)&gt;COUNTIF(BookTable[Entry Month],$O$4),"",INDEX(Book!B$3:B$40,SMALL(IF(BookTable[Entry Month]=$O$4,ROW(BookTable[Entry Month])-ROW(Book!$J$2)),ROWS(B$7:B93))))</f>
        <v/>
      </c>
      <c r="C93" s="7" t="str">
        <f t="array" ref="C93">IF(ROWS(C$7:C93)&gt;COUNTIF(BookTable[Entry Month],$O$4),"",INDEX(Book!C$3:C$40,SMALL(IF(BookTable[Entry Month]=$O$4,ROW(BookTable[Entry Month])-ROW(Book!$J$2)),ROWS(C$7:C93))))</f>
        <v/>
      </c>
      <c r="D93" s="7" t="e">
        <f>VLOOKUP(Table748[[#This Row],[Customer]],PartyTable[],2,FALSE)</f>
        <v>#N/A</v>
      </c>
      <c r="E93" s="7" t="str">
        <f t="array" ref="E93">CONCATENATE(IF(ROWS(C$7:C93)&gt;COUNTIF(BookTable[Entry Month],$O$4),"",INDEX(Book!D$3:D$40,SMALL(IF(BookTable[Entry Month]=$O$4,ROW(BookTable[Entry Month])-ROW(Book!$J$2)),ROWS(C$7:C93))))," : ",IF(ROWS(C$7:C93)&gt;COUNTIF(BookTable[Entry Month],$O$4),"",INDEX(Book!E$3:E$40,SMALL(IF(BookTable[Entry Month]=$O$4,ROW(BookTable[Entry Month])-ROW(Book!$J$2)),ROWS(C$7:C93)))))</f>
        <v xml:space="preserve"> : </v>
      </c>
      <c r="F93" s="9">
        <f>1</f>
        <v>1</v>
      </c>
      <c r="G93" s="3"/>
      <c r="H93" s="8" t="e">
        <f>Table748[[#This Row],[N-Taxable]]+Table748[[#This Row],[Taxable]]</f>
        <v>#VALUE!</v>
      </c>
      <c r="I93" s="8" t="str">
        <f t="array" ref="I93">IF(ROWS(I$7:I93)&gt;COUNTIF(BookTable[Entry Month],$O$4),"",INDEX(Book!G$3:G$40,SMALL(IF(BookTable[Entry Month]=$O$4,ROW(BookTable[Entry Month])-ROW(Book!$J$2)),ROWS(I$7:I93))))</f>
        <v/>
      </c>
      <c r="J93" s="8" t="str">
        <f t="array" ref="J93">IF(ROWS(J$7:J93)&gt;COUNTIF(BookTable[Entry Month],$O$4),"",INDEX(Book!F$3:F$40,SMALL(IF(BookTable[Entry Month]=$O$4,ROW(BookTable[Entry Month])-ROW(Book!$J$2)),ROWS(J$7:J93))))</f>
        <v/>
      </c>
      <c r="K93" s="8" t="e">
        <f>Table748[[#This Row],[Taxable]]*13%</f>
        <v>#VALUE!</v>
      </c>
      <c r="L93" s="3"/>
      <c r="M93" s="3"/>
      <c r="N93" s="3"/>
      <c r="O93" s="3"/>
    </row>
    <row r="94" spans="1:15" hidden="1" x14ac:dyDescent="0.25">
      <c r="A94" s="3" t="str">
        <f t="array" ref="A94">IF(ROWS(A$7:A94)&gt;COUNTIF(BookTable[Entry Month],$O$4),"",INDEX(Book!A$3:A$40,SMALL(IF(BookTable[Entry Month]=$O$4,ROW(BookTable[Entry Month])-ROW(Book!$J$2)),ROWS(A$7:A94))))</f>
        <v/>
      </c>
      <c r="B94" s="9" t="str">
        <f t="array" ref="B94">IF(ROWS(B$7:B94)&gt;COUNTIF(BookTable[Entry Month],$O$4),"",INDEX(Book!B$3:B$40,SMALL(IF(BookTable[Entry Month]=$O$4,ROW(BookTable[Entry Month])-ROW(Book!$J$2)),ROWS(B$7:B94))))</f>
        <v/>
      </c>
      <c r="C94" s="7" t="str">
        <f t="array" ref="C94">IF(ROWS(C$7:C94)&gt;COUNTIF(BookTable[Entry Month],$O$4),"",INDEX(Book!C$3:C$40,SMALL(IF(BookTable[Entry Month]=$O$4,ROW(BookTable[Entry Month])-ROW(Book!$J$2)),ROWS(C$7:C94))))</f>
        <v/>
      </c>
      <c r="D94" s="7" t="e">
        <f>VLOOKUP(Table748[[#This Row],[Customer]],PartyTable[],2,FALSE)</f>
        <v>#N/A</v>
      </c>
      <c r="E94" s="7" t="str">
        <f t="array" ref="E94">CONCATENATE(IF(ROWS(C$7:C94)&gt;COUNTIF(BookTable[Entry Month],$O$4),"",INDEX(Book!D$3:D$40,SMALL(IF(BookTable[Entry Month]=$O$4,ROW(BookTable[Entry Month])-ROW(Book!$J$2)),ROWS(C$7:C94))))," : ",IF(ROWS(C$7:C94)&gt;COUNTIF(BookTable[Entry Month],$O$4),"",INDEX(Book!E$3:E$40,SMALL(IF(BookTable[Entry Month]=$O$4,ROW(BookTable[Entry Month])-ROW(Book!$J$2)),ROWS(C$7:C94)))))</f>
        <v xml:space="preserve"> : </v>
      </c>
      <c r="F94" s="9">
        <f>1</f>
        <v>1</v>
      </c>
      <c r="G94" s="3"/>
      <c r="H94" s="8" t="e">
        <f>Table748[[#This Row],[N-Taxable]]+Table748[[#This Row],[Taxable]]</f>
        <v>#VALUE!</v>
      </c>
      <c r="I94" s="8" t="str">
        <f t="array" ref="I94">IF(ROWS(I$7:I94)&gt;COUNTIF(BookTable[Entry Month],$O$4),"",INDEX(Book!G$3:G$40,SMALL(IF(BookTable[Entry Month]=$O$4,ROW(BookTable[Entry Month])-ROW(Book!$J$2)),ROWS(I$7:I94))))</f>
        <v/>
      </c>
      <c r="J94" s="8" t="str">
        <f t="array" ref="J94">IF(ROWS(J$7:J94)&gt;COUNTIF(BookTable[Entry Month],$O$4),"",INDEX(Book!F$3:F$40,SMALL(IF(BookTable[Entry Month]=$O$4,ROW(BookTable[Entry Month])-ROW(Book!$J$2)),ROWS(J$7:J94))))</f>
        <v/>
      </c>
      <c r="K94" s="8" t="e">
        <f>Table748[[#This Row],[Taxable]]*13%</f>
        <v>#VALUE!</v>
      </c>
      <c r="L94" s="3"/>
      <c r="M94" s="3"/>
      <c r="N94" s="3"/>
      <c r="O94" s="3"/>
    </row>
    <row r="95" spans="1:15" hidden="1" x14ac:dyDescent="0.25">
      <c r="A95" s="3" t="str">
        <f t="array" ref="A95">IF(ROWS(A$7:A95)&gt;COUNTIF(BookTable[Entry Month],$O$4),"",INDEX(Book!A$3:A$40,SMALL(IF(BookTable[Entry Month]=$O$4,ROW(BookTable[Entry Month])-ROW(Book!$J$2)),ROWS(A$7:A95))))</f>
        <v/>
      </c>
      <c r="B95" s="9" t="str">
        <f t="array" ref="B95">IF(ROWS(B$7:B95)&gt;COUNTIF(BookTable[Entry Month],$O$4),"",INDEX(Book!B$3:B$40,SMALL(IF(BookTable[Entry Month]=$O$4,ROW(BookTable[Entry Month])-ROW(Book!$J$2)),ROWS(B$7:B95))))</f>
        <v/>
      </c>
      <c r="C95" s="7" t="str">
        <f t="array" ref="C95">IF(ROWS(C$7:C95)&gt;COUNTIF(BookTable[Entry Month],$O$4),"",INDEX(Book!C$3:C$40,SMALL(IF(BookTable[Entry Month]=$O$4,ROW(BookTable[Entry Month])-ROW(Book!$J$2)),ROWS(C$7:C95))))</f>
        <v/>
      </c>
      <c r="D95" s="7" t="e">
        <f>VLOOKUP(Table748[[#This Row],[Customer]],PartyTable[],2,FALSE)</f>
        <v>#N/A</v>
      </c>
      <c r="E95" s="7" t="str">
        <f t="array" ref="E95">CONCATENATE(IF(ROWS(C$7:C95)&gt;COUNTIF(BookTable[Entry Month],$O$4),"",INDEX(Book!D$3:D$40,SMALL(IF(BookTable[Entry Month]=$O$4,ROW(BookTable[Entry Month])-ROW(Book!$J$2)),ROWS(C$7:C95))))," : ",IF(ROWS(C$7:C95)&gt;COUNTIF(BookTable[Entry Month],$O$4),"",INDEX(Book!E$3:E$40,SMALL(IF(BookTable[Entry Month]=$O$4,ROW(BookTable[Entry Month])-ROW(Book!$J$2)),ROWS(C$7:C95)))))</f>
        <v xml:space="preserve"> : </v>
      </c>
      <c r="F95" s="9">
        <f>1</f>
        <v>1</v>
      </c>
      <c r="G95" s="3"/>
      <c r="H95" s="8" t="e">
        <f>Table748[[#This Row],[N-Taxable]]+Table748[[#This Row],[Taxable]]</f>
        <v>#VALUE!</v>
      </c>
      <c r="I95" s="8" t="str">
        <f t="array" ref="I95">IF(ROWS(I$7:I95)&gt;COUNTIF(BookTable[Entry Month],$O$4),"",INDEX(Book!G$3:G$40,SMALL(IF(BookTable[Entry Month]=$O$4,ROW(BookTable[Entry Month])-ROW(Book!$J$2)),ROWS(I$7:I95))))</f>
        <v/>
      </c>
      <c r="J95" s="8" t="str">
        <f t="array" ref="J95">IF(ROWS(J$7:J95)&gt;COUNTIF(BookTable[Entry Month],$O$4),"",INDEX(Book!F$3:F$40,SMALL(IF(BookTable[Entry Month]=$O$4,ROW(BookTable[Entry Month])-ROW(Book!$J$2)),ROWS(J$7:J95))))</f>
        <v/>
      </c>
      <c r="K95" s="8" t="e">
        <f>Table748[[#This Row],[Taxable]]*13%</f>
        <v>#VALUE!</v>
      </c>
      <c r="L95" s="3"/>
      <c r="M95" s="3"/>
      <c r="N95" s="3"/>
      <c r="O95" s="3"/>
    </row>
    <row r="96" spans="1:15" hidden="1" x14ac:dyDescent="0.25">
      <c r="A96" s="3" t="str">
        <f t="array" ref="A96">IF(ROWS(A$7:A96)&gt;COUNTIF(BookTable[Entry Month],$O$4),"",INDEX(Book!A$3:A$40,SMALL(IF(BookTable[Entry Month]=$O$4,ROW(BookTable[Entry Month])-ROW(Book!$J$2)),ROWS(A$7:A96))))</f>
        <v/>
      </c>
      <c r="B96" s="9" t="str">
        <f t="array" ref="B96">IF(ROWS(B$7:B96)&gt;COUNTIF(BookTable[Entry Month],$O$4),"",INDEX(Book!B$3:B$40,SMALL(IF(BookTable[Entry Month]=$O$4,ROW(BookTable[Entry Month])-ROW(Book!$J$2)),ROWS(B$7:B96))))</f>
        <v/>
      </c>
      <c r="C96" s="7" t="str">
        <f t="array" ref="C96">IF(ROWS(C$7:C96)&gt;COUNTIF(BookTable[Entry Month],$O$4),"",INDEX(Book!C$3:C$40,SMALL(IF(BookTable[Entry Month]=$O$4,ROW(BookTable[Entry Month])-ROW(Book!$J$2)),ROWS(C$7:C96))))</f>
        <v/>
      </c>
      <c r="D96" s="7" t="e">
        <f>VLOOKUP(Table748[[#This Row],[Customer]],PartyTable[],2,FALSE)</f>
        <v>#N/A</v>
      </c>
      <c r="E96" s="7" t="str">
        <f t="array" ref="E96">CONCATENATE(IF(ROWS(C$7:C96)&gt;COUNTIF(BookTable[Entry Month],$O$4),"",INDEX(Book!D$3:D$40,SMALL(IF(BookTable[Entry Month]=$O$4,ROW(BookTable[Entry Month])-ROW(Book!$J$2)),ROWS(C$7:C96))))," : ",IF(ROWS(C$7:C96)&gt;COUNTIF(BookTable[Entry Month],$O$4),"",INDEX(Book!E$3:E$40,SMALL(IF(BookTable[Entry Month]=$O$4,ROW(BookTable[Entry Month])-ROW(Book!$J$2)),ROWS(C$7:C96)))))</f>
        <v xml:space="preserve"> : </v>
      </c>
      <c r="F96" s="9">
        <f>1</f>
        <v>1</v>
      </c>
      <c r="G96" s="3"/>
      <c r="H96" s="8" t="e">
        <f>Table748[[#This Row],[N-Taxable]]+Table748[[#This Row],[Taxable]]</f>
        <v>#VALUE!</v>
      </c>
      <c r="I96" s="8" t="str">
        <f t="array" ref="I96">IF(ROWS(I$7:I96)&gt;COUNTIF(BookTable[Entry Month],$O$4),"",INDEX(Book!G$3:G$40,SMALL(IF(BookTable[Entry Month]=$O$4,ROW(BookTable[Entry Month])-ROW(Book!$J$2)),ROWS(I$7:I96))))</f>
        <v/>
      </c>
      <c r="J96" s="8" t="str">
        <f t="array" ref="J96">IF(ROWS(J$7:J96)&gt;COUNTIF(BookTable[Entry Month],$O$4),"",INDEX(Book!F$3:F$40,SMALL(IF(BookTable[Entry Month]=$O$4,ROW(BookTable[Entry Month])-ROW(Book!$J$2)),ROWS(J$7:J96))))</f>
        <v/>
      </c>
      <c r="K96" s="8" t="e">
        <f>Table748[[#This Row],[Taxable]]*13%</f>
        <v>#VALUE!</v>
      </c>
      <c r="L96" s="3"/>
      <c r="M96" s="3"/>
      <c r="N96" s="3"/>
      <c r="O96" s="3"/>
    </row>
    <row r="97" spans="1:15" hidden="1" x14ac:dyDescent="0.25">
      <c r="A97" s="3" t="str">
        <f t="array" ref="A97">IF(ROWS(A$7:A97)&gt;COUNTIF(BookTable[Entry Month],$O$4),"",INDEX(Book!A$3:A$40,SMALL(IF(BookTable[Entry Month]=$O$4,ROW(BookTable[Entry Month])-ROW(Book!$J$2)),ROWS(A$7:A97))))</f>
        <v/>
      </c>
      <c r="B97" s="9" t="str">
        <f t="array" ref="B97">IF(ROWS(B$7:B97)&gt;COUNTIF(BookTable[Entry Month],$O$4),"",INDEX(Book!B$3:B$40,SMALL(IF(BookTable[Entry Month]=$O$4,ROW(BookTable[Entry Month])-ROW(Book!$J$2)),ROWS(B$7:B97))))</f>
        <v/>
      </c>
      <c r="C97" s="7" t="str">
        <f t="array" ref="C97">IF(ROWS(C$7:C97)&gt;COUNTIF(BookTable[Entry Month],$O$4),"",INDEX(Book!C$3:C$40,SMALL(IF(BookTable[Entry Month]=$O$4,ROW(BookTable[Entry Month])-ROW(Book!$J$2)),ROWS(C$7:C97))))</f>
        <v/>
      </c>
      <c r="D97" s="7" t="e">
        <f>VLOOKUP(Table748[[#This Row],[Customer]],PartyTable[],2,FALSE)</f>
        <v>#N/A</v>
      </c>
      <c r="E97" s="7" t="str">
        <f t="array" ref="E97">CONCATENATE(IF(ROWS(C$7:C97)&gt;COUNTIF(BookTable[Entry Month],$O$4),"",INDEX(Book!D$3:D$40,SMALL(IF(BookTable[Entry Month]=$O$4,ROW(BookTable[Entry Month])-ROW(Book!$J$2)),ROWS(C$7:C97))))," : ",IF(ROWS(C$7:C97)&gt;COUNTIF(BookTable[Entry Month],$O$4),"",INDEX(Book!E$3:E$40,SMALL(IF(BookTable[Entry Month]=$O$4,ROW(BookTable[Entry Month])-ROW(Book!$J$2)),ROWS(C$7:C97)))))</f>
        <v xml:space="preserve"> : </v>
      </c>
      <c r="F97" s="9">
        <f>1</f>
        <v>1</v>
      </c>
      <c r="G97" s="3"/>
      <c r="H97" s="8" t="e">
        <f>Table748[[#This Row],[N-Taxable]]+Table748[[#This Row],[Taxable]]</f>
        <v>#VALUE!</v>
      </c>
      <c r="I97" s="8" t="str">
        <f t="array" ref="I97">IF(ROWS(I$7:I97)&gt;COUNTIF(BookTable[Entry Month],$O$4),"",INDEX(Book!G$3:G$40,SMALL(IF(BookTable[Entry Month]=$O$4,ROW(BookTable[Entry Month])-ROW(Book!$J$2)),ROWS(I$7:I97))))</f>
        <v/>
      </c>
      <c r="J97" s="8" t="str">
        <f t="array" ref="J97">IF(ROWS(J$7:J97)&gt;COUNTIF(BookTable[Entry Month],$O$4),"",INDEX(Book!F$3:F$40,SMALL(IF(BookTable[Entry Month]=$O$4,ROW(BookTable[Entry Month])-ROW(Book!$J$2)),ROWS(J$7:J97))))</f>
        <v/>
      </c>
      <c r="K97" s="8" t="e">
        <f>Table748[[#This Row],[Taxable]]*13%</f>
        <v>#VALUE!</v>
      </c>
      <c r="L97" s="3"/>
      <c r="M97" s="3"/>
      <c r="N97" s="3"/>
      <c r="O97" s="3"/>
    </row>
    <row r="98" spans="1:15" hidden="1" x14ac:dyDescent="0.25">
      <c r="A98" s="3" t="str">
        <f t="array" ref="A98">IF(ROWS(A$7:A98)&gt;COUNTIF(BookTable[Entry Month],$O$4),"",INDEX(Book!A$3:A$40,SMALL(IF(BookTable[Entry Month]=$O$4,ROW(BookTable[Entry Month])-ROW(Book!$J$2)),ROWS(A$7:A98))))</f>
        <v/>
      </c>
      <c r="B98" s="9" t="str">
        <f t="array" ref="B98">IF(ROWS(B$7:B98)&gt;COUNTIF(BookTable[Entry Month],$O$4),"",INDEX(Book!B$3:B$40,SMALL(IF(BookTable[Entry Month]=$O$4,ROW(BookTable[Entry Month])-ROW(Book!$J$2)),ROWS(B$7:B98))))</f>
        <v/>
      </c>
      <c r="C98" s="7" t="str">
        <f t="array" ref="C98">IF(ROWS(C$7:C98)&gt;COUNTIF(BookTable[Entry Month],$O$4),"",INDEX(Book!C$3:C$40,SMALL(IF(BookTable[Entry Month]=$O$4,ROW(BookTable[Entry Month])-ROW(Book!$J$2)),ROWS(C$7:C98))))</f>
        <v/>
      </c>
      <c r="D98" s="7" t="e">
        <f>VLOOKUP(Table748[[#This Row],[Customer]],PartyTable[],2,FALSE)</f>
        <v>#N/A</v>
      </c>
      <c r="E98" s="7" t="str">
        <f t="array" ref="E98">CONCATENATE(IF(ROWS(C$7:C98)&gt;COUNTIF(BookTable[Entry Month],$O$4),"",INDEX(Book!D$3:D$40,SMALL(IF(BookTable[Entry Month]=$O$4,ROW(BookTable[Entry Month])-ROW(Book!$J$2)),ROWS(C$7:C98))))," : ",IF(ROWS(C$7:C98)&gt;COUNTIF(BookTable[Entry Month],$O$4),"",INDEX(Book!E$3:E$40,SMALL(IF(BookTable[Entry Month]=$O$4,ROW(BookTable[Entry Month])-ROW(Book!$J$2)),ROWS(C$7:C98)))))</f>
        <v xml:space="preserve"> : </v>
      </c>
      <c r="F98" s="9">
        <f>1</f>
        <v>1</v>
      </c>
      <c r="G98" s="3"/>
      <c r="H98" s="8" t="e">
        <f>Table748[[#This Row],[N-Taxable]]+Table748[[#This Row],[Taxable]]</f>
        <v>#VALUE!</v>
      </c>
      <c r="I98" s="8" t="str">
        <f t="array" ref="I98">IF(ROWS(I$7:I98)&gt;COUNTIF(BookTable[Entry Month],$O$4),"",INDEX(Book!G$3:G$40,SMALL(IF(BookTable[Entry Month]=$O$4,ROW(BookTable[Entry Month])-ROW(Book!$J$2)),ROWS(I$7:I98))))</f>
        <v/>
      </c>
      <c r="J98" s="8" t="str">
        <f t="array" ref="J98">IF(ROWS(J$7:J98)&gt;COUNTIF(BookTable[Entry Month],$O$4),"",INDEX(Book!F$3:F$40,SMALL(IF(BookTable[Entry Month]=$O$4,ROW(BookTable[Entry Month])-ROW(Book!$J$2)),ROWS(J$7:J98))))</f>
        <v/>
      </c>
      <c r="K98" s="8" t="e">
        <f>Table748[[#This Row],[Taxable]]*13%</f>
        <v>#VALUE!</v>
      </c>
      <c r="L98" s="3"/>
      <c r="M98" s="3"/>
      <c r="N98" s="3"/>
      <c r="O98" s="3"/>
    </row>
    <row r="99" spans="1:15" hidden="1" x14ac:dyDescent="0.25">
      <c r="A99" s="3" t="str">
        <f t="array" ref="A99">IF(ROWS(A$7:A99)&gt;COUNTIF(BookTable[Entry Month],$O$4),"",INDEX(Book!A$3:A$40,SMALL(IF(BookTable[Entry Month]=$O$4,ROW(BookTable[Entry Month])-ROW(Book!$J$2)),ROWS(A$7:A99))))</f>
        <v/>
      </c>
      <c r="B99" s="9" t="str">
        <f t="array" ref="B99">IF(ROWS(B$7:B99)&gt;COUNTIF(BookTable[Entry Month],$O$4),"",INDEX(Book!B$3:B$40,SMALL(IF(BookTable[Entry Month]=$O$4,ROW(BookTable[Entry Month])-ROW(Book!$J$2)),ROWS(B$7:B99))))</f>
        <v/>
      </c>
      <c r="C99" s="7" t="str">
        <f t="array" ref="C99">IF(ROWS(C$7:C99)&gt;COUNTIF(BookTable[Entry Month],$O$4),"",INDEX(Book!C$3:C$40,SMALL(IF(BookTable[Entry Month]=$O$4,ROW(BookTable[Entry Month])-ROW(Book!$J$2)),ROWS(C$7:C99))))</f>
        <v/>
      </c>
      <c r="D99" s="7" t="e">
        <f>VLOOKUP(Table748[[#This Row],[Customer]],PartyTable[],2,FALSE)</f>
        <v>#N/A</v>
      </c>
      <c r="E99" s="7" t="str">
        <f t="array" ref="E99">CONCATENATE(IF(ROWS(C$7:C99)&gt;COUNTIF(BookTable[Entry Month],$O$4),"",INDEX(Book!D$3:D$40,SMALL(IF(BookTable[Entry Month]=$O$4,ROW(BookTable[Entry Month])-ROW(Book!$J$2)),ROWS(C$7:C99))))," : ",IF(ROWS(C$7:C99)&gt;COUNTIF(BookTable[Entry Month],$O$4),"",INDEX(Book!E$3:E$40,SMALL(IF(BookTable[Entry Month]=$O$4,ROW(BookTable[Entry Month])-ROW(Book!$J$2)),ROWS(C$7:C99)))))</f>
        <v xml:space="preserve"> : </v>
      </c>
      <c r="F99" s="9">
        <f>1</f>
        <v>1</v>
      </c>
      <c r="G99" s="3"/>
      <c r="H99" s="8" t="e">
        <f>Table748[[#This Row],[N-Taxable]]+Table748[[#This Row],[Taxable]]</f>
        <v>#VALUE!</v>
      </c>
      <c r="I99" s="8" t="str">
        <f t="array" ref="I99">IF(ROWS(I$7:I99)&gt;COUNTIF(BookTable[Entry Month],$O$4),"",INDEX(Book!G$3:G$40,SMALL(IF(BookTable[Entry Month]=$O$4,ROW(BookTable[Entry Month])-ROW(Book!$J$2)),ROWS(I$7:I99))))</f>
        <v/>
      </c>
      <c r="J99" s="8" t="str">
        <f t="array" ref="J99">IF(ROWS(J$7:J99)&gt;COUNTIF(BookTable[Entry Month],$O$4),"",INDEX(Book!F$3:F$40,SMALL(IF(BookTable[Entry Month]=$O$4,ROW(BookTable[Entry Month])-ROW(Book!$J$2)),ROWS(J$7:J99))))</f>
        <v/>
      </c>
      <c r="K99" s="8" t="e">
        <f>Table748[[#This Row],[Taxable]]*13%</f>
        <v>#VALUE!</v>
      </c>
      <c r="L99" s="3"/>
      <c r="M99" s="3"/>
      <c r="N99" s="3"/>
      <c r="O99" s="3"/>
    </row>
    <row r="100" spans="1:15" hidden="1" x14ac:dyDescent="0.25">
      <c r="A100" s="3" t="str">
        <f t="array" ref="A100">IF(ROWS(A$7:A100)&gt;COUNTIF(BookTable[Entry Month],$O$4),"",INDEX(Book!A$3:A$40,SMALL(IF(BookTable[Entry Month]=$O$4,ROW(BookTable[Entry Month])-ROW(Book!$J$2)),ROWS(A$7:A100))))</f>
        <v/>
      </c>
      <c r="B100" s="9" t="str">
        <f t="array" ref="B100">IF(ROWS(B$7:B100)&gt;COUNTIF(BookTable[Entry Month],$O$4),"",INDEX(Book!B$3:B$40,SMALL(IF(BookTable[Entry Month]=$O$4,ROW(BookTable[Entry Month])-ROW(Book!$J$2)),ROWS(B$7:B100))))</f>
        <v/>
      </c>
      <c r="C100" s="7" t="str">
        <f t="array" ref="C100">IF(ROWS(C$7:C100)&gt;COUNTIF(BookTable[Entry Month],$O$4),"",INDEX(Book!C$3:C$40,SMALL(IF(BookTable[Entry Month]=$O$4,ROW(BookTable[Entry Month])-ROW(Book!$J$2)),ROWS(C$7:C100))))</f>
        <v/>
      </c>
      <c r="D100" s="7" t="e">
        <f>VLOOKUP(Table748[[#This Row],[Customer]],PartyTable[],2,FALSE)</f>
        <v>#N/A</v>
      </c>
      <c r="E100" s="7" t="str">
        <f t="array" ref="E100">CONCATENATE(IF(ROWS(C$7:C100)&gt;COUNTIF(BookTable[Entry Month],$O$4),"",INDEX(Book!D$3:D$40,SMALL(IF(BookTable[Entry Month]=$O$4,ROW(BookTable[Entry Month])-ROW(Book!$J$2)),ROWS(C$7:C100))))," : ",IF(ROWS(C$7:C100)&gt;COUNTIF(BookTable[Entry Month],$O$4),"",INDEX(Book!E$3:E$40,SMALL(IF(BookTable[Entry Month]=$O$4,ROW(BookTable[Entry Month])-ROW(Book!$J$2)),ROWS(C$7:C100)))))</f>
        <v xml:space="preserve"> : </v>
      </c>
      <c r="F100" s="9">
        <f>1</f>
        <v>1</v>
      </c>
      <c r="G100" s="3"/>
      <c r="H100" s="8" t="e">
        <f>Table748[[#This Row],[N-Taxable]]+Table748[[#This Row],[Taxable]]</f>
        <v>#VALUE!</v>
      </c>
      <c r="I100" s="8" t="str">
        <f t="array" ref="I100">IF(ROWS(I$7:I100)&gt;COUNTIF(BookTable[Entry Month],$O$4),"",INDEX(Book!G$3:G$40,SMALL(IF(BookTable[Entry Month]=$O$4,ROW(BookTable[Entry Month])-ROW(Book!$J$2)),ROWS(I$7:I100))))</f>
        <v/>
      </c>
      <c r="J100" s="8" t="str">
        <f t="array" ref="J100">IF(ROWS(J$7:J100)&gt;COUNTIF(BookTable[Entry Month],$O$4),"",INDEX(Book!F$3:F$40,SMALL(IF(BookTable[Entry Month]=$O$4,ROW(BookTable[Entry Month])-ROW(Book!$J$2)),ROWS(J$7:J100))))</f>
        <v/>
      </c>
      <c r="K100" s="8" t="e">
        <f>Table748[[#This Row],[Taxable]]*13%</f>
        <v>#VALUE!</v>
      </c>
      <c r="L100" s="3"/>
      <c r="M100" s="3"/>
      <c r="N100" s="3"/>
      <c r="O100" s="3"/>
    </row>
    <row r="101" spans="1:15" x14ac:dyDescent="0.25">
      <c r="A101" s="4" t="s">
        <v>9</v>
      </c>
      <c r="B101" s="1">
        <f>SUBTOTAL(103,Table748[Bill No.])</f>
        <v>1</v>
      </c>
      <c r="C101" s="6"/>
      <c r="D101" s="4"/>
      <c r="E101" s="6"/>
      <c r="F101" s="4"/>
      <c r="G101" s="4"/>
      <c r="H101" s="4" t="e">
        <f>CEILING(SUBTOTAL(109,Table748[Total]),1)</f>
        <v>#VALUE!</v>
      </c>
      <c r="I101" s="4">
        <f>CEILING(SUBTOTAL(109,Table748[N-Taxable]),1)</f>
        <v>0</v>
      </c>
      <c r="J101" s="4">
        <f>CEILING(SUBTOTAL(109,Table748[Taxable]),1)</f>
        <v>0</v>
      </c>
      <c r="K101" s="4" t="e">
        <f>CEILING(SUBTOTAL(109,Table748[VAT]),1)</f>
        <v>#VALUE!</v>
      </c>
      <c r="L101" s="4"/>
      <c r="M101" s="4"/>
      <c r="N101" s="4"/>
      <c r="O101" s="4"/>
    </row>
  </sheetData>
  <sheetProtection sheet="1" sort="0" autoFilter="0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53</vt:i4>
      </vt:variant>
    </vt:vector>
  </HeadingPairs>
  <TitlesOfParts>
    <vt:vector size="69" baseType="lpstr">
      <vt:lpstr>Notes</vt:lpstr>
      <vt:lpstr>Book</vt:lpstr>
      <vt:lpstr>Customer</vt:lpstr>
      <vt:lpstr>Summary</vt:lpstr>
      <vt:lpstr>Shrawan</vt:lpstr>
      <vt:lpstr>Bhadra</vt:lpstr>
      <vt:lpstr>Ashwin</vt:lpstr>
      <vt:lpstr>Kartik</vt:lpstr>
      <vt:lpstr>Mangsir</vt:lpstr>
      <vt:lpstr>Poush</vt:lpstr>
      <vt:lpstr>Magh</vt:lpstr>
      <vt:lpstr>Falgun</vt:lpstr>
      <vt:lpstr>Chaitra</vt:lpstr>
      <vt:lpstr>Baisakh</vt:lpstr>
      <vt:lpstr>Jesth</vt:lpstr>
      <vt:lpstr>Ashadh</vt:lpstr>
      <vt:lpstr>_firm</vt:lpstr>
      <vt:lpstr>_fy1</vt:lpstr>
      <vt:lpstr>_fy2</vt:lpstr>
      <vt:lpstr>_pan</vt:lpstr>
      <vt:lpstr>Ashadh!DuplicateChecker</vt:lpstr>
      <vt:lpstr>Ashwin!DuplicateChecker</vt:lpstr>
      <vt:lpstr>Baisakh!DuplicateChecker</vt:lpstr>
      <vt:lpstr>Bhadra!DuplicateChecker</vt:lpstr>
      <vt:lpstr>Chaitra!DuplicateChecker</vt:lpstr>
      <vt:lpstr>Falgun!DuplicateChecker</vt:lpstr>
      <vt:lpstr>Jesth!DuplicateChecker</vt:lpstr>
      <vt:lpstr>Kartik!DuplicateChecker</vt:lpstr>
      <vt:lpstr>Magh!DuplicateChecker</vt:lpstr>
      <vt:lpstr>Mangsir!DuplicateChecker</vt:lpstr>
      <vt:lpstr>Poush!DuplicateChecker</vt:lpstr>
      <vt:lpstr>DuplicateChecker</vt:lpstr>
      <vt:lpstr>Ashadh!DuplicateCounter</vt:lpstr>
      <vt:lpstr>Ashwin!DuplicateCounter</vt:lpstr>
      <vt:lpstr>Baisakh!DuplicateCounter</vt:lpstr>
      <vt:lpstr>Bhadra!DuplicateCounter</vt:lpstr>
      <vt:lpstr>Chaitra!DuplicateCounter</vt:lpstr>
      <vt:lpstr>Falgun!DuplicateCounter</vt:lpstr>
      <vt:lpstr>Jesth!DuplicateCounter</vt:lpstr>
      <vt:lpstr>Kartik!DuplicateCounter</vt:lpstr>
      <vt:lpstr>Magh!DuplicateCounter</vt:lpstr>
      <vt:lpstr>Mangsir!DuplicateCounter</vt:lpstr>
      <vt:lpstr>Poush!DuplicateCounter</vt:lpstr>
      <vt:lpstr>DuplicateCounter</vt:lpstr>
      <vt:lpstr>Ashadh!PartyList</vt:lpstr>
      <vt:lpstr>Ashwin!PartyList</vt:lpstr>
      <vt:lpstr>Baisakh!PartyList</vt:lpstr>
      <vt:lpstr>Bhadra!PartyList</vt:lpstr>
      <vt:lpstr>Chaitra!PartyList</vt:lpstr>
      <vt:lpstr>Falgun!PartyList</vt:lpstr>
      <vt:lpstr>Jesth!PartyList</vt:lpstr>
      <vt:lpstr>Kartik!PartyList</vt:lpstr>
      <vt:lpstr>Magh!PartyList</vt:lpstr>
      <vt:lpstr>Mangsir!PartyList</vt:lpstr>
      <vt:lpstr>Poush!PartyList</vt:lpstr>
      <vt:lpstr>PartyList</vt:lpstr>
      <vt:lpstr>Book!Print_Titles</vt:lpstr>
      <vt:lpstr>Ashadh!ProjectList</vt:lpstr>
      <vt:lpstr>Ashwin!ProjectList</vt:lpstr>
      <vt:lpstr>Baisakh!ProjectList</vt:lpstr>
      <vt:lpstr>Bhadra!ProjectList</vt:lpstr>
      <vt:lpstr>Chaitra!ProjectList</vt:lpstr>
      <vt:lpstr>Falgun!ProjectList</vt:lpstr>
      <vt:lpstr>Jesth!ProjectList</vt:lpstr>
      <vt:lpstr>Kartik!ProjectList</vt:lpstr>
      <vt:lpstr>Magh!ProjectList</vt:lpstr>
      <vt:lpstr>Mangsir!ProjectList</vt:lpstr>
      <vt:lpstr>Poush!ProjectList</vt:lpstr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cp:lastPrinted>2023-08-01T04:01:34Z</cp:lastPrinted>
  <dcterms:created xsi:type="dcterms:W3CDTF">2022-08-13T17:40:03Z</dcterms:created>
  <dcterms:modified xsi:type="dcterms:W3CDTF">2023-08-01T04:47:48Z</dcterms:modified>
</cp:coreProperties>
</file>