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a\Desktop\DBMS\"/>
    </mc:Choice>
  </mc:AlternateContent>
  <xr:revisionPtr revIDLastSave="0" documentId="13_ncr:1_{F1295770-6606-4911-8542-3475C0C2F4EE}" xr6:coauthVersionLast="47" xr6:coauthVersionMax="47" xr10:uidLastSave="{00000000-0000-0000-0000-000000000000}"/>
  <bookViews>
    <workbookView xWindow="-110" yWindow="-110" windowWidth="19420" windowHeight="10420" firstSheet="9" activeTab="9" xr2:uid="{00000000-000D-0000-FFFF-FFFF00000000}"/>
  </bookViews>
  <sheets>
    <sheet name="Customer" sheetId="1" state="hidden" r:id="rId1"/>
    <sheet name="Supplier" sheetId="2" state="hidden" r:id="rId2"/>
    <sheet name="Products" sheetId="4" state="hidden" r:id="rId3"/>
    <sheet name="Orders" sheetId="3" state="hidden" r:id="rId4"/>
    <sheet name="Rating" sheetId="5" state="hidden" r:id="rId5"/>
    <sheet name="Shipping Address" sheetId="6" state="hidden" r:id="rId6"/>
    <sheet name="Cart" sheetId="7" state="hidden" r:id="rId7"/>
    <sheet name="Warehouse" sheetId="8" state="hidden" r:id="rId8"/>
    <sheet name="Payment" sheetId="9" state="hidden" r:id="rId9"/>
    <sheet name="ERD Requirement sheet" sheetId="10" r:id="rId10"/>
  </sheets>
  <definedNames>
    <definedName name="_xlnm._FilterDatabase" localSheetId="0" hidden="1">Customer!$B$3:$I$28</definedName>
    <definedName name="_xlnm._FilterDatabase" localSheetId="3" hidden="1">Orders!$B$3:$H$3</definedName>
    <definedName name="_xlnm._FilterDatabase" localSheetId="2" hidden="1">Products!$B$3:$F$3</definedName>
    <definedName name="_xlnm._FilterDatabase" localSheetId="4" hidden="1">Rating!$B$3:$E$22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5" l="1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I4" i="2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I1" i="8"/>
  <c r="I1" i="6"/>
  <c r="I1" i="4"/>
  <c r="I1" i="3"/>
  <c r="I13" i="2"/>
  <c r="I12" i="2"/>
  <c r="I11" i="2"/>
  <c r="I10" i="2"/>
  <c r="I9" i="2"/>
  <c r="I8" i="2"/>
  <c r="I7" i="2"/>
  <c r="I6" i="2"/>
  <c r="I5" i="2"/>
  <c r="I1" i="2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" i="1"/>
  <c r="F9" i="7"/>
  <c r="F10" i="7"/>
  <c r="F11" i="7"/>
  <c r="F12" i="7"/>
  <c r="F13" i="7"/>
  <c r="F14" i="7"/>
  <c r="F15" i="7"/>
  <c r="F10" i="2"/>
  <c r="F11" i="2"/>
  <c r="F12" i="2"/>
  <c r="F13" i="2"/>
  <c r="F9" i="2"/>
  <c r="I33" i="3" l="1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</calcChain>
</file>

<file path=xl/sharedStrings.xml><?xml version="1.0" encoding="utf-8"?>
<sst xmlns="http://schemas.openxmlformats.org/spreadsheetml/2006/main" count="628" uniqueCount="336">
  <si>
    <t>dbo</t>
  </si>
  <si>
    <t>customers</t>
  </si>
  <si>
    <t>int</t>
  </si>
  <si>
    <t>varchar(20)</t>
  </si>
  <si>
    <t>varchar()</t>
  </si>
  <si>
    <t>DO NOT EDIT</t>
  </si>
  <si>
    <t>customer_id</t>
  </si>
  <si>
    <t>customer_first_name</t>
  </si>
  <si>
    <t>customer_last_name</t>
  </si>
  <si>
    <t>customer_address</t>
  </si>
  <si>
    <t>customer_email</t>
  </si>
  <si>
    <t>customer_phone_number</t>
  </si>
  <si>
    <t>customer_city</t>
  </si>
  <si>
    <t>customer_zip_code</t>
  </si>
  <si>
    <t>delete from dbo.customers where customer_id between 101 and 125</t>
  </si>
  <si>
    <t>Abby</t>
  </si>
  <si>
    <t>Watson</t>
  </si>
  <si>
    <t>Flat 5, 67 George Downing Estate, London,N16 6BQ</t>
  </si>
  <si>
    <t>awatson@gmail.com</t>
  </si>
  <si>
    <t>Boston</t>
  </si>
  <si>
    <t>Kayla</t>
  </si>
  <si>
    <t>Gandel</t>
  </si>
  <si>
    <t>171 Great Ducie Street</t>
  </si>
  <si>
    <t>kgandel@gmail.com</t>
  </si>
  <si>
    <t>Malibu</t>
  </si>
  <si>
    <t>Bryce</t>
  </si>
  <si>
    <t>White</t>
  </si>
  <si>
    <t>3 Norman Cottages, Michaelston</t>
  </si>
  <si>
    <t>bwhite@gmail.com</t>
  </si>
  <si>
    <t>New York</t>
  </si>
  <si>
    <t>Debbie</t>
  </si>
  <si>
    <t>Black</t>
  </si>
  <si>
    <t>5 Caravel Mews</t>
  </si>
  <si>
    <t>dblack@gmail.com</t>
  </si>
  <si>
    <t>New Jersey</t>
  </si>
  <si>
    <t>John</t>
  </si>
  <si>
    <t>Ellis</t>
  </si>
  <si>
    <t>Folly Barn Cottage</t>
  </si>
  <si>
    <t>jellis@gmailcom</t>
  </si>
  <si>
    <t>Syracuse</t>
  </si>
  <si>
    <t>Adison</t>
  </si>
  <si>
    <t>Shepherd</t>
  </si>
  <si>
    <t>Ground Floor And Basement Premises</t>
  </si>
  <si>
    <t>ashepherd@gmail.com</t>
  </si>
  <si>
    <t>Harrison</t>
  </si>
  <si>
    <t>Chase</t>
  </si>
  <si>
    <t>Jackson</t>
  </si>
  <si>
    <t>19 Redington Gardens</t>
  </si>
  <si>
    <t>cjackson@gmail.com</t>
  </si>
  <si>
    <t>Eliza</t>
  </si>
  <si>
    <t>Gray</t>
  </si>
  <si>
    <t>85 Cedar Avenue</t>
  </si>
  <si>
    <t>egray@gmail.com</t>
  </si>
  <si>
    <t>Ryan</t>
  </si>
  <si>
    <t>Brayer</t>
  </si>
  <si>
    <t>Flat 15, Cathedral Court</t>
  </si>
  <si>
    <t>rbrayer@hotmail.com</t>
  </si>
  <si>
    <t>Noah</t>
  </si>
  <si>
    <t>Johnson</t>
  </si>
  <si>
    <t>35 Ferryhill Road</t>
  </si>
  <si>
    <t>njohnson@syr.edu</t>
  </si>
  <si>
    <t>Jack</t>
  </si>
  <si>
    <t>Claire</t>
  </si>
  <si>
    <t>51 Thompson Street</t>
  </si>
  <si>
    <t>jack@syr.edu</t>
  </si>
  <si>
    <t>Shane</t>
  </si>
  <si>
    <t>Yang</t>
  </si>
  <si>
    <t>52 Addiscombe Road</t>
  </si>
  <si>
    <t>shaney@syr.edu</t>
  </si>
  <si>
    <t>Sean</t>
  </si>
  <si>
    <t>Mendes</t>
  </si>
  <si>
    <t>31 Church Street</t>
  </si>
  <si>
    <t>seanm@gmail.com</t>
  </si>
  <si>
    <t>Chris</t>
  </si>
  <si>
    <t>Wilson</t>
  </si>
  <si>
    <t>Ormond House, 63 Queen Victoria Street</t>
  </si>
  <si>
    <t>chrisw@yahoo.com</t>
  </si>
  <si>
    <t>Steven</t>
  </si>
  <si>
    <t>Kepner</t>
  </si>
  <si>
    <t>3 Selside, Wigan</t>
  </si>
  <si>
    <t>skepner@syr.edu</t>
  </si>
  <si>
    <t>Mark</t>
  </si>
  <si>
    <t>Robinson</t>
  </si>
  <si>
    <t>The Cottage, Station Road</t>
  </si>
  <si>
    <t>mrobi@outlook.com</t>
  </si>
  <si>
    <t>Bryan</t>
  </si>
  <si>
    <t>Avery</t>
  </si>
  <si>
    <t>4 Sandhurst Road</t>
  </si>
  <si>
    <t>bavery@hotmain.com</t>
  </si>
  <si>
    <t>Harry</t>
  </si>
  <si>
    <t>Smith</t>
  </si>
  <si>
    <t>Blaen Y Cwm</t>
  </si>
  <si>
    <t>hsmith@yahoo.com</t>
  </si>
  <si>
    <t>Emma</t>
  </si>
  <si>
    <t>Riggs</t>
  </si>
  <si>
    <t>46 Green Lane</t>
  </si>
  <si>
    <t>eriggs@outlook.com</t>
  </si>
  <si>
    <t>Ron</t>
  </si>
  <si>
    <t>Flores</t>
  </si>
  <si>
    <t>4A Holly Hill Road</t>
  </si>
  <si>
    <t>rflores@syr.edu</t>
  </si>
  <si>
    <t>Hermonie</t>
  </si>
  <si>
    <t>Granger</t>
  </si>
  <si>
    <t>118 Hampton Park Road</t>
  </si>
  <si>
    <t>hgranger@gmail.com</t>
  </si>
  <si>
    <t>Izzie</t>
  </si>
  <si>
    <t>Burke</t>
  </si>
  <si>
    <t>12 Lon Lindys, Rhoose</t>
  </si>
  <si>
    <t>iburke@outlook.com</t>
  </si>
  <si>
    <t>Ingrid</t>
  </si>
  <si>
    <t>Hall</t>
  </si>
  <si>
    <t>25 Winstanley Road</t>
  </si>
  <si>
    <t>ihall@syr.edu</t>
  </si>
  <si>
    <t>Mike</t>
  </si>
  <si>
    <t>Damon</t>
  </si>
  <si>
    <t>14 Club Street</t>
  </si>
  <si>
    <t>mdamon@outlook.com</t>
  </si>
  <si>
    <t>Paul</t>
  </si>
  <si>
    <t>Pratt</t>
  </si>
  <si>
    <t>65 Goldington Road</t>
  </si>
  <si>
    <t>ppratt@outlook.com</t>
  </si>
  <si>
    <t xml:space="preserve">suppliers </t>
  </si>
  <si>
    <t>supplier_id</t>
  </si>
  <si>
    <t>supplier_name</t>
  </si>
  <si>
    <t>supplier_address</t>
  </si>
  <si>
    <t>supplier_city</t>
  </si>
  <si>
    <t>supplier_zip_code</t>
  </si>
  <si>
    <t>supplier_email</t>
  </si>
  <si>
    <t>supplier_phone_no</t>
  </si>
  <si>
    <t>delete from dbo.suppliers where supplier_id between 201 and 210</t>
  </si>
  <si>
    <t>Rick</t>
  </si>
  <si>
    <t>46553 Valley Ct #6014, Lexington Park</t>
  </si>
  <si>
    <t>Los Angeles</t>
  </si>
  <si>
    <t>rick@gmail.com</t>
  </si>
  <si>
    <t>Jamie</t>
  </si>
  <si>
    <t>331 Skyline Lakes, Dumrils</t>
  </si>
  <si>
    <t>Dallas</t>
  </si>
  <si>
    <t>jamie@gmail.com</t>
  </si>
  <si>
    <t>Matt</t>
  </si>
  <si>
    <t>700 Jenkisson Ave, Lake Bluff</t>
  </si>
  <si>
    <t>matt@gmail.com</t>
  </si>
  <si>
    <t>Patrick</t>
  </si>
  <si>
    <t>2122 Sheffield Dr, Jackson</t>
  </si>
  <si>
    <t>Rochester</t>
  </si>
  <si>
    <t>patrick@gmail.com</t>
  </si>
  <si>
    <t>Adam</t>
  </si>
  <si>
    <t> 2363 Masonic Drive</t>
  </si>
  <si>
    <t>San Diego</t>
  </si>
  <si>
    <t>adam@gmail.com</t>
  </si>
  <si>
    <t>Peter</t>
  </si>
  <si>
    <t>3419 Crestview Manor</t>
  </si>
  <si>
    <t>peter@gmail.com</t>
  </si>
  <si>
    <t>Tom</t>
  </si>
  <si>
    <t>3912 Ferry Street</t>
  </si>
  <si>
    <t>tom@syr.edu</t>
  </si>
  <si>
    <t>2289 Brookside Drive</t>
  </si>
  <si>
    <t>ryan@syr.edu</t>
  </si>
  <si>
    <t> 2777 Norma Lane</t>
  </si>
  <si>
    <t>chris@yahoo.com</t>
  </si>
  <si>
    <t>Nick</t>
  </si>
  <si>
    <t>838 Webster Street</t>
  </si>
  <si>
    <t>nick@hotmail.com</t>
  </si>
  <si>
    <t>products</t>
  </si>
  <si>
    <t>money</t>
  </si>
  <si>
    <t>product_id</t>
  </si>
  <si>
    <t>product_supplier_id</t>
  </si>
  <si>
    <t>product_name</t>
  </si>
  <si>
    <t>product_category</t>
  </si>
  <si>
    <t>product_cost</t>
  </si>
  <si>
    <t>delete from dbo.products where product_id between 401 and 425</t>
  </si>
  <si>
    <t>Phone</t>
  </si>
  <si>
    <t>Electronics</t>
  </si>
  <si>
    <t>Laptop</t>
  </si>
  <si>
    <t>TV</t>
  </si>
  <si>
    <t>Earphones</t>
  </si>
  <si>
    <t>Watch</t>
  </si>
  <si>
    <t>T-Shirt</t>
  </si>
  <si>
    <t>Clothing</t>
  </si>
  <si>
    <t>Shirt</t>
  </si>
  <si>
    <t>Pants</t>
  </si>
  <si>
    <t>Cap</t>
  </si>
  <si>
    <t>Jackets</t>
  </si>
  <si>
    <t>Sofa Set</t>
  </si>
  <si>
    <t>Home &amp; living</t>
  </si>
  <si>
    <t>Lamps</t>
  </si>
  <si>
    <t>Chairs</t>
  </si>
  <si>
    <t>Dining Table</t>
  </si>
  <si>
    <t>Carpet</t>
  </si>
  <si>
    <t>Paints</t>
  </si>
  <si>
    <t>Crafts</t>
  </si>
  <si>
    <t>Color Pencil</t>
  </si>
  <si>
    <t>Canvas</t>
  </si>
  <si>
    <t>Markers</t>
  </si>
  <si>
    <t>Paint Paper</t>
  </si>
  <si>
    <t>Fidget Spinner</t>
  </si>
  <si>
    <t>Toys</t>
  </si>
  <si>
    <t>Toy Train</t>
  </si>
  <si>
    <t>Puzzles</t>
  </si>
  <si>
    <t>Marbles</t>
  </si>
  <si>
    <t>Lego set</t>
  </si>
  <si>
    <t>orders</t>
  </si>
  <si>
    <t>mm/dd/yyyy</t>
  </si>
  <si>
    <t>date</t>
  </si>
  <si>
    <t>order_id</t>
  </si>
  <si>
    <t>order_customer_id</t>
  </si>
  <si>
    <t>order_shipping_address</t>
  </si>
  <si>
    <t>order_product_id</t>
  </si>
  <si>
    <t>order_order_date</t>
  </si>
  <si>
    <t>order_amount</t>
  </si>
  <si>
    <t>order_status</t>
  </si>
  <si>
    <t>delete from dbo.orders where order_id between 301 and 330</t>
  </si>
  <si>
    <t>active</t>
  </si>
  <si>
    <t>completed</t>
  </si>
  <si>
    <t>65 Goldington Road, Bedford,MK40 3NB</t>
  </si>
  <si>
    <t>25 Winstanley Road, Liverpool,L22 4QN</t>
  </si>
  <si>
    <t>118 Hampton Park Road, Hereford,HR1 1US</t>
  </si>
  <si>
    <t>ratings</t>
  </si>
  <si>
    <t>identity</t>
  </si>
  <si>
    <t>rating_id</t>
  </si>
  <si>
    <t>rating_customer_id</t>
  </si>
  <si>
    <t>rating_product_id</t>
  </si>
  <si>
    <t>rating_product_rating</t>
  </si>
  <si>
    <t>delete from dbo.ratings where rating_id between 1 and 19</t>
  </si>
  <si>
    <t>shipping_address</t>
  </si>
  <si>
    <t>shipping_id</t>
  </si>
  <si>
    <t>shipping_customer_id</t>
  </si>
  <si>
    <t>shipping_city</t>
  </si>
  <si>
    <t>shipping_zip_code</t>
  </si>
  <si>
    <t>delete from dbo.shipping_address where shipping_id between 601 and 625</t>
  </si>
  <si>
    <r>
      <t>=VLOOKUP(</t>
    </r>
    <r>
      <rPr>
        <sz val="11"/>
        <color rgb="FF5F8CED"/>
        <rFont val="Calibri"/>
        <family val="2"/>
        <charset val="1"/>
      </rPr>
      <t>B3</t>
    </r>
    <r>
      <rPr>
        <sz val="11"/>
        <color rgb="FF444444"/>
        <rFont val="Calibri"/>
        <family val="2"/>
        <charset val="1"/>
      </rPr>
      <t>,Customer!$A$2:$H$26,7,0)</t>
    </r>
  </si>
  <si>
    <t>for table customer</t>
  </si>
  <si>
    <t>Press tab AND NOT ENTER</t>
  </si>
  <si>
    <t>vLOOKUP, THEN go to customer,select all, press F4 TO FIX</t>
  </si>
  <si>
    <r>
      <t>=VLOOKUP(</t>
    </r>
    <r>
      <rPr>
        <sz val="11"/>
        <color rgb="FF5F8CED"/>
        <rFont val="Calibri"/>
        <family val="2"/>
        <charset val="1"/>
      </rPr>
      <t>B2</t>
    </r>
    <r>
      <rPr>
        <sz val="11"/>
        <color rgb="FF444444"/>
        <rFont val="Calibri"/>
        <family val="2"/>
        <charset val="1"/>
      </rPr>
      <t>,Customer!$A$2:$H$26,8,0)</t>
    </r>
  </si>
  <si>
    <t>cart_id</t>
  </si>
  <si>
    <t>quantity</t>
  </si>
  <si>
    <t>cart_product_cost</t>
  </si>
  <si>
    <t>cart_final_amount</t>
  </si>
  <si>
    <t xml:space="preserve">warehouses </t>
  </si>
  <si>
    <t>char(2)</t>
  </si>
  <si>
    <t>warehouse_id</t>
  </si>
  <si>
    <t>warehouse_product_id</t>
  </si>
  <si>
    <t>warehouse_available_quantity</t>
  </si>
  <si>
    <t>warehouse_state</t>
  </si>
  <si>
    <t>delete from dbo.warehouses  where warehouse_id between 801 and 810</t>
  </si>
  <si>
    <t>NJ</t>
  </si>
  <si>
    <t>NY</t>
  </si>
  <si>
    <t>CA</t>
  </si>
  <si>
    <t>TX</t>
  </si>
  <si>
    <t>MA</t>
  </si>
  <si>
    <t>WA</t>
  </si>
  <si>
    <t>GA</t>
  </si>
  <si>
    <t>Composite key</t>
  </si>
  <si>
    <t>payment_id</t>
  </si>
  <si>
    <t>payment_total</t>
  </si>
  <si>
    <t>Entities and Attributes</t>
  </si>
  <si>
    <t>Relationships</t>
  </si>
  <si>
    <t>Entity</t>
  </si>
  <si>
    <t>Attribute</t>
  </si>
  <si>
    <t>Props</t>
  </si>
  <si>
    <t>Description</t>
  </si>
  <si>
    <t>Relationship</t>
  </si>
  <si>
    <t>Rule</t>
  </si>
  <si>
    <t>Min</t>
  </si>
  <si>
    <t>Max</t>
  </si>
  <si>
    <t>customer</t>
  </si>
  <si>
    <t>RU</t>
  </si>
  <si>
    <t>Customer ID</t>
  </si>
  <si>
    <t>customer-order</t>
  </si>
  <si>
    <t>places</t>
  </si>
  <si>
    <t>M</t>
  </si>
  <si>
    <t>order</t>
  </si>
  <si>
    <t>R</t>
  </si>
  <si>
    <t>Customer First name</t>
  </si>
  <si>
    <t>placed by</t>
  </si>
  <si>
    <t>Customer last name</t>
  </si>
  <si>
    <t>RC</t>
  </si>
  <si>
    <t>customer address</t>
  </si>
  <si>
    <t>customer-rating</t>
  </si>
  <si>
    <t>gives</t>
  </si>
  <si>
    <t>rating</t>
  </si>
  <si>
    <t>customer email</t>
  </si>
  <si>
    <t>given by</t>
  </si>
  <si>
    <t>U</t>
  </si>
  <si>
    <t>customer phone number</t>
  </si>
  <si>
    <t>customer city</t>
  </si>
  <si>
    <t>products-orders</t>
  </si>
  <si>
    <t>product</t>
  </si>
  <si>
    <t xml:space="preserve">present in </t>
  </si>
  <si>
    <t>customer zip code</t>
  </si>
  <si>
    <t>contains</t>
  </si>
  <si>
    <t>suppliers</t>
  </si>
  <si>
    <t>supplier_ID</t>
  </si>
  <si>
    <t>supplier id</t>
  </si>
  <si>
    <t>Supplier-warehouse</t>
  </si>
  <si>
    <t>supplier</t>
  </si>
  <si>
    <t>supplies to</t>
  </si>
  <si>
    <t>warehouse</t>
  </si>
  <si>
    <t>supplier name</t>
  </si>
  <si>
    <t>has</t>
  </si>
  <si>
    <t>supplier address</t>
  </si>
  <si>
    <t>supplier city</t>
  </si>
  <si>
    <t>products-rating</t>
  </si>
  <si>
    <t>receives</t>
  </si>
  <si>
    <t>supplier zip code</t>
  </si>
  <si>
    <t>supplier email</t>
  </si>
  <si>
    <t>warehouse-product</t>
  </si>
  <si>
    <t>supplier phone number</t>
  </si>
  <si>
    <t>present in</t>
  </si>
  <si>
    <t>Order ID</t>
  </si>
  <si>
    <t>customer-shipping address</t>
  </si>
  <si>
    <t>shipping address</t>
  </si>
  <si>
    <t>Customer's order ID</t>
  </si>
  <si>
    <t>Order's shipping address</t>
  </si>
  <si>
    <t>product-supplier</t>
  </si>
  <si>
    <t xml:space="preserve">has </t>
  </si>
  <si>
    <t>Order's product ID</t>
  </si>
  <si>
    <t>Order amount</t>
  </si>
  <si>
    <t>supplies</t>
  </si>
  <si>
    <t>order_date</t>
  </si>
  <si>
    <t>Order date</t>
  </si>
  <si>
    <t>Order status</t>
  </si>
  <si>
    <t>Product ID</t>
  </si>
  <si>
    <t>Product's Supplier ID</t>
  </si>
  <si>
    <t>Product Name</t>
  </si>
  <si>
    <t>Product Category</t>
  </si>
  <si>
    <t>Product Cost</t>
  </si>
  <si>
    <t>Rating ID</t>
  </si>
  <si>
    <t>Product Rating</t>
  </si>
  <si>
    <t>rating_product_category</t>
  </si>
  <si>
    <t>Shipping ID</t>
  </si>
  <si>
    <t>City</t>
  </si>
  <si>
    <t>Zip</t>
  </si>
  <si>
    <t>Warehouse ID</t>
  </si>
  <si>
    <t>Available quantity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</si>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</sst>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5F8CED"/>
      <name val="Calibri"/>
      <family val="2"/>
      <charset val="1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quotePrefix="1" applyFont="1"/>
    <xf numFmtId="0" fontId="5" fillId="0" borderId="0" xfId="0" applyFont="1"/>
    <xf numFmtId="0" fontId="5" fillId="0" borderId="1" xfId="0" applyFont="1" applyBorder="1"/>
    <xf numFmtId="0" fontId="0" fillId="2" borderId="0" xfId="0" applyFill="1"/>
    <xf numFmtId="14" fontId="0" fillId="0" borderId="0" xfId="0" applyNumberFormat="1"/>
    <xf numFmtId="0" fontId="5" fillId="2" borderId="1" xfId="0" applyFont="1" applyFill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0" fillId="0" borderId="2" xfId="0" applyBorder="1"/>
    <xf numFmtId="0" fontId="5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6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8"/>
  <sheetViews>
    <sheetView topLeftCell="B3" workbookViewId="0">
      <selection activeCell="B24" sqref="B24"/>
    </sheetView>
  </sheetViews>
  <sheetFormatPr defaultRowHeight="14.5" x14ac:dyDescent="0.35"/>
  <cols>
    <col min="2" max="3" width="19.54296875" bestFit="1" customWidth="1"/>
    <col min="4" max="4" width="19.26953125" bestFit="1" customWidth="1"/>
    <col min="5" max="5" width="47.1796875" bestFit="1" customWidth="1"/>
    <col min="6" max="6" width="19.1796875" customWidth="1"/>
    <col min="7" max="7" width="28.26953125" bestFit="1" customWidth="1"/>
    <col min="8" max="8" width="13.7265625" bestFit="1" customWidth="1"/>
    <col min="9" max="9" width="18.453125" bestFit="1" customWidth="1"/>
  </cols>
  <sheetData>
    <row r="1" spans="2:10" x14ac:dyDescent="0.35">
      <c r="C1" t="s">
        <v>0</v>
      </c>
      <c r="D1" t="s">
        <v>1</v>
      </c>
      <c r="J1" t="str">
        <f>_xlfn.CONCAT("(",B3,",",C3,",",D3,",",E3,",",F3,",",G3,",",H3,",",I3,")")</f>
        <v>(customer_id,customer_first_name,customer_last_name,customer_address,customer_email,customer_phone_number,customer_city,customer_zip_code)</v>
      </c>
    </row>
    <row r="2" spans="2:10" x14ac:dyDescent="0.35">
      <c r="B2" t="s">
        <v>2</v>
      </c>
      <c r="C2" t="s">
        <v>3</v>
      </c>
      <c r="D2" t="s">
        <v>3</v>
      </c>
      <c r="E2" t="s">
        <v>4</v>
      </c>
      <c r="F2" t="s">
        <v>4</v>
      </c>
      <c r="G2" t="s">
        <v>2</v>
      </c>
      <c r="H2" t="s">
        <v>4</v>
      </c>
      <c r="I2" t="s">
        <v>2</v>
      </c>
      <c r="J2" s="5" t="s">
        <v>5</v>
      </c>
    </row>
    <row r="3" spans="2:10" x14ac:dyDescent="0.35"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4" t="s">
        <v>11</v>
      </c>
      <c r="H3" s="4" t="s">
        <v>12</v>
      </c>
      <c r="I3" s="4" t="s">
        <v>13</v>
      </c>
      <c r="J3" t="s">
        <v>14</v>
      </c>
    </row>
    <row r="4" spans="2:10" x14ac:dyDescent="0.35">
      <c r="B4">
        <v>101</v>
      </c>
      <c r="C4" t="s">
        <v>15</v>
      </c>
      <c r="D4" t="s">
        <v>16</v>
      </c>
      <c r="E4" t="s">
        <v>17</v>
      </c>
      <c r="F4" t="s">
        <v>18</v>
      </c>
      <c r="G4">
        <v>183873499</v>
      </c>
      <c r="H4" t="s">
        <v>19</v>
      </c>
      <c r="I4">
        <v>13210</v>
      </c>
      <c r="J4" t="str">
        <f>"Insert into "&amp;TRIM($C$1)&amp;"."&amp;"customers "&amp;$J$1&amp;" values ("&amp;TRIM(B4)&amp;",'"&amp;TRIM(C4)&amp;"','"&amp;TRIM(D4)&amp;"','"&amp;TRIM(E4)&amp;"','"&amp;TRIM(F4)&amp;"',"&amp;TRIM(G4)&amp;",'"&amp;TRIM(H4)&amp;"',"&amp;TRIM(I4)&amp;");"</f>
        <v>Insert into dbo.customers (customer_id,customer_first_name,customer_last_name,customer_address,customer_email,customer_phone_number,customer_city,customer_zip_code) values (101,'Abby','Watson','Flat 5, 67 George Downing Estate, London,N16 6BQ','awatson@gmail.com',183873499,'Boston',13210);</v>
      </c>
    </row>
    <row r="5" spans="2:10" x14ac:dyDescent="0.35">
      <c r="B5">
        <v>102</v>
      </c>
      <c r="C5" t="s">
        <v>20</v>
      </c>
      <c r="D5" t="s">
        <v>21</v>
      </c>
      <c r="E5" t="s">
        <v>22</v>
      </c>
      <c r="F5" t="s">
        <v>23</v>
      </c>
      <c r="G5">
        <v>605199075</v>
      </c>
      <c r="H5" t="s">
        <v>24</v>
      </c>
      <c r="I5">
        <v>36578</v>
      </c>
      <c r="J5" t="str">
        <f t="shared" ref="J5:J28" si="0">"Insert into "&amp;TRIM($C$1)&amp;"."&amp;"customers "&amp;$J$1&amp;" values ("&amp;TRIM(B5)&amp;",'"&amp;TRIM(C5)&amp;"','"&amp;TRIM(D5)&amp;"','"&amp;TRIM(E5)&amp;"','"&amp;TRIM(F5)&amp;"',"&amp;TRIM(G5)&amp;",'"&amp;TRIM(H5)&amp;"',"&amp;TRIM(I5)&amp;");"</f>
        <v>Insert into dbo.customers (customer_id,customer_first_name,customer_last_name,customer_address,customer_email,customer_phone_number,customer_city,customer_zip_code) values (102,'Kayla','Gandel','171 Great Ducie Street','kgandel@gmail.com',605199075,'Malibu',36578);</v>
      </c>
    </row>
    <row r="6" spans="2:10" x14ac:dyDescent="0.35">
      <c r="B6">
        <v>103</v>
      </c>
      <c r="C6" t="s">
        <v>25</v>
      </c>
      <c r="D6" t="s">
        <v>26</v>
      </c>
      <c r="E6" t="s">
        <v>27</v>
      </c>
      <c r="F6" t="s">
        <v>28</v>
      </c>
      <c r="G6">
        <v>863214451</v>
      </c>
      <c r="H6" t="s">
        <v>29</v>
      </c>
      <c r="I6">
        <v>21560</v>
      </c>
      <c r="J6" t="str">
        <f t="shared" si="0"/>
        <v>Insert into dbo.customers (customer_id,customer_first_name,customer_last_name,customer_address,customer_email,customer_phone_number,customer_city,customer_zip_code) values (103,'Bryce','White','3 Norman Cottages, Michaelston','bwhite@gmail.com',863214451,'New York',21560);</v>
      </c>
    </row>
    <row r="7" spans="2:10" s="1" customFormat="1" x14ac:dyDescent="0.35">
      <c r="B7">
        <v>104</v>
      </c>
      <c r="C7" t="s">
        <v>30</v>
      </c>
      <c r="D7" t="s">
        <v>31</v>
      </c>
      <c r="E7" t="s">
        <v>32</v>
      </c>
      <c r="F7" t="s">
        <v>33</v>
      </c>
      <c r="G7">
        <v>937346679</v>
      </c>
      <c r="H7" t="s">
        <v>34</v>
      </c>
      <c r="I7">
        <v>21570</v>
      </c>
      <c r="J7" t="str">
        <f t="shared" si="0"/>
        <v>Insert into dbo.customers (customer_id,customer_first_name,customer_last_name,customer_address,customer_email,customer_phone_number,customer_city,customer_zip_code) values (104,'Debbie','Black','5 Caravel Mews','dblack@gmail.com',937346679,'New Jersey',21570);</v>
      </c>
    </row>
    <row r="8" spans="2:10" s="1" customFormat="1" x14ac:dyDescent="0.35">
      <c r="B8">
        <v>105</v>
      </c>
      <c r="C8" t="s">
        <v>35</v>
      </c>
      <c r="D8" t="s">
        <v>36</v>
      </c>
      <c r="E8" t="s">
        <v>37</v>
      </c>
      <c r="F8" t="s">
        <v>38</v>
      </c>
      <c r="G8">
        <v>267815990</v>
      </c>
      <c r="H8" t="s">
        <v>39</v>
      </c>
      <c r="I8">
        <v>13687</v>
      </c>
      <c r="J8" t="str">
        <f t="shared" si="0"/>
        <v>Insert into dbo.customers (customer_id,customer_first_name,customer_last_name,customer_address,customer_email,customer_phone_number,customer_city,customer_zip_code) values (105,'John','Ellis','Folly Barn Cottage','jellis@gmailcom',267815990,'Syracuse',13687);</v>
      </c>
    </row>
    <row r="9" spans="2:10" x14ac:dyDescent="0.35">
      <c r="B9">
        <v>106</v>
      </c>
      <c r="C9" t="s">
        <v>40</v>
      </c>
      <c r="D9" t="s">
        <v>41</v>
      </c>
      <c r="E9" t="s">
        <v>42</v>
      </c>
      <c r="F9" t="s">
        <v>43</v>
      </c>
      <c r="G9">
        <v>110463848</v>
      </c>
      <c r="H9" t="s">
        <v>44</v>
      </c>
      <c r="I9">
        <v>53795</v>
      </c>
      <c r="J9" t="str">
        <f t="shared" si="0"/>
        <v>Insert into dbo.customers (customer_id,customer_first_name,customer_last_name,customer_address,customer_email,customer_phone_number,customer_city,customer_zip_code) values (106,'Adison','Shepherd','Ground Floor And Basement Premises','ashepherd@gmail.com',110463848,'Harrison',53795);</v>
      </c>
    </row>
    <row r="10" spans="2:10" x14ac:dyDescent="0.35">
      <c r="B10">
        <v>107</v>
      </c>
      <c r="C10" t="s">
        <v>45</v>
      </c>
      <c r="D10" t="s">
        <v>46</v>
      </c>
      <c r="E10" t="s">
        <v>47</v>
      </c>
      <c r="F10" t="s">
        <v>48</v>
      </c>
      <c r="G10">
        <v>795179478</v>
      </c>
      <c r="H10" t="s">
        <v>24</v>
      </c>
      <c r="I10">
        <v>36578</v>
      </c>
      <c r="J10" t="str">
        <f t="shared" si="0"/>
        <v>Insert into dbo.customers (customer_id,customer_first_name,customer_last_name,customer_address,customer_email,customer_phone_number,customer_city,customer_zip_code) values (107,'Chase','Jackson','19 Redington Gardens','cjackson@gmail.com',795179478,'Malibu',36578);</v>
      </c>
    </row>
    <row r="11" spans="2:10" x14ac:dyDescent="0.35">
      <c r="B11">
        <v>108</v>
      </c>
      <c r="C11" t="s">
        <v>49</v>
      </c>
      <c r="D11" t="s">
        <v>50</v>
      </c>
      <c r="E11" t="s">
        <v>51</v>
      </c>
      <c r="F11" t="s">
        <v>52</v>
      </c>
      <c r="G11">
        <v>138568487</v>
      </c>
      <c r="H11" t="s">
        <v>24</v>
      </c>
      <c r="I11">
        <v>36578</v>
      </c>
      <c r="J11" t="str">
        <f t="shared" si="0"/>
        <v>Insert into dbo.customers (customer_id,customer_first_name,customer_last_name,customer_address,customer_email,customer_phone_number,customer_city,customer_zip_code) values (108,'Eliza','Gray','85 Cedar Avenue','egray@gmail.com',138568487,'Malibu',36578);</v>
      </c>
    </row>
    <row r="12" spans="2:10" x14ac:dyDescent="0.35">
      <c r="B12">
        <v>109</v>
      </c>
      <c r="C12" t="s">
        <v>53</v>
      </c>
      <c r="D12" t="s">
        <v>54</v>
      </c>
      <c r="E12" t="s">
        <v>55</v>
      </c>
      <c r="F12" t="s">
        <v>56</v>
      </c>
      <c r="G12">
        <v>242040555</v>
      </c>
      <c r="H12" t="s">
        <v>19</v>
      </c>
      <c r="I12">
        <v>13210</v>
      </c>
      <c r="J12" t="str">
        <f t="shared" si="0"/>
        <v>Insert into dbo.customers (customer_id,customer_first_name,customer_last_name,customer_address,customer_email,customer_phone_number,customer_city,customer_zip_code) values (109,'Ryan','Brayer','Flat 15, Cathedral Court','rbrayer@hotmail.com',242040555,'Boston',13210);</v>
      </c>
    </row>
    <row r="13" spans="2:10" x14ac:dyDescent="0.35">
      <c r="B13">
        <v>110</v>
      </c>
      <c r="C13" t="s">
        <v>57</v>
      </c>
      <c r="D13" t="s">
        <v>58</v>
      </c>
      <c r="E13" t="s">
        <v>59</v>
      </c>
      <c r="F13" t="s">
        <v>60</v>
      </c>
      <c r="G13">
        <v>470822296</v>
      </c>
      <c r="H13" t="s">
        <v>34</v>
      </c>
      <c r="I13">
        <v>21570</v>
      </c>
      <c r="J13" t="str">
        <f t="shared" si="0"/>
        <v>Insert into dbo.customers (customer_id,customer_first_name,customer_last_name,customer_address,customer_email,customer_phone_number,customer_city,customer_zip_code) values (110,'Noah','Johnson','35 Ferryhill Road','njohnson@syr.edu',470822296,'New Jersey',21570);</v>
      </c>
    </row>
    <row r="14" spans="2:10" x14ac:dyDescent="0.35">
      <c r="B14">
        <v>111</v>
      </c>
      <c r="C14" t="s">
        <v>61</v>
      </c>
      <c r="D14" t="s">
        <v>62</v>
      </c>
      <c r="E14" t="s">
        <v>63</v>
      </c>
      <c r="F14" t="s">
        <v>64</v>
      </c>
      <c r="G14">
        <v>310317430</v>
      </c>
      <c r="H14" t="s">
        <v>39</v>
      </c>
      <c r="I14">
        <v>13687</v>
      </c>
      <c r="J14" t="str">
        <f t="shared" si="0"/>
        <v>Insert into dbo.customers (customer_id,customer_first_name,customer_last_name,customer_address,customer_email,customer_phone_number,customer_city,customer_zip_code) values (111,'Jack','Claire','51 Thompson Street','jack@syr.edu',310317430,'Syracuse',13687);</v>
      </c>
    </row>
    <row r="15" spans="2:10" x14ac:dyDescent="0.35">
      <c r="B15">
        <v>112</v>
      </c>
      <c r="C15" t="s">
        <v>65</v>
      </c>
      <c r="D15" t="s">
        <v>66</v>
      </c>
      <c r="E15" t="s">
        <v>67</v>
      </c>
      <c r="F15" t="s">
        <v>68</v>
      </c>
      <c r="G15">
        <v>889315362</v>
      </c>
      <c r="H15" t="s">
        <v>44</v>
      </c>
      <c r="I15">
        <v>53795</v>
      </c>
      <c r="J15" t="str">
        <f t="shared" si="0"/>
        <v>Insert into dbo.customers (customer_id,customer_first_name,customer_last_name,customer_address,customer_email,customer_phone_number,customer_city,customer_zip_code) values (112,'Shane','Yang','52 Addiscombe Road','shaney@syr.edu',889315362,'Harrison',53795);</v>
      </c>
    </row>
    <row r="16" spans="2:10" x14ac:dyDescent="0.35">
      <c r="B16">
        <v>113</v>
      </c>
      <c r="C16" t="s">
        <v>69</v>
      </c>
      <c r="D16" t="s">
        <v>70</v>
      </c>
      <c r="E16" t="s">
        <v>71</v>
      </c>
      <c r="F16" t="s">
        <v>72</v>
      </c>
      <c r="G16">
        <v>828357888</v>
      </c>
      <c r="H16" t="s">
        <v>29</v>
      </c>
      <c r="I16">
        <v>21560</v>
      </c>
      <c r="J16" t="str">
        <f t="shared" si="0"/>
        <v>Insert into dbo.customers (customer_id,customer_first_name,customer_last_name,customer_address,customer_email,customer_phone_number,customer_city,customer_zip_code) values (113,'Sean','Mendes','31 Church Street','seanm@gmail.com',828357888,'New York',21560);</v>
      </c>
    </row>
    <row r="17" spans="2:10" x14ac:dyDescent="0.35">
      <c r="B17">
        <v>114</v>
      </c>
      <c r="C17" t="s">
        <v>73</v>
      </c>
      <c r="D17" t="s">
        <v>74</v>
      </c>
      <c r="E17" t="s">
        <v>75</v>
      </c>
      <c r="F17" t="s">
        <v>76</v>
      </c>
      <c r="G17">
        <v>732820238</v>
      </c>
      <c r="H17" t="s">
        <v>34</v>
      </c>
      <c r="I17">
        <v>21570</v>
      </c>
      <c r="J17" t="str">
        <f t="shared" si="0"/>
        <v>Insert into dbo.customers (customer_id,customer_first_name,customer_last_name,customer_address,customer_email,customer_phone_number,customer_city,customer_zip_code) values (114,'Chris','Wilson','Ormond House, 63 Queen Victoria Street','chrisw@yahoo.com',732820238,'New Jersey',21570);</v>
      </c>
    </row>
    <row r="18" spans="2:10" x14ac:dyDescent="0.35">
      <c r="B18">
        <v>115</v>
      </c>
      <c r="C18" t="s">
        <v>77</v>
      </c>
      <c r="D18" t="s">
        <v>78</v>
      </c>
      <c r="E18" t="s">
        <v>79</v>
      </c>
      <c r="F18" t="s">
        <v>80</v>
      </c>
      <c r="G18">
        <v>455365287</v>
      </c>
      <c r="H18" t="s">
        <v>39</v>
      </c>
      <c r="I18">
        <v>13687</v>
      </c>
      <c r="J18" t="str">
        <f t="shared" si="0"/>
        <v>Insert into dbo.customers (customer_id,customer_first_name,customer_last_name,customer_address,customer_email,customer_phone_number,customer_city,customer_zip_code) values (115,'Steven','Kepner','3 Selside, Wigan','skepner@syr.edu',455365287,'Syracuse',13687);</v>
      </c>
    </row>
    <row r="19" spans="2:10" x14ac:dyDescent="0.35">
      <c r="B19">
        <v>116</v>
      </c>
      <c r="C19" t="s">
        <v>81</v>
      </c>
      <c r="D19" t="s">
        <v>82</v>
      </c>
      <c r="E19" t="s">
        <v>83</v>
      </c>
      <c r="F19" t="s">
        <v>84</v>
      </c>
      <c r="G19">
        <v>170864927</v>
      </c>
      <c r="H19" t="s">
        <v>34</v>
      </c>
      <c r="I19">
        <v>21570</v>
      </c>
      <c r="J19" t="str">
        <f t="shared" si="0"/>
        <v>Insert into dbo.customers (customer_id,customer_first_name,customer_last_name,customer_address,customer_email,customer_phone_number,customer_city,customer_zip_code) values (116,'Mark','Robinson','The Cottage, Station Road','mrobi@outlook.com',170864927,'New Jersey',21570);</v>
      </c>
    </row>
    <row r="20" spans="2:10" x14ac:dyDescent="0.35">
      <c r="B20">
        <v>117</v>
      </c>
      <c r="C20" t="s">
        <v>85</v>
      </c>
      <c r="D20" t="s">
        <v>86</v>
      </c>
      <c r="E20" t="s">
        <v>87</v>
      </c>
      <c r="F20" t="s">
        <v>88</v>
      </c>
      <c r="G20">
        <v>311461546</v>
      </c>
      <c r="H20" t="s">
        <v>44</v>
      </c>
      <c r="I20">
        <v>53795</v>
      </c>
      <c r="J20" t="str">
        <f t="shared" si="0"/>
        <v>Insert into dbo.customers (customer_id,customer_first_name,customer_last_name,customer_address,customer_email,customer_phone_number,customer_city,customer_zip_code) values (117,'Bryan','Avery','4 Sandhurst Road','bavery@hotmain.com',311461546,'Harrison',53795);</v>
      </c>
    </row>
    <row r="21" spans="2:10" x14ac:dyDescent="0.35">
      <c r="B21">
        <v>118</v>
      </c>
      <c r="C21" t="s">
        <v>89</v>
      </c>
      <c r="D21" t="s">
        <v>90</v>
      </c>
      <c r="E21" t="s">
        <v>91</v>
      </c>
      <c r="F21" t="s">
        <v>92</v>
      </c>
      <c r="G21">
        <v>533876005</v>
      </c>
      <c r="H21" t="s">
        <v>19</v>
      </c>
      <c r="I21">
        <v>13210</v>
      </c>
      <c r="J21" t="str">
        <f t="shared" si="0"/>
        <v>Insert into dbo.customers (customer_id,customer_first_name,customer_last_name,customer_address,customer_email,customer_phone_number,customer_city,customer_zip_code) values (118,'Harry','Smith','Blaen Y Cwm','hsmith@yahoo.com',533876005,'Boston',13210);</v>
      </c>
    </row>
    <row r="22" spans="2:10" x14ac:dyDescent="0.35">
      <c r="B22">
        <v>119</v>
      </c>
      <c r="C22" t="s">
        <v>93</v>
      </c>
      <c r="D22" t="s">
        <v>94</v>
      </c>
      <c r="E22" t="s">
        <v>95</v>
      </c>
      <c r="F22" t="s">
        <v>96</v>
      </c>
      <c r="G22">
        <v>949337226</v>
      </c>
      <c r="H22" t="s">
        <v>29</v>
      </c>
      <c r="I22">
        <v>21560</v>
      </c>
      <c r="J22" t="str">
        <f t="shared" si="0"/>
        <v>Insert into dbo.customers (customer_id,customer_first_name,customer_last_name,customer_address,customer_email,customer_phone_number,customer_city,customer_zip_code) values (119,'Emma','Riggs','46 Green Lane','eriggs@outlook.com',949337226,'New York',21560);</v>
      </c>
    </row>
    <row r="23" spans="2:10" x14ac:dyDescent="0.35">
      <c r="B23">
        <v>120</v>
      </c>
      <c r="C23" t="s">
        <v>97</v>
      </c>
      <c r="D23" t="s">
        <v>98</v>
      </c>
      <c r="E23" t="s">
        <v>99</v>
      </c>
      <c r="F23" t="s">
        <v>100</v>
      </c>
      <c r="G23">
        <v>326038781</v>
      </c>
      <c r="H23" t="s">
        <v>44</v>
      </c>
      <c r="I23">
        <v>53795</v>
      </c>
      <c r="J23" t="str">
        <f t="shared" si="0"/>
        <v>Insert into dbo.customers (customer_id,customer_first_name,customer_last_name,customer_address,customer_email,customer_phone_number,customer_city,customer_zip_code) values (120,'Ron','Flores','4A Holly Hill Road','rflores@syr.edu',326038781,'Harrison',53795);</v>
      </c>
    </row>
    <row r="24" spans="2:10" x14ac:dyDescent="0.35">
      <c r="B24">
        <v>121</v>
      </c>
      <c r="C24" t="s">
        <v>101</v>
      </c>
      <c r="D24" t="s">
        <v>102</v>
      </c>
      <c r="E24" t="s">
        <v>103</v>
      </c>
      <c r="F24" t="s">
        <v>104</v>
      </c>
      <c r="G24">
        <v>833372450</v>
      </c>
      <c r="H24" t="s">
        <v>39</v>
      </c>
      <c r="I24">
        <v>13687</v>
      </c>
      <c r="J24" t="str">
        <f t="shared" si="0"/>
        <v>Insert into dbo.customers (customer_id,customer_first_name,customer_last_name,customer_address,customer_email,customer_phone_number,customer_city,customer_zip_code) values (121,'Hermonie','Granger','118 Hampton Park Road','hgranger@gmail.com',833372450,'Syracuse',13687);</v>
      </c>
    </row>
    <row r="25" spans="2:10" x14ac:dyDescent="0.35">
      <c r="B25">
        <v>122</v>
      </c>
      <c r="C25" t="s">
        <v>105</v>
      </c>
      <c r="D25" t="s">
        <v>106</v>
      </c>
      <c r="E25" t="s">
        <v>107</v>
      </c>
      <c r="F25" t="s">
        <v>108</v>
      </c>
      <c r="G25">
        <v>900562835</v>
      </c>
      <c r="H25" t="s">
        <v>44</v>
      </c>
      <c r="I25">
        <v>53795</v>
      </c>
      <c r="J25" t="str">
        <f t="shared" si="0"/>
        <v>Insert into dbo.customers (customer_id,customer_first_name,customer_last_name,customer_address,customer_email,customer_phone_number,customer_city,customer_zip_code) values (122,'Izzie','Burke','12 Lon Lindys, Rhoose','iburke@outlook.com',900562835,'Harrison',53795);</v>
      </c>
    </row>
    <row r="26" spans="2:10" x14ac:dyDescent="0.35">
      <c r="B26">
        <v>123</v>
      </c>
      <c r="C26" t="s">
        <v>109</v>
      </c>
      <c r="D26" t="s">
        <v>110</v>
      </c>
      <c r="E26" t="s">
        <v>111</v>
      </c>
      <c r="F26" t="s">
        <v>112</v>
      </c>
      <c r="G26">
        <v>768700484</v>
      </c>
      <c r="H26" t="s">
        <v>39</v>
      </c>
      <c r="I26">
        <v>13687</v>
      </c>
      <c r="J26" t="str">
        <f t="shared" si="0"/>
        <v>Insert into dbo.customers (customer_id,customer_first_name,customer_last_name,customer_address,customer_email,customer_phone_number,customer_city,customer_zip_code) values (123,'Ingrid','Hall','25 Winstanley Road','ihall@syr.edu',768700484,'Syracuse',13687);</v>
      </c>
    </row>
    <row r="27" spans="2:10" x14ac:dyDescent="0.35">
      <c r="B27">
        <v>124</v>
      </c>
      <c r="C27" t="s">
        <v>113</v>
      </c>
      <c r="D27" t="s">
        <v>114</v>
      </c>
      <c r="E27" t="s">
        <v>115</v>
      </c>
      <c r="F27" t="s">
        <v>116</v>
      </c>
      <c r="G27">
        <v>842667014</v>
      </c>
      <c r="H27" t="s">
        <v>24</v>
      </c>
      <c r="I27">
        <v>36578</v>
      </c>
      <c r="J27" t="str">
        <f t="shared" si="0"/>
        <v>Insert into dbo.customers (customer_id,customer_first_name,customer_last_name,customer_address,customer_email,customer_phone_number,customer_city,customer_zip_code) values (124,'Mike','Damon','14 Club Street','mdamon@outlook.com',842667014,'Malibu',36578);</v>
      </c>
    </row>
    <row r="28" spans="2:10" x14ac:dyDescent="0.35">
      <c r="B28">
        <v>125</v>
      </c>
      <c r="C28" t="s">
        <v>117</v>
      </c>
      <c r="D28" t="s">
        <v>118</v>
      </c>
      <c r="E28" t="s">
        <v>119</v>
      </c>
      <c r="F28" t="s">
        <v>120</v>
      </c>
      <c r="G28">
        <v>751392973</v>
      </c>
      <c r="H28" t="s">
        <v>34</v>
      </c>
      <c r="I28">
        <v>21570</v>
      </c>
      <c r="J28" t="str">
        <f t="shared" si="0"/>
        <v>Insert into dbo.customers (customer_id,customer_first_name,customer_last_name,customer_address,customer_email,customer_phone_number,customer_city,customer_zip_code) values (125,'Paul','Pratt','65 Goldington Road','ppratt@outlook.com',751392973,'New Jersey',21570);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84AF-0FC5-4530-A127-4B72129D1119}">
  <dimension ref="A1:K47"/>
  <sheetViews>
    <sheetView tabSelected="1" topLeftCell="A4" zoomScale="90" zoomScaleNormal="90" workbookViewId="0">
      <selection activeCell="F26" sqref="F26"/>
    </sheetView>
  </sheetViews>
  <sheetFormatPr defaultRowHeight="14.5" x14ac:dyDescent="0.35"/>
  <cols>
    <col min="1" max="1" width="21.54296875" bestFit="1" customWidth="1"/>
    <col min="2" max="2" width="28.1796875" customWidth="1"/>
    <col min="3" max="3" width="6.1796875" bestFit="1" customWidth="1"/>
    <col min="4" max="4" width="23.26953125" bestFit="1" customWidth="1"/>
    <col min="6" max="6" width="25" bestFit="1" customWidth="1"/>
    <col min="7" max="7" width="10.81640625" bestFit="1" customWidth="1"/>
    <col min="8" max="8" width="14.7265625" customWidth="1"/>
    <col min="11" max="11" width="15.81640625" bestFit="1" customWidth="1"/>
  </cols>
  <sheetData>
    <row r="1" spans="1:11" x14ac:dyDescent="0.35">
      <c r="A1" s="8" t="s">
        <v>255</v>
      </c>
      <c r="B1" s="8"/>
      <c r="C1" s="8"/>
      <c r="D1" s="8"/>
      <c r="E1" s="3"/>
      <c r="F1" s="8" t="s">
        <v>256</v>
      </c>
      <c r="G1" s="8"/>
      <c r="H1" s="8"/>
      <c r="I1" s="8"/>
      <c r="J1" s="8"/>
      <c r="K1" s="8"/>
    </row>
    <row r="2" spans="1:11" x14ac:dyDescent="0.35">
      <c r="A2" s="9" t="s">
        <v>257</v>
      </c>
      <c r="B2" s="9" t="s">
        <v>258</v>
      </c>
      <c r="C2" s="9" t="s">
        <v>259</v>
      </c>
      <c r="D2" s="9" t="s">
        <v>260</v>
      </c>
      <c r="E2" s="3"/>
      <c r="F2" s="9" t="s">
        <v>261</v>
      </c>
      <c r="G2" s="9" t="s">
        <v>257</v>
      </c>
      <c r="H2" s="9" t="s">
        <v>262</v>
      </c>
      <c r="I2" s="11" t="s">
        <v>263</v>
      </c>
      <c r="J2" s="11" t="s">
        <v>264</v>
      </c>
      <c r="K2" s="9" t="s">
        <v>257</v>
      </c>
    </row>
    <row r="3" spans="1:11" x14ac:dyDescent="0.35">
      <c r="A3" s="10" t="s">
        <v>265</v>
      </c>
      <c r="B3" s="10" t="s">
        <v>6</v>
      </c>
      <c r="C3" s="10" t="s">
        <v>266</v>
      </c>
      <c r="D3" s="10" t="s">
        <v>267</v>
      </c>
      <c r="F3" s="10" t="s">
        <v>268</v>
      </c>
      <c r="G3" s="10" t="s">
        <v>265</v>
      </c>
      <c r="H3" s="10" t="s">
        <v>269</v>
      </c>
      <c r="I3" s="12">
        <v>1</v>
      </c>
      <c r="J3" s="12" t="s">
        <v>270</v>
      </c>
      <c r="K3" s="10" t="s">
        <v>271</v>
      </c>
    </row>
    <row r="4" spans="1:11" x14ac:dyDescent="0.35">
      <c r="A4" s="10"/>
      <c r="B4" s="10" t="s">
        <v>7</v>
      </c>
      <c r="C4" s="10" t="s">
        <v>272</v>
      </c>
      <c r="D4" s="10" t="s">
        <v>273</v>
      </c>
      <c r="F4" s="10"/>
      <c r="G4" s="10" t="s">
        <v>271</v>
      </c>
      <c r="H4" s="10" t="s">
        <v>274</v>
      </c>
      <c r="I4" s="12">
        <v>1</v>
      </c>
      <c r="J4" s="12">
        <v>1</v>
      </c>
      <c r="K4" s="10" t="s">
        <v>265</v>
      </c>
    </row>
    <row r="5" spans="1:11" x14ac:dyDescent="0.35">
      <c r="A5" s="10"/>
      <c r="B5" s="10" t="s">
        <v>8</v>
      </c>
      <c r="C5" s="10"/>
      <c r="D5" s="10" t="s">
        <v>275</v>
      </c>
      <c r="F5" s="10"/>
      <c r="G5" s="10"/>
      <c r="H5" s="10"/>
      <c r="I5" s="12"/>
      <c r="J5" s="12"/>
      <c r="K5" s="10"/>
    </row>
    <row r="6" spans="1:11" x14ac:dyDescent="0.35">
      <c r="A6" s="10"/>
      <c r="B6" s="10" t="s">
        <v>9</v>
      </c>
      <c r="C6" s="10" t="s">
        <v>276</v>
      </c>
      <c r="D6" s="10" t="s">
        <v>277</v>
      </c>
      <c r="F6" s="10" t="s">
        <v>278</v>
      </c>
      <c r="G6" s="10" t="s">
        <v>265</v>
      </c>
      <c r="H6" s="10" t="s">
        <v>279</v>
      </c>
      <c r="I6" s="12">
        <v>1</v>
      </c>
      <c r="J6" s="12" t="s">
        <v>270</v>
      </c>
      <c r="K6" s="10" t="s">
        <v>280</v>
      </c>
    </row>
    <row r="7" spans="1:11" x14ac:dyDescent="0.35">
      <c r="A7" s="10"/>
      <c r="B7" s="10" t="s">
        <v>10</v>
      </c>
      <c r="C7" s="10" t="s">
        <v>266</v>
      </c>
      <c r="D7" s="10" t="s">
        <v>281</v>
      </c>
      <c r="F7" s="10"/>
      <c r="G7" s="10" t="s">
        <v>280</v>
      </c>
      <c r="H7" s="10" t="s">
        <v>282</v>
      </c>
      <c r="I7" s="12">
        <v>1</v>
      </c>
      <c r="J7" s="12">
        <v>1</v>
      </c>
      <c r="K7" s="10" t="s">
        <v>265</v>
      </c>
    </row>
    <row r="8" spans="1:11" x14ac:dyDescent="0.35">
      <c r="A8" s="10"/>
      <c r="B8" s="10" t="s">
        <v>11</v>
      </c>
      <c r="C8" s="10" t="s">
        <v>283</v>
      </c>
      <c r="D8" s="10" t="s">
        <v>284</v>
      </c>
      <c r="F8" s="10"/>
      <c r="G8" s="10"/>
      <c r="H8" s="10"/>
      <c r="I8" s="12"/>
      <c r="J8" s="12"/>
      <c r="K8" s="10"/>
    </row>
    <row r="9" spans="1:11" x14ac:dyDescent="0.35">
      <c r="A9" s="10"/>
      <c r="B9" s="10" t="s">
        <v>12</v>
      </c>
      <c r="C9" s="10" t="s">
        <v>272</v>
      </c>
      <c r="D9" s="10" t="s">
        <v>285</v>
      </c>
      <c r="F9" s="10" t="s">
        <v>286</v>
      </c>
      <c r="G9" s="10" t="s">
        <v>287</v>
      </c>
      <c r="H9" s="10" t="s">
        <v>288</v>
      </c>
      <c r="I9" s="12" t="s">
        <v>270</v>
      </c>
      <c r="J9" s="12">
        <v>1</v>
      </c>
      <c r="K9" s="13" t="s">
        <v>271</v>
      </c>
    </row>
    <row r="10" spans="1:11" x14ac:dyDescent="0.35">
      <c r="A10" s="10"/>
      <c r="B10" s="10" t="s">
        <v>13</v>
      </c>
      <c r="C10" s="10" t="s">
        <v>272</v>
      </c>
      <c r="D10" s="10" t="s">
        <v>289</v>
      </c>
      <c r="F10" s="10"/>
      <c r="G10" s="10" t="s">
        <v>271</v>
      </c>
      <c r="H10" s="10" t="s">
        <v>290</v>
      </c>
      <c r="I10" s="12">
        <v>1</v>
      </c>
      <c r="J10" s="12" t="s">
        <v>270</v>
      </c>
      <c r="K10" s="10" t="s">
        <v>162</v>
      </c>
    </row>
    <row r="11" spans="1:11" x14ac:dyDescent="0.35">
      <c r="A11" s="10"/>
      <c r="B11" s="10"/>
      <c r="C11" s="10"/>
      <c r="D11" s="10"/>
      <c r="F11" s="10"/>
      <c r="G11" s="10"/>
      <c r="H11" s="10"/>
      <c r="I11" s="12"/>
      <c r="J11" s="12"/>
      <c r="K11" s="10"/>
    </row>
    <row r="12" spans="1:11" x14ac:dyDescent="0.35">
      <c r="A12" s="10" t="s">
        <v>291</v>
      </c>
      <c r="B12" s="10" t="s">
        <v>292</v>
      </c>
      <c r="C12" s="10" t="s">
        <v>266</v>
      </c>
      <c r="D12" s="10" t="s">
        <v>293</v>
      </c>
      <c r="F12" s="10" t="s">
        <v>294</v>
      </c>
      <c r="G12" s="10" t="s">
        <v>295</v>
      </c>
      <c r="H12" s="10" t="s">
        <v>296</v>
      </c>
      <c r="I12" s="12">
        <v>1</v>
      </c>
      <c r="J12" s="12" t="s">
        <v>270</v>
      </c>
      <c r="K12" s="10" t="s">
        <v>297</v>
      </c>
    </row>
    <row r="13" spans="1:11" x14ac:dyDescent="0.35">
      <c r="A13" s="10"/>
      <c r="B13" s="10" t="s">
        <v>123</v>
      </c>
      <c r="C13" s="10" t="s">
        <v>276</v>
      </c>
      <c r="D13" s="10" t="s">
        <v>298</v>
      </c>
      <c r="F13" s="10"/>
      <c r="G13" s="10" t="s">
        <v>297</v>
      </c>
      <c r="H13" s="10" t="s">
        <v>299</v>
      </c>
      <c r="I13" s="12">
        <v>1</v>
      </c>
      <c r="J13" s="12" t="s">
        <v>270</v>
      </c>
      <c r="K13" s="10" t="s">
        <v>295</v>
      </c>
    </row>
    <row r="14" spans="1:11" x14ac:dyDescent="0.35">
      <c r="A14" s="10"/>
      <c r="B14" s="10" t="s">
        <v>124</v>
      </c>
      <c r="C14" s="10" t="s">
        <v>276</v>
      </c>
      <c r="D14" s="10" t="s">
        <v>300</v>
      </c>
      <c r="F14" s="10"/>
      <c r="G14" s="10"/>
      <c r="H14" s="10"/>
      <c r="I14" s="12"/>
      <c r="J14" s="12"/>
      <c r="K14" s="10"/>
    </row>
    <row r="15" spans="1:11" x14ac:dyDescent="0.35">
      <c r="A15" s="10"/>
      <c r="B15" s="10" t="s">
        <v>125</v>
      </c>
      <c r="C15" s="10" t="s">
        <v>272</v>
      </c>
      <c r="D15" s="10" t="s">
        <v>301</v>
      </c>
      <c r="F15" s="10" t="s">
        <v>302</v>
      </c>
      <c r="G15" s="10" t="s">
        <v>162</v>
      </c>
      <c r="H15" s="10" t="s">
        <v>303</v>
      </c>
      <c r="I15" s="12">
        <v>1</v>
      </c>
      <c r="J15" s="12" t="s">
        <v>270</v>
      </c>
      <c r="K15" s="10" t="s">
        <v>216</v>
      </c>
    </row>
    <row r="16" spans="1:11" x14ac:dyDescent="0.35">
      <c r="A16" s="10"/>
      <c r="B16" s="10" t="s">
        <v>126</v>
      </c>
      <c r="C16" s="10" t="s">
        <v>272</v>
      </c>
      <c r="D16" s="10" t="s">
        <v>304</v>
      </c>
      <c r="F16" s="10"/>
      <c r="G16" s="10"/>
      <c r="H16" s="10"/>
      <c r="I16" s="12"/>
      <c r="J16" s="12"/>
      <c r="K16" s="10"/>
    </row>
    <row r="17" spans="1:11" x14ac:dyDescent="0.35">
      <c r="A17" s="10"/>
      <c r="B17" s="10" t="s">
        <v>127</v>
      </c>
      <c r="C17" s="10" t="s">
        <v>266</v>
      </c>
      <c r="D17" s="10" t="s">
        <v>305</v>
      </c>
      <c r="F17" s="10" t="s">
        <v>306</v>
      </c>
      <c r="G17" s="10" t="s">
        <v>297</v>
      </c>
      <c r="H17" s="10" t="s">
        <v>290</v>
      </c>
      <c r="I17" s="12">
        <v>1</v>
      </c>
      <c r="J17" s="12" t="s">
        <v>270</v>
      </c>
      <c r="K17" s="10" t="s">
        <v>162</v>
      </c>
    </row>
    <row r="18" spans="1:11" x14ac:dyDescent="0.35">
      <c r="A18" s="10"/>
      <c r="B18" s="10" t="s">
        <v>128</v>
      </c>
      <c r="C18" s="10" t="s">
        <v>266</v>
      </c>
      <c r="D18" s="10" t="s">
        <v>307</v>
      </c>
      <c r="F18" s="10"/>
      <c r="G18" s="10" t="s">
        <v>287</v>
      </c>
      <c r="H18" s="10" t="s">
        <v>308</v>
      </c>
      <c r="I18" s="12">
        <v>1</v>
      </c>
      <c r="J18" s="12" t="s">
        <v>270</v>
      </c>
      <c r="K18" s="10" t="s">
        <v>297</v>
      </c>
    </row>
    <row r="19" spans="1:11" x14ac:dyDescent="0.35">
      <c r="A19" s="10"/>
      <c r="B19" s="10"/>
      <c r="C19" s="10"/>
      <c r="D19" s="10"/>
      <c r="F19" s="10"/>
      <c r="G19" s="10"/>
      <c r="H19" s="10"/>
      <c r="I19" s="12"/>
      <c r="J19" s="12"/>
      <c r="K19" s="10"/>
    </row>
    <row r="20" spans="1:11" x14ac:dyDescent="0.35">
      <c r="A20" s="10" t="s">
        <v>200</v>
      </c>
      <c r="B20" s="10" t="s">
        <v>203</v>
      </c>
      <c r="C20" s="10" t="s">
        <v>266</v>
      </c>
      <c r="D20" s="10" t="s">
        <v>309</v>
      </c>
      <c r="F20" s="10" t="s">
        <v>310</v>
      </c>
      <c r="G20" s="10" t="s">
        <v>265</v>
      </c>
      <c r="H20" s="10" t="s">
        <v>299</v>
      </c>
      <c r="I20" s="12">
        <v>1</v>
      </c>
      <c r="J20" s="12">
        <v>1</v>
      </c>
      <c r="K20" s="10" t="s">
        <v>311</v>
      </c>
    </row>
    <row r="21" spans="1:11" x14ac:dyDescent="0.35">
      <c r="A21" s="10"/>
      <c r="B21" s="10" t="s">
        <v>204</v>
      </c>
      <c r="C21" s="10" t="s">
        <v>266</v>
      </c>
      <c r="D21" s="10" t="s">
        <v>312</v>
      </c>
      <c r="F21" s="10"/>
      <c r="G21" s="10"/>
      <c r="H21" s="10"/>
      <c r="I21" s="12"/>
      <c r="J21" s="12"/>
      <c r="K21" s="10"/>
    </row>
    <row r="22" spans="1:11" x14ac:dyDescent="0.35">
      <c r="A22" s="10"/>
      <c r="B22" s="10" t="s">
        <v>205</v>
      </c>
      <c r="C22" s="10" t="s">
        <v>276</v>
      </c>
      <c r="D22" s="10" t="s">
        <v>313</v>
      </c>
      <c r="F22" s="10" t="s">
        <v>314</v>
      </c>
      <c r="G22" s="10" t="s">
        <v>287</v>
      </c>
      <c r="H22" s="10" t="s">
        <v>315</v>
      </c>
      <c r="I22" s="12" t="s">
        <v>270</v>
      </c>
      <c r="J22" s="12">
        <v>1</v>
      </c>
      <c r="K22" s="10" t="s">
        <v>295</v>
      </c>
    </row>
    <row r="23" spans="1:11" x14ac:dyDescent="0.35">
      <c r="A23" s="10"/>
      <c r="B23" s="10" t="s">
        <v>206</v>
      </c>
      <c r="C23" s="10" t="s">
        <v>276</v>
      </c>
      <c r="D23" s="10" t="s">
        <v>316</v>
      </c>
      <c r="F23" s="10"/>
      <c r="G23" s="10" t="s">
        <v>295</v>
      </c>
      <c r="H23" s="10" t="s">
        <v>318</v>
      </c>
      <c r="I23" s="12">
        <v>1</v>
      </c>
      <c r="J23" s="12" t="s">
        <v>270</v>
      </c>
      <c r="K23" s="10" t="s">
        <v>162</v>
      </c>
    </row>
    <row r="24" spans="1:11" x14ac:dyDescent="0.35">
      <c r="A24" s="10"/>
      <c r="B24" s="10" t="s">
        <v>208</v>
      </c>
      <c r="C24" s="10" t="s">
        <v>272</v>
      </c>
      <c r="D24" s="10" t="s">
        <v>317</v>
      </c>
    </row>
    <row r="25" spans="1:11" x14ac:dyDescent="0.35">
      <c r="A25" s="10"/>
      <c r="B25" s="10" t="s">
        <v>319</v>
      </c>
      <c r="C25" s="10" t="s">
        <v>272</v>
      </c>
      <c r="D25" s="10" t="s">
        <v>320</v>
      </c>
    </row>
    <row r="26" spans="1:11" x14ac:dyDescent="0.35">
      <c r="A26" s="10"/>
      <c r="B26" s="10" t="s">
        <v>209</v>
      </c>
      <c r="C26" s="10" t="s">
        <v>272</v>
      </c>
      <c r="D26" s="10" t="s">
        <v>321</v>
      </c>
    </row>
    <row r="27" spans="1:11" x14ac:dyDescent="0.35">
      <c r="A27" s="10"/>
      <c r="B27" s="10"/>
      <c r="C27" s="10"/>
      <c r="D27" s="10"/>
    </row>
    <row r="28" spans="1:11" x14ac:dyDescent="0.35">
      <c r="A28" s="10" t="s">
        <v>162</v>
      </c>
      <c r="B28" s="10" t="s">
        <v>164</v>
      </c>
      <c r="C28" s="10" t="s">
        <v>266</v>
      </c>
      <c r="D28" s="10" t="s">
        <v>322</v>
      </c>
    </row>
    <row r="29" spans="1:11" x14ac:dyDescent="0.35">
      <c r="A29" s="10"/>
      <c r="B29" s="10" t="s">
        <v>165</v>
      </c>
      <c r="C29" s="10" t="s">
        <v>272</v>
      </c>
      <c r="D29" s="10" t="s">
        <v>323</v>
      </c>
    </row>
    <row r="30" spans="1:11" x14ac:dyDescent="0.35">
      <c r="A30" s="10"/>
      <c r="B30" s="10" t="s">
        <v>166</v>
      </c>
      <c r="C30" s="10" t="s">
        <v>272</v>
      </c>
      <c r="D30" s="10" t="s">
        <v>324</v>
      </c>
    </row>
    <row r="31" spans="1:11" x14ac:dyDescent="0.35">
      <c r="A31" s="10"/>
      <c r="B31" s="10" t="s">
        <v>167</v>
      </c>
      <c r="C31" s="10" t="s">
        <v>272</v>
      </c>
      <c r="D31" s="10" t="s">
        <v>325</v>
      </c>
    </row>
    <row r="32" spans="1:11" x14ac:dyDescent="0.35">
      <c r="A32" s="10"/>
      <c r="B32" s="10" t="s">
        <v>168</v>
      </c>
      <c r="C32" s="10" t="s">
        <v>272</v>
      </c>
      <c r="D32" s="10" t="s">
        <v>326</v>
      </c>
    </row>
    <row r="33" spans="1:4" x14ac:dyDescent="0.35">
      <c r="A33" s="10"/>
      <c r="B33" s="10"/>
      <c r="C33" s="10"/>
      <c r="D33" s="10"/>
    </row>
    <row r="34" spans="1:4" x14ac:dyDescent="0.35">
      <c r="A34" s="10" t="s">
        <v>280</v>
      </c>
      <c r="B34" s="10" t="s">
        <v>218</v>
      </c>
      <c r="C34" s="10" t="s">
        <v>266</v>
      </c>
      <c r="D34" s="10" t="s">
        <v>327</v>
      </c>
    </row>
    <row r="35" spans="1:4" x14ac:dyDescent="0.35">
      <c r="A35" s="10"/>
      <c r="B35" s="10" t="s">
        <v>219</v>
      </c>
      <c r="C35" s="10" t="s">
        <v>266</v>
      </c>
      <c r="D35" s="10" t="s">
        <v>267</v>
      </c>
    </row>
    <row r="36" spans="1:4" x14ac:dyDescent="0.35">
      <c r="A36" s="10"/>
      <c r="B36" s="10" t="s">
        <v>221</v>
      </c>
      <c r="C36" s="10" t="s">
        <v>272</v>
      </c>
      <c r="D36" s="10" t="s">
        <v>328</v>
      </c>
    </row>
    <row r="37" spans="1:4" x14ac:dyDescent="0.35">
      <c r="A37" s="10"/>
      <c r="B37" s="10" t="s">
        <v>329</v>
      </c>
      <c r="C37" s="10" t="s">
        <v>272</v>
      </c>
      <c r="D37" s="10" t="s">
        <v>325</v>
      </c>
    </row>
    <row r="38" spans="1:4" x14ac:dyDescent="0.35">
      <c r="A38" s="10"/>
      <c r="B38" s="10"/>
      <c r="C38" s="10"/>
      <c r="D38" s="10"/>
    </row>
    <row r="39" spans="1:4" x14ac:dyDescent="0.35">
      <c r="A39" s="10" t="s">
        <v>311</v>
      </c>
      <c r="B39" s="10" t="s">
        <v>224</v>
      </c>
      <c r="C39" s="10" t="s">
        <v>266</v>
      </c>
      <c r="D39" s="10" t="s">
        <v>330</v>
      </c>
    </row>
    <row r="40" spans="1:4" x14ac:dyDescent="0.35">
      <c r="A40" s="10"/>
      <c r="B40" s="10" t="s">
        <v>225</v>
      </c>
      <c r="C40" s="10" t="s">
        <v>272</v>
      </c>
      <c r="D40" s="10" t="s">
        <v>267</v>
      </c>
    </row>
    <row r="41" spans="1:4" x14ac:dyDescent="0.35">
      <c r="A41" s="10"/>
      <c r="B41" s="10" t="s">
        <v>226</v>
      </c>
      <c r="C41" s="10" t="s">
        <v>272</v>
      </c>
      <c r="D41" s="10" t="s">
        <v>331</v>
      </c>
    </row>
    <row r="42" spans="1:4" x14ac:dyDescent="0.35">
      <c r="A42" s="10"/>
      <c r="B42" s="10" t="s">
        <v>227</v>
      </c>
      <c r="C42" s="10" t="s">
        <v>272</v>
      </c>
      <c r="D42" s="10" t="s">
        <v>332</v>
      </c>
    </row>
    <row r="43" spans="1:4" x14ac:dyDescent="0.35">
      <c r="A43" s="10"/>
      <c r="B43" s="10"/>
      <c r="C43" s="10"/>
      <c r="D43" s="10"/>
    </row>
    <row r="44" spans="1:4" x14ac:dyDescent="0.35">
      <c r="A44" s="10" t="s">
        <v>297</v>
      </c>
      <c r="B44" s="10" t="s">
        <v>240</v>
      </c>
      <c r="C44" s="10" t="s">
        <v>266</v>
      </c>
      <c r="D44" s="10" t="s">
        <v>333</v>
      </c>
    </row>
    <row r="45" spans="1:4" x14ac:dyDescent="0.35">
      <c r="A45" s="10"/>
      <c r="B45" s="10" t="s">
        <v>241</v>
      </c>
      <c r="C45" s="10" t="s">
        <v>266</v>
      </c>
      <c r="D45" s="10" t="s">
        <v>322</v>
      </c>
    </row>
    <row r="46" spans="1:4" x14ac:dyDescent="0.35">
      <c r="A46" s="10"/>
      <c r="B46" s="10" t="s">
        <v>242</v>
      </c>
      <c r="C46" s="10" t="s">
        <v>272</v>
      </c>
      <c r="D46" s="10" t="s">
        <v>334</v>
      </c>
    </row>
    <row r="47" spans="1:4" x14ac:dyDescent="0.35">
      <c r="A47" s="10"/>
      <c r="B47" s="10" t="s">
        <v>243</v>
      </c>
      <c r="C47" s="10" t="s">
        <v>272</v>
      </c>
      <c r="D47" s="10" t="s">
        <v>335</v>
      </c>
    </row>
  </sheetData>
  <mergeCells count="2">
    <mergeCell ref="F1:K1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0ACF-1AFC-4530-86D8-67055D57C552}">
  <dimension ref="B1:I13"/>
  <sheetViews>
    <sheetView workbookViewId="0">
      <selection activeCell="I10" sqref="I10"/>
    </sheetView>
  </sheetViews>
  <sheetFormatPr defaultRowHeight="14.5" x14ac:dyDescent="0.35"/>
  <cols>
    <col min="2" max="2" width="10.7265625" bestFit="1" customWidth="1"/>
    <col min="3" max="3" width="14.1796875" bestFit="1" customWidth="1"/>
    <col min="4" max="4" width="35.26953125" bestFit="1" customWidth="1"/>
    <col min="5" max="5" width="14.54296875" bestFit="1" customWidth="1"/>
    <col min="6" max="6" width="17.1796875" bestFit="1" customWidth="1"/>
    <col min="7" max="7" width="18.26953125" bestFit="1" customWidth="1"/>
    <col min="8" max="8" width="18.453125" bestFit="1" customWidth="1"/>
  </cols>
  <sheetData>
    <row r="1" spans="2:9" x14ac:dyDescent="0.35">
      <c r="C1" t="s">
        <v>0</v>
      </c>
      <c r="D1" t="s">
        <v>121</v>
      </c>
      <c r="I1" t="str">
        <f>_xlfn.CONCAT("(",B3,",",C3,",",D3,",",E3,",",F3,",",G3,",",H3,")")</f>
        <v>(supplier_id,supplier_name,supplier_address,supplier_city,supplier_zip_code,supplier_email,supplier_phone_no)</v>
      </c>
    </row>
    <row r="2" spans="2:9" x14ac:dyDescent="0.35">
      <c r="B2" t="s">
        <v>2</v>
      </c>
      <c r="C2" t="s">
        <v>4</v>
      </c>
      <c r="D2" t="s">
        <v>4</v>
      </c>
      <c r="E2" t="s">
        <v>4</v>
      </c>
      <c r="F2" t="s">
        <v>2</v>
      </c>
      <c r="G2" t="s">
        <v>4</v>
      </c>
      <c r="H2" t="s">
        <v>2</v>
      </c>
    </row>
    <row r="3" spans="2:9" x14ac:dyDescent="0.35">
      <c r="B3" s="4" t="s">
        <v>122</v>
      </c>
      <c r="C3" s="4" t="s">
        <v>123</v>
      </c>
      <c r="D3" s="4" t="s">
        <v>124</v>
      </c>
      <c r="E3" s="4" t="s">
        <v>125</v>
      </c>
      <c r="F3" s="4" t="s">
        <v>126</v>
      </c>
      <c r="G3" s="4" t="s">
        <v>127</v>
      </c>
      <c r="H3" s="4" t="s">
        <v>128</v>
      </c>
      <c r="I3" t="s">
        <v>129</v>
      </c>
    </row>
    <row r="4" spans="2:9" x14ac:dyDescent="0.35">
      <c r="B4">
        <v>201</v>
      </c>
      <c r="C4" t="s">
        <v>130</v>
      </c>
      <c r="D4" t="s">
        <v>131</v>
      </c>
      <c r="E4" t="s">
        <v>132</v>
      </c>
      <c r="F4">
        <v>56740</v>
      </c>
      <c r="G4" t="s">
        <v>133</v>
      </c>
      <c r="H4">
        <v>215070097</v>
      </c>
      <c r="I4" t="str">
        <f>"Insert into "&amp;TRIM($C$1)&amp;"."&amp;"suppliers "&amp;$I$1&amp;" values ("&amp;TRIM(B4)&amp;",'"&amp;TRIM(C4)&amp;"','"&amp;TRIM(D4)&amp;"','"&amp;TRIM(E4)&amp;"',"&amp;TRIM(F4)&amp;",'"&amp;TRIM(G4)&amp;"',"&amp;TRIM(H4)&amp;");"</f>
        <v>Insert into dbo.suppliers (supplier_id,supplier_name,supplier_address,supplier_city,supplier_zip_code,supplier_email,supplier_phone_no) values (201,'Rick','46553 Valley Ct #6014, Lexington Park','Los Angeles',56740,'rick@gmail.com',215070097);</v>
      </c>
    </row>
    <row r="5" spans="2:9" x14ac:dyDescent="0.35">
      <c r="B5">
        <v>202</v>
      </c>
      <c r="C5" t="s">
        <v>134</v>
      </c>
      <c r="D5" t="s">
        <v>135</v>
      </c>
      <c r="E5" t="s">
        <v>136</v>
      </c>
      <c r="F5">
        <v>12340</v>
      </c>
      <c r="G5" t="s">
        <v>137</v>
      </c>
      <c r="H5">
        <v>152670476</v>
      </c>
      <c r="I5" t="str">
        <f t="shared" ref="I5:I13" si="0">"Insert into "&amp;TRIM($C$1)&amp;"."&amp;"suppliers "&amp;$I$1&amp;" values ("&amp;TRIM(B5)&amp;",'"&amp;TRIM(C5)&amp;"','"&amp;TRIM(D5)&amp;"','"&amp;TRIM(E5)&amp;"',"&amp;TRIM(F5)&amp;",'"&amp;TRIM(G5)&amp;"',"&amp;TRIM(H5)&amp;");"</f>
        <v>Insert into dbo.suppliers (supplier_id,supplier_name,supplier_address,supplier_city,supplier_zip_code,supplier_email,supplier_phone_no) values (202,'Jamie','331 Skyline Lakes, Dumrils','Dallas',12340,'jamie@gmail.com',152670476);</v>
      </c>
    </row>
    <row r="6" spans="2:9" x14ac:dyDescent="0.35">
      <c r="B6">
        <v>203</v>
      </c>
      <c r="C6" t="s">
        <v>138</v>
      </c>
      <c r="D6" t="s">
        <v>139</v>
      </c>
      <c r="E6" t="s">
        <v>29</v>
      </c>
      <c r="F6">
        <v>43567</v>
      </c>
      <c r="G6" t="s">
        <v>140</v>
      </c>
      <c r="H6">
        <v>378298558</v>
      </c>
      <c r="I6" t="str">
        <f t="shared" si="0"/>
        <v>Insert into dbo.suppliers (supplier_id,supplier_name,supplier_address,supplier_city,supplier_zip_code,supplier_email,supplier_phone_no) values (203,'Matt','700 Jenkisson Ave, Lake Bluff','New York',43567,'matt@gmail.com',378298558);</v>
      </c>
    </row>
    <row r="7" spans="2:9" x14ac:dyDescent="0.35">
      <c r="B7">
        <v>204</v>
      </c>
      <c r="C7" t="s">
        <v>141</v>
      </c>
      <c r="D7" t="s">
        <v>142</v>
      </c>
      <c r="E7" t="s">
        <v>143</v>
      </c>
      <c r="F7">
        <v>34875</v>
      </c>
      <c r="G7" t="s">
        <v>144</v>
      </c>
      <c r="H7">
        <v>986151362</v>
      </c>
      <c r="I7" t="str">
        <f t="shared" si="0"/>
        <v>Insert into dbo.suppliers (supplier_id,supplier_name,supplier_address,supplier_city,supplier_zip_code,supplier_email,supplier_phone_no) values (204,'Patrick','2122 Sheffield Dr, Jackson','Rochester',34875,'patrick@gmail.com',986151362);</v>
      </c>
    </row>
    <row r="8" spans="2:9" x14ac:dyDescent="0.35">
      <c r="B8">
        <v>205</v>
      </c>
      <c r="C8" t="s">
        <v>145</v>
      </c>
      <c r="D8" t="s">
        <v>146</v>
      </c>
      <c r="E8" t="s">
        <v>147</v>
      </c>
      <c r="F8">
        <v>12309</v>
      </c>
      <c r="G8" t="s">
        <v>148</v>
      </c>
      <c r="H8">
        <v>734442585</v>
      </c>
      <c r="I8" t="str">
        <f t="shared" si="0"/>
        <v>Insert into dbo.suppliers (supplier_id,supplier_name,supplier_address,supplier_city,supplier_zip_code,supplier_email,supplier_phone_no) values (205,'Adam',' 2363 Masonic Drive','San Diego',12309,'adam@gmail.com',734442585);</v>
      </c>
    </row>
    <row r="9" spans="2:9" x14ac:dyDescent="0.35">
      <c r="B9">
        <v>206</v>
      </c>
      <c r="C9" t="s">
        <v>149</v>
      </c>
      <c r="D9" t="s">
        <v>150</v>
      </c>
      <c r="E9" t="s">
        <v>136</v>
      </c>
      <c r="F9">
        <f>VLOOKUP(E9,$E$4:$F$9,2,0)</f>
        <v>12340</v>
      </c>
      <c r="G9" t="s">
        <v>151</v>
      </c>
      <c r="H9">
        <v>801351752</v>
      </c>
      <c r="I9" t="str">
        <f t="shared" si="0"/>
        <v>Insert into dbo.suppliers (supplier_id,supplier_name,supplier_address,supplier_city,supplier_zip_code,supplier_email,supplier_phone_no) values (206,'Peter','3419 Crestview Manor','Dallas',12340,'peter@gmail.com',801351752);</v>
      </c>
    </row>
    <row r="10" spans="2:9" x14ac:dyDescent="0.35">
      <c r="B10">
        <v>207</v>
      </c>
      <c r="C10" t="s">
        <v>152</v>
      </c>
      <c r="D10" t="s">
        <v>153</v>
      </c>
      <c r="E10" t="s">
        <v>147</v>
      </c>
      <c r="F10">
        <f t="shared" ref="F10:F13" si="1">VLOOKUP(E10,$E$4:$F$9,2,0)</f>
        <v>12309</v>
      </c>
      <c r="G10" t="s">
        <v>154</v>
      </c>
      <c r="H10">
        <v>938555121</v>
      </c>
      <c r="I10" t="str">
        <f t="shared" si="0"/>
        <v>Insert into dbo.suppliers (supplier_id,supplier_name,supplier_address,supplier_city,supplier_zip_code,supplier_email,supplier_phone_no) values (207,'Tom','3912 Ferry Street','San Diego',12309,'tom@syr.edu',938555121);</v>
      </c>
    </row>
    <row r="11" spans="2:9" x14ac:dyDescent="0.35">
      <c r="B11">
        <v>208</v>
      </c>
      <c r="C11" t="s">
        <v>53</v>
      </c>
      <c r="D11" t="s">
        <v>155</v>
      </c>
      <c r="E11" t="s">
        <v>132</v>
      </c>
      <c r="F11">
        <f t="shared" si="1"/>
        <v>56740</v>
      </c>
      <c r="G11" t="s">
        <v>156</v>
      </c>
      <c r="H11">
        <v>187288237</v>
      </c>
      <c r="I11" t="str">
        <f t="shared" si="0"/>
        <v>Insert into dbo.suppliers (supplier_id,supplier_name,supplier_address,supplier_city,supplier_zip_code,supplier_email,supplier_phone_no) values (208,'Ryan','2289 Brookside Drive','Los Angeles',56740,'ryan@syr.edu',187288237);</v>
      </c>
    </row>
    <row r="12" spans="2:9" x14ac:dyDescent="0.35">
      <c r="B12">
        <v>209</v>
      </c>
      <c r="C12" t="s">
        <v>73</v>
      </c>
      <c r="D12" t="s">
        <v>157</v>
      </c>
      <c r="E12" t="s">
        <v>29</v>
      </c>
      <c r="F12">
        <f t="shared" si="1"/>
        <v>43567</v>
      </c>
      <c r="G12" t="s">
        <v>158</v>
      </c>
      <c r="H12">
        <v>579304857</v>
      </c>
      <c r="I12" t="str">
        <f t="shared" si="0"/>
        <v>Insert into dbo.suppliers (supplier_id,supplier_name,supplier_address,supplier_city,supplier_zip_code,supplier_email,supplier_phone_no) values (209,'Chris',' 2777 Norma Lane','New York',43567,'chris@yahoo.com',579304857);</v>
      </c>
    </row>
    <row r="13" spans="2:9" x14ac:dyDescent="0.35">
      <c r="B13">
        <v>210</v>
      </c>
      <c r="C13" t="s">
        <v>159</v>
      </c>
      <c r="D13" t="s">
        <v>160</v>
      </c>
      <c r="E13" t="s">
        <v>143</v>
      </c>
      <c r="F13">
        <f t="shared" si="1"/>
        <v>34875</v>
      </c>
      <c r="G13" t="s">
        <v>161</v>
      </c>
      <c r="H13">
        <v>645273435</v>
      </c>
      <c r="I13" t="str">
        <f t="shared" si="0"/>
        <v>Insert into dbo.suppliers (supplier_id,supplier_name,supplier_address,supplier_city,supplier_zip_code,supplier_email,supplier_phone_no) values (210,'Nick','838 Webster Street','Rochester',34875,'nick@hotmail.com',645273435);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1A3EC-1D61-49DA-A36A-53EDB325F311}">
  <dimension ref="B1:I28"/>
  <sheetViews>
    <sheetView workbookViewId="0">
      <selection activeCell="C3" sqref="C3"/>
    </sheetView>
  </sheetViews>
  <sheetFormatPr defaultRowHeight="14.5" x14ac:dyDescent="0.35"/>
  <cols>
    <col min="2" max="2" width="15.54296875" customWidth="1"/>
    <col min="3" max="3" width="19.453125" bestFit="1" customWidth="1"/>
    <col min="4" max="4" width="14.1796875" bestFit="1" customWidth="1"/>
    <col min="5" max="5" width="16.81640625" bestFit="1" customWidth="1"/>
    <col min="6" max="6" width="15.1796875" bestFit="1" customWidth="1"/>
  </cols>
  <sheetData>
    <row r="1" spans="2:9" x14ac:dyDescent="0.35">
      <c r="C1" t="s">
        <v>0</v>
      </c>
      <c r="D1" t="s">
        <v>162</v>
      </c>
      <c r="I1" t="str">
        <f>_xlfn.CONCAT("(",B3,",",C3,",",D3,",",E3,",",F3,")")</f>
        <v>(product_id,product_supplier_id,product_name,product_category,product_cost)</v>
      </c>
    </row>
    <row r="2" spans="2:9" x14ac:dyDescent="0.35">
      <c r="B2" t="s">
        <v>2</v>
      </c>
      <c r="C2" t="s">
        <v>2</v>
      </c>
      <c r="D2" t="s">
        <v>4</v>
      </c>
      <c r="E2" t="s">
        <v>4</v>
      </c>
      <c r="F2" t="s">
        <v>163</v>
      </c>
    </row>
    <row r="3" spans="2:9" x14ac:dyDescent="0.35">
      <c r="B3" s="4" t="s">
        <v>164</v>
      </c>
      <c r="C3" s="7" t="s">
        <v>165</v>
      </c>
      <c r="D3" s="4" t="s">
        <v>166</v>
      </c>
      <c r="E3" s="4" t="s">
        <v>167</v>
      </c>
      <c r="F3" s="4" t="s">
        <v>168</v>
      </c>
      <c r="G3" t="s">
        <v>169</v>
      </c>
    </row>
    <row r="4" spans="2:9" x14ac:dyDescent="0.35">
      <c r="B4">
        <v>401</v>
      </c>
      <c r="C4">
        <v>201</v>
      </c>
      <c r="D4" t="s">
        <v>170</v>
      </c>
      <c r="E4" t="s">
        <v>171</v>
      </c>
      <c r="F4">
        <v>17</v>
      </c>
      <c r="G4" t="str">
        <f>"Insert into "&amp;TRIM($C$1)&amp;"."&amp;"products"&amp;$I$1&amp;" values ("&amp;TRIM(B4)&amp;","&amp;TRIM(C4)&amp;",'"&amp;TRIM(D4)&amp;"','"&amp;TRIM(E4)&amp;"',"&amp;TRIM(F4)&amp;");"</f>
        <v>Insert into dbo.products(product_id,product_supplier_id,product_name,product_category,product_cost) values (401,201,'Phone','Electronics',17);</v>
      </c>
    </row>
    <row r="5" spans="2:9" x14ac:dyDescent="0.35">
      <c r="B5">
        <v>402</v>
      </c>
      <c r="C5">
        <v>209</v>
      </c>
      <c r="D5" t="s">
        <v>172</v>
      </c>
      <c r="E5" t="s">
        <v>171</v>
      </c>
      <c r="F5">
        <v>77</v>
      </c>
      <c r="G5" t="str">
        <f t="shared" ref="G5:G28" si="0">"Insert into "&amp;TRIM($C$1)&amp;"."&amp;"products"&amp;$I$1&amp;" values ("&amp;TRIM(B5)&amp;","&amp;TRIM(C5)&amp;",'"&amp;TRIM(D5)&amp;"','"&amp;TRIM(E5)&amp;"',"&amp;TRIM(F5)&amp;");"</f>
        <v>Insert into dbo.products(product_id,product_supplier_id,product_name,product_category,product_cost) values (402,209,'Laptop','Electronics',77);</v>
      </c>
    </row>
    <row r="6" spans="2:9" x14ac:dyDescent="0.35">
      <c r="B6">
        <v>403</v>
      </c>
      <c r="C6">
        <v>204</v>
      </c>
      <c r="D6" t="s">
        <v>173</v>
      </c>
      <c r="E6" t="s">
        <v>171</v>
      </c>
      <c r="F6">
        <v>81</v>
      </c>
      <c r="G6" t="str">
        <f t="shared" si="0"/>
        <v>Insert into dbo.products(product_id,product_supplier_id,product_name,product_category,product_cost) values (403,204,'TV','Electronics',81);</v>
      </c>
    </row>
    <row r="7" spans="2:9" x14ac:dyDescent="0.35">
      <c r="B7">
        <v>404</v>
      </c>
      <c r="C7">
        <v>209</v>
      </c>
      <c r="D7" t="s">
        <v>174</v>
      </c>
      <c r="E7" t="s">
        <v>171</v>
      </c>
      <c r="F7">
        <v>45</v>
      </c>
      <c r="G7" t="str">
        <f t="shared" si="0"/>
        <v>Insert into dbo.products(product_id,product_supplier_id,product_name,product_category,product_cost) values (404,209,'Earphones','Electronics',45);</v>
      </c>
    </row>
    <row r="8" spans="2:9" x14ac:dyDescent="0.35">
      <c r="B8">
        <v>405</v>
      </c>
      <c r="C8">
        <v>203</v>
      </c>
      <c r="D8" t="s">
        <v>175</v>
      </c>
      <c r="E8" t="s">
        <v>171</v>
      </c>
      <c r="F8">
        <v>65</v>
      </c>
      <c r="G8" t="str">
        <f t="shared" si="0"/>
        <v>Insert into dbo.products(product_id,product_supplier_id,product_name,product_category,product_cost) values (405,203,'Watch','Electronics',65);</v>
      </c>
    </row>
    <row r="9" spans="2:9" x14ac:dyDescent="0.35">
      <c r="B9">
        <v>406</v>
      </c>
      <c r="C9">
        <v>206</v>
      </c>
      <c r="D9" t="s">
        <v>176</v>
      </c>
      <c r="E9" t="s">
        <v>177</v>
      </c>
      <c r="F9">
        <v>19</v>
      </c>
      <c r="G9" t="str">
        <f t="shared" si="0"/>
        <v>Insert into dbo.products(product_id,product_supplier_id,product_name,product_category,product_cost) values (406,206,'T-Shirt','Clothing',19);</v>
      </c>
    </row>
    <row r="10" spans="2:9" x14ac:dyDescent="0.35">
      <c r="B10">
        <v>407</v>
      </c>
      <c r="C10">
        <v>210</v>
      </c>
      <c r="D10" t="s">
        <v>178</v>
      </c>
      <c r="E10" t="s">
        <v>177</v>
      </c>
      <c r="F10">
        <v>96</v>
      </c>
      <c r="G10" t="str">
        <f t="shared" si="0"/>
        <v>Insert into dbo.products(product_id,product_supplier_id,product_name,product_category,product_cost) values (407,210,'Shirt','Clothing',96);</v>
      </c>
    </row>
    <row r="11" spans="2:9" x14ac:dyDescent="0.35">
      <c r="B11">
        <v>408</v>
      </c>
      <c r="C11">
        <v>208</v>
      </c>
      <c r="D11" t="s">
        <v>179</v>
      </c>
      <c r="E11" t="s">
        <v>177</v>
      </c>
      <c r="F11">
        <v>49</v>
      </c>
      <c r="G11" t="str">
        <f t="shared" si="0"/>
        <v>Insert into dbo.products(product_id,product_supplier_id,product_name,product_category,product_cost) values (408,208,'Pants','Clothing',49);</v>
      </c>
    </row>
    <row r="12" spans="2:9" x14ac:dyDescent="0.35">
      <c r="B12">
        <v>409</v>
      </c>
      <c r="C12">
        <v>206</v>
      </c>
      <c r="D12" t="s">
        <v>180</v>
      </c>
      <c r="E12" t="s">
        <v>177</v>
      </c>
      <c r="F12">
        <v>75</v>
      </c>
      <c r="G12" t="str">
        <f t="shared" si="0"/>
        <v>Insert into dbo.products(product_id,product_supplier_id,product_name,product_category,product_cost) values (409,206,'Cap','Clothing',75);</v>
      </c>
    </row>
    <row r="13" spans="2:9" x14ac:dyDescent="0.35">
      <c r="B13">
        <v>410</v>
      </c>
      <c r="C13">
        <v>205</v>
      </c>
      <c r="D13" t="s">
        <v>181</v>
      </c>
      <c r="E13" t="s">
        <v>177</v>
      </c>
      <c r="F13">
        <v>53</v>
      </c>
      <c r="G13" t="str">
        <f t="shared" si="0"/>
        <v>Insert into dbo.products(product_id,product_supplier_id,product_name,product_category,product_cost) values (410,205,'Jackets','Clothing',53);</v>
      </c>
    </row>
    <row r="14" spans="2:9" x14ac:dyDescent="0.35">
      <c r="B14">
        <v>411</v>
      </c>
      <c r="C14">
        <v>201</v>
      </c>
      <c r="D14" t="s">
        <v>182</v>
      </c>
      <c r="E14" t="s">
        <v>183</v>
      </c>
      <c r="F14">
        <v>52</v>
      </c>
      <c r="G14" t="str">
        <f t="shared" si="0"/>
        <v>Insert into dbo.products(product_id,product_supplier_id,product_name,product_category,product_cost) values (411,201,'Sofa Set','Home &amp; living',52);</v>
      </c>
    </row>
    <row r="15" spans="2:9" x14ac:dyDescent="0.35">
      <c r="B15">
        <v>412</v>
      </c>
      <c r="C15">
        <v>209</v>
      </c>
      <c r="D15" t="s">
        <v>184</v>
      </c>
      <c r="E15" t="s">
        <v>183</v>
      </c>
      <c r="F15">
        <v>56</v>
      </c>
      <c r="G15" t="str">
        <f t="shared" si="0"/>
        <v>Insert into dbo.products(product_id,product_supplier_id,product_name,product_category,product_cost) values (412,209,'Lamps','Home &amp; living',56);</v>
      </c>
    </row>
    <row r="16" spans="2:9" x14ac:dyDescent="0.35">
      <c r="B16">
        <v>413</v>
      </c>
      <c r="C16">
        <v>209</v>
      </c>
      <c r="D16" t="s">
        <v>185</v>
      </c>
      <c r="E16" t="s">
        <v>183</v>
      </c>
      <c r="F16">
        <v>82</v>
      </c>
      <c r="G16" t="str">
        <f t="shared" si="0"/>
        <v>Insert into dbo.products(product_id,product_supplier_id,product_name,product_category,product_cost) values (413,209,'Chairs','Home &amp; living',82);</v>
      </c>
    </row>
    <row r="17" spans="2:7" x14ac:dyDescent="0.35">
      <c r="B17">
        <v>414</v>
      </c>
      <c r="C17">
        <v>206</v>
      </c>
      <c r="D17" t="s">
        <v>186</v>
      </c>
      <c r="E17" t="s">
        <v>183</v>
      </c>
      <c r="F17">
        <v>68</v>
      </c>
      <c r="G17" t="str">
        <f t="shared" si="0"/>
        <v>Insert into dbo.products(product_id,product_supplier_id,product_name,product_category,product_cost) values (414,206,'Dining Table','Home &amp; living',68);</v>
      </c>
    </row>
    <row r="18" spans="2:7" x14ac:dyDescent="0.35">
      <c r="B18">
        <v>415</v>
      </c>
      <c r="C18">
        <v>203</v>
      </c>
      <c r="D18" t="s">
        <v>187</v>
      </c>
      <c r="E18" t="s">
        <v>183</v>
      </c>
      <c r="F18">
        <v>25</v>
      </c>
      <c r="G18" t="str">
        <f t="shared" si="0"/>
        <v>Insert into dbo.products(product_id,product_supplier_id,product_name,product_category,product_cost) values (415,203,'Carpet','Home &amp; living',25);</v>
      </c>
    </row>
    <row r="19" spans="2:7" x14ac:dyDescent="0.35">
      <c r="B19">
        <v>416</v>
      </c>
      <c r="C19">
        <v>206</v>
      </c>
      <c r="D19" t="s">
        <v>188</v>
      </c>
      <c r="E19" t="s">
        <v>189</v>
      </c>
      <c r="F19">
        <v>97</v>
      </c>
      <c r="G19" t="str">
        <f t="shared" si="0"/>
        <v>Insert into dbo.products(product_id,product_supplier_id,product_name,product_category,product_cost) values (416,206,'Paints','Crafts',97);</v>
      </c>
    </row>
    <row r="20" spans="2:7" x14ac:dyDescent="0.35">
      <c r="B20">
        <v>417</v>
      </c>
      <c r="C20">
        <v>201</v>
      </c>
      <c r="D20" t="s">
        <v>190</v>
      </c>
      <c r="E20" t="s">
        <v>189</v>
      </c>
      <c r="F20">
        <v>54</v>
      </c>
      <c r="G20" t="str">
        <f t="shared" si="0"/>
        <v>Insert into dbo.products(product_id,product_supplier_id,product_name,product_category,product_cost) values (417,201,'Color Pencil','Crafts',54);</v>
      </c>
    </row>
    <row r="21" spans="2:7" x14ac:dyDescent="0.35">
      <c r="B21">
        <v>418</v>
      </c>
      <c r="C21">
        <v>209</v>
      </c>
      <c r="D21" t="s">
        <v>191</v>
      </c>
      <c r="E21" t="s">
        <v>189</v>
      </c>
      <c r="F21">
        <v>68</v>
      </c>
      <c r="G21" t="str">
        <f t="shared" si="0"/>
        <v>Insert into dbo.products(product_id,product_supplier_id,product_name,product_category,product_cost) values (418,209,'Canvas','Crafts',68);</v>
      </c>
    </row>
    <row r="22" spans="2:7" x14ac:dyDescent="0.35">
      <c r="B22">
        <v>419</v>
      </c>
      <c r="C22">
        <v>210</v>
      </c>
      <c r="D22" t="s">
        <v>192</v>
      </c>
      <c r="E22" t="s">
        <v>189</v>
      </c>
      <c r="F22">
        <v>49</v>
      </c>
      <c r="G22" t="str">
        <f t="shared" si="0"/>
        <v>Insert into dbo.products(product_id,product_supplier_id,product_name,product_category,product_cost) values (419,210,'Markers','Crafts',49);</v>
      </c>
    </row>
    <row r="23" spans="2:7" x14ac:dyDescent="0.35">
      <c r="B23">
        <v>420</v>
      </c>
      <c r="C23">
        <v>206</v>
      </c>
      <c r="D23" t="s">
        <v>193</v>
      </c>
      <c r="E23" t="s">
        <v>189</v>
      </c>
      <c r="F23">
        <v>93</v>
      </c>
      <c r="G23" t="str">
        <f t="shared" si="0"/>
        <v>Insert into dbo.products(product_id,product_supplier_id,product_name,product_category,product_cost) values (420,206,'Paint Paper','Crafts',93);</v>
      </c>
    </row>
    <row r="24" spans="2:7" x14ac:dyDescent="0.35">
      <c r="B24">
        <v>421</v>
      </c>
      <c r="C24">
        <v>204</v>
      </c>
      <c r="D24" t="s">
        <v>194</v>
      </c>
      <c r="E24" t="s">
        <v>195</v>
      </c>
      <c r="F24">
        <v>23</v>
      </c>
      <c r="G24" t="str">
        <f t="shared" si="0"/>
        <v>Insert into dbo.products(product_id,product_supplier_id,product_name,product_category,product_cost) values (421,204,'Fidget Spinner','Toys',23);</v>
      </c>
    </row>
    <row r="25" spans="2:7" x14ac:dyDescent="0.35">
      <c r="B25">
        <v>422</v>
      </c>
      <c r="C25">
        <v>210</v>
      </c>
      <c r="D25" t="s">
        <v>196</v>
      </c>
      <c r="E25" t="s">
        <v>195</v>
      </c>
      <c r="F25">
        <v>38</v>
      </c>
      <c r="G25" t="str">
        <f t="shared" si="0"/>
        <v>Insert into dbo.products(product_id,product_supplier_id,product_name,product_category,product_cost) values (422,210,'Toy Train','Toys',38);</v>
      </c>
    </row>
    <row r="26" spans="2:7" x14ac:dyDescent="0.35">
      <c r="B26">
        <v>423</v>
      </c>
      <c r="C26">
        <v>202</v>
      </c>
      <c r="D26" t="s">
        <v>197</v>
      </c>
      <c r="E26" t="s">
        <v>195</v>
      </c>
      <c r="F26">
        <v>60</v>
      </c>
      <c r="G26" t="str">
        <f t="shared" si="0"/>
        <v>Insert into dbo.products(product_id,product_supplier_id,product_name,product_category,product_cost) values (423,202,'Puzzles','Toys',60);</v>
      </c>
    </row>
    <row r="27" spans="2:7" x14ac:dyDescent="0.35">
      <c r="B27">
        <v>424</v>
      </c>
      <c r="C27">
        <v>210</v>
      </c>
      <c r="D27" t="s">
        <v>198</v>
      </c>
      <c r="E27" t="s">
        <v>195</v>
      </c>
      <c r="F27">
        <v>83</v>
      </c>
      <c r="G27" t="str">
        <f t="shared" si="0"/>
        <v>Insert into dbo.products(product_id,product_supplier_id,product_name,product_category,product_cost) values (424,210,'Marbles','Toys',83);</v>
      </c>
    </row>
    <row r="28" spans="2:7" x14ac:dyDescent="0.35">
      <c r="B28">
        <v>425</v>
      </c>
      <c r="C28">
        <v>205</v>
      </c>
      <c r="D28" t="s">
        <v>199</v>
      </c>
      <c r="E28" t="s">
        <v>195</v>
      </c>
      <c r="F28">
        <v>66</v>
      </c>
      <c r="G28" t="str">
        <f t="shared" si="0"/>
        <v>Insert into dbo.products(product_id,product_supplier_id,product_name,product_category,product_cost) values (425,205,'Lego set','Toys',66);</v>
      </c>
    </row>
  </sheetData>
  <autoFilter ref="B3:F3" xr:uid="{CC71A3EC-1D61-49DA-A36A-53EDB325F31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B5FF-D494-4BF3-9BD5-9E4C4FEA07F5}">
  <dimension ref="B1:I33"/>
  <sheetViews>
    <sheetView topLeftCell="A21" workbookViewId="0">
      <selection activeCell="A35" sqref="A35"/>
    </sheetView>
  </sheetViews>
  <sheetFormatPr defaultRowHeight="14.5" x14ac:dyDescent="0.35"/>
  <cols>
    <col min="3" max="3" width="18.26953125" bestFit="1" customWidth="1"/>
    <col min="4" max="4" width="47.1796875" bestFit="1" customWidth="1"/>
    <col min="5" max="5" width="17" bestFit="1" customWidth="1"/>
    <col min="6" max="6" width="17" customWidth="1"/>
    <col min="7" max="7" width="16.453125" bestFit="1" customWidth="1"/>
    <col min="8" max="8" width="14" bestFit="1" customWidth="1"/>
  </cols>
  <sheetData>
    <row r="1" spans="2:9" x14ac:dyDescent="0.35">
      <c r="C1" t="s">
        <v>0</v>
      </c>
      <c r="D1" t="s">
        <v>200</v>
      </c>
      <c r="F1" t="s">
        <v>201</v>
      </c>
      <c r="I1" t="str">
        <f>_xlfn.CONCAT("(",B3,",",C3,",",D3,",",E3,",",F3,",",G3,",",H3,")")</f>
        <v>(order_id,order_customer_id,order_shipping_address,order_product_id,order_order_date,order_amount,order_status)</v>
      </c>
    </row>
    <row r="2" spans="2:9" x14ac:dyDescent="0.35">
      <c r="B2" t="s">
        <v>2</v>
      </c>
      <c r="C2" t="s">
        <v>2</v>
      </c>
      <c r="D2" t="s">
        <v>4</v>
      </c>
      <c r="E2" t="s">
        <v>2</v>
      </c>
      <c r="F2" t="s">
        <v>202</v>
      </c>
      <c r="G2" t="s">
        <v>163</v>
      </c>
      <c r="H2" t="s">
        <v>4</v>
      </c>
    </row>
    <row r="3" spans="2:9" x14ac:dyDescent="0.35">
      <c r="B3" s="4" t="s">
        <v>203</v>
      </c>
      <c r="C3" s="7" t="s">
        <v>204</v>
      </c>
      <c r="D3" s="4" t="s">
        <v>205</v>
      </c>
      <c r="E3" s="7" t="s">
        <v>206</v>
      </c>
      <c r="F3" s="4" t="s">
        <v>207</v>
      </c>
      <c r="G3" s="4" t="s">
        <v>208</v>
      </c>
      <c r="H3" s="4" t="s">
        <v>209</v>
      </c>
      <c r="I3" t="s">
        <v>210</v>
      </c>
    </row>
    <row r="4" spans="2:9" x14ac:dyDescent="0.35">
      <c r="B4">
        <v>301</v>
      </c>
      <c r="C4">
        <v>101</v>
      </c>
      <c r="D4" t="s">
        <v>17</v>
      </c>
      <c r="E4">
        <v>420</v>
      </c>
      <c r="F4" s="6">
        <v>43996</v>
      </c>
      <c r="G4">
        <v>152</v>
      </c>
      <c r="H4" t="s">
        <v>211</v>
      </c>
      <c r="I4" t="str">
        <f>"Insert into "&amp;TRIM($C$1)&amp;"."&amp;"orders "&amp;$I$1&amp;" values ("&amp;TRIM(B4)&amp;","&amp;TRIM(C4)&amp;",'"&amp;TRIM(D4)&amp;"',"&amp;TRIM(E4)&amp;",'"&amp;TRIM(TEXT(F4,"MM/DD/YYYY"))&amp;"',"&amp;TRIM(G4)&amp;",'"&amp;TRIM(H4)&amp;"');"</f>
        <v>Insert into dbo.orders (order_id,order_customer_id,order_shipping_address,order_product_id,order_order_date,order_amount,order_status) values (301,101,'Flat 5, 67 George Downing Estate, London,N16 6BQ',420,'06/14/2020',152,'active');</v>
      </c>
    </row>
    <row r="5" spans="2:9" x14ac:dyDescent="0.35">
      <c r="B5">
        <v>302</v>
      </c>
      <c r="C5">
        <v>103</v>
      </c>
      <c r="D5" t="s">
        <v>27</v>
      </c>
      <c r="E5">
        <v>423</v>
      </c>
      <c r="F5" s="6">
        <v>43103</v>
      </c>
      <c r="G5">
        <v>232</v>
      </c>
      <c r="H5" t="s">
        <v>212</v>
      </c>
      <c r="I5" t="str">
        <f t="shared" ref="I5:I33" si="0">"Insert into "&amp;TRIM($C$1)&amp;"."&amp;"orders "&amp;$I$1&amp;" values ("&amp;TRIM(B5)&amp;","&amp;TRIM(C5)&amp;",'"&amp;TRIM(D5)&amp;"',"&amp;TRIM(E5)&amp;",'"&amp;TRIM(TEXT(F5,"MM/DD/YYYY"))&amp;"',"&amp;TRIM(G5)&amp;",'"&amp;TRIM(H5)&amp;"');"</f>
        <v>Insert into dbo.orders (order_id,order_customer_id,order_shipping_address,order_product_id,order_order_date,order_amount,order_status) values (302,103,'3 Norman Cottages, Michaelston',423,'01/03/2018',232,'completed');</v>
      </c>
    </row>
    <row r="6" spans="2:9" x14ac:dyDescent="0.35">
      <c r="B6">
        <v>303</v>
      </c>
      <c r="C6">
        <v>125</v>
      </c>
      <c r="D6" t="s">
        <v>213</v>
      </c>
      <c r="E6">
        <v>406</v>
      </c>
      <c r="F6" s="6">
        <v>43248</v>
      </c>
      <c r="G6">
        <v>321</v>
      </c>
      <c r="H6" t="s">
        <v>212</v>
      </c>
      <c r="I6" t="str">
        <f t="shared" si="0"/>
        <v>Insert into dbo.orders (order_id,order_customer_id,order_shipping_address,order_product_id,order_order_date,order_amount,order_status) values (303,125,'65 Goldington Road, Bedford,MK40 3NB',406,'05/28/2018',321,'completed');</v>
      </c>
    </row>
    <row r="7" spans="2:9" x14ac:dyDescent="0.35">
      <c r="B7">
        <v>304</v>
      </c>
      <c r="C7">
        <v>110</v>
      </c>
      <c r="D7" t="s">
        <v>59</v>
      </c>
      <c r="E7">
        <v>407</v>
      </c>
      <c r="F7" s="6">
        <v>42495</v>
      </c>
      <c r="G7">
        <v>335</v>
      </c>
      <c r="H7" t="s">
        <v>211</v>
      </c>
      <c r="I7" t="str">
        <f t="shared" si="0"/>
        <v>Insert into dbo.orders (order_id,order_customer_id,order_shipping_address,order_product_id,order_order_date,order_amount,order_status) values (304,110,'35 Ferryhill Road',407,'05/05/2016',335,'active');</v>
      </c>
    </row>
    <row r="8" spans="2:9" x14ac:dyDescent="0.35">
      <c r="B8">
        <v>305</v>
      </c>
      <c r="C8">
        <v>123</v>
      </c>
      <c r="D8" t="s">
        <v>214</v>
      </c>
      <c r="E8">
        <v>402</v>
      </c>
      <c r="F8" s="6">
        <v>43611</v>
      </c>
      <c r="G8">
        <v>446</v>
      </c>
      <c r="H8" t="s">
        <v>212</v>
      </c>
      <c r="I8" t="str">
        <f t="shared" si="0"/>
        <v>Insert into dbo.orders (order_id,order_customer_id,order_shipping_address,order_product_id,order_order_date,order_amount,order_status) values (305,123,'25 Winstanley Road, Liverpool,L22 4QN',402,'05/26/2019',446,'completed');</v>
      </c>
    </row>
    <row r="9" spans="2:9" x14ac:dyDescent="0.35">
      <c r="B9">
        <v>306</v>
      </c>
      <c r="C9">
        <v>108</v>
      </c>
      <c r="D9" t="s">
        <v>51</v>
      </c>
      <c r="E9">
        <v>420</v>
      </c>
      <c r="F9" s="6">
        <v>43972</v>
      </c>
      <c r="G9">
        <v>260</v>
      </c>
      <c r="H9" t="s">
        <v>211</v>
      </c>
      <c r="I9" t="str">
        <f t="shared" si="0"/>
        <v>Insert into dbo.orders (order_id,order_customer_id,order_shipping_address,order_product_id,order_order_date,order_amount,order_status) values (306,108,'85 Cedar Avenue',420,'05/21/2020',260,'active');</v>
      </c>
    </row>
    <row r="10" spans="2:9" x14ac:dyDescent="0.35">
      <c r="B10">
        <v>307</v>
      </c>
      <c r="C10">
        <v>105</v>
      </c>
      <c r="D10" t="s">
        <v>37</v>
      </c>
      <c r="E10">
        <v>420</v>
      </c>
      <c r="F10" s="6">
        <v>43523</v>
      </c>
      <c r="G10">
        <v>281</v>
      </c>
      <c r="H10" t="s">
        <v>211</v>
      </c>
      <c r="I10" t="str">
        <f t="shared" si="0"/>
        <v>Insert into dbo.orders (order_id,order_customer_id,order_shipping_address,order_product_id,order_order_date,order_amount,order_status) values (307,105,'Folly Barn Cottage',420,'02/27/2019',281,'active');</v>
      </c>
    </row>
    <row r="11" spans="2:9" x14ac:dyDescent="0.35">
      <c r="B11">
        <v>308</v>
      </c>
      <c r="C11">
        <v>115</v>
      </c>
      <c r="D11" t="s">
        <v>79</v>
      </c>
      <c r="E11">
        <v>415</v>
      </c>
      <c r="F11" s="6">
        <v>43401</v>
      </c>
      <c r="G11">
        <v>190</v>
      </c>
      <c r="H11" t="s">
        <v>211</v>
      </c>
      <c r="I11" t="str">
        <f t="shared" si="0"/>
        <v>Insert into dbo.orders (order_id,order_customer_id,order_shipping_address,order_product_id,order_order_date,order_amount,order_status) values (308,115,'3 Selside, Wigan',415,'10/28/2018',190,'active');</v>
      </c>
    </row>
    <row r="12" spans="2:9" x14ac:dyDescent="0.35">
      <c r="B12">
        <v>309</v>
      </c>
      <c r="C12">
        <v>121</v>
      </c>
      <c r="D12" t="s">
        <v>215</v>
      </c>
      <c r="E12">
        <v>411</v>
      </c>
      <c r="F12" s="6">
        <v>43981</v>
      </c>
      <c r="G12">
        <v>346</v>
      </c>
      <c r="H12" t="s">
        <v>212</v>
      </c>
      <c r="I12" t="str">
        <f t="shared" si="0"/>
        <v>Insert into dbo.orders (order_id,order_customer_id,order_shipping_address,order_product_id,order_order_date,order_amount,order_status) values (309,121,'118 Hampton Park Road, Hereford,HR1 1US',411,'05/30/2020',346,'completed');</v>
      </c>
    </row>
    <row r="13" spans="2:9" x14ac:dyDescent="0.35">
      <c r="B13">
        <v>310</v>
      </c>
      <c r="C13">
        <v>101</v>
      </c>
      <c r="D13" t="s">
        <v>17</v>
      </c>
      <c r="E13">
        <v>409</v>
      </c>
      <c r="F13" s="6">
        <v>42523</v>
      </c>
      <c r="G13">
        <v>95</v>
      </c>
      <c r="H13" t="s">
        <v>211</v>
      </c>
      <c r="I13" t="str">
        <f t="shared" si="0"/>
        <v>Insert into dbo.orders (order_id,order_customer_id,order_shipping_address,order_product_id,order_order_date,order_amount,order_status) values (310,101,'Flat 5, 67 George Downing Estate, London,N16 6BQ',409,'06/02/2016',95,'active');</v>
      </c>
    </row>
    <row r="14" spans="2:9" x14ac:dyDescent="0.35">
      <c r="B14">
        <v>311</v>
      </c>
      <c r="C14">
        <v>103</v>
      </c>
      <c r="D14" t="s">
        <v>27</v>
      </c>
      <c r="E14">
        <v>414</v>
      </c>
      <c r="F14" s="6">
        <v>43448</v>
      </c>
      <c r="G14">
        <v>358</v>
      </c>
      <c r="H14" t="s">
        <v>212</v>
      </c>
      <c r="I14" t="str">
        <f t="shared" si="0"/>
        <v>Insert into dbo.orders (order_id,order_customer_id,order_shipping_address,order_product_id,order_order_date,order_amount,order_status) values (311,103,'3 Norman Cottages, Michaelston',414,'12/14/2018',358,'completed');</v>
      </c>
    </row>
    <row r="15" spans="2:9" x14ac:dyDescent="0.35">
      <c r="B15">
        <v>312</v>
      </c>
      <c r="C15">
        <v>106</v>
      </c>
      <c r="D15" t="s">
        <v>42</v>
      </c>
      <c r="E15">
        <v>416</v>
      </c>
      <c r="F15" s="6">
        <v>43742</v>
      </c>
      <c r="G15">
        <v>354</v>
      </c>
      <c r="H15" t="s">
        <v>211</v>
      </c>
      <c r="I15" t="str">
        <f t="shared" si="0"/>
        <v>Insert into dbo.orders (order_id,order_customer_id,order_shipping_address,order_product_id,order_order_date,order_amount,order_status) values (312,106,'Ground Floor And Basement Premises',416,'10/04/2019',354,'active');</v>
      </c>
    </row>
    <row r="16" spans="2:9" x14ac:dyDescent="0.35">
      <c r="B16">
        <v>313</v>
      </c>
      <c r="C16">
        <v>101</v>
      </c>
      <c r="D16" t="s">
        <v>17</v>
      </c>
      <c r="E16">
        <v>416</v>
      </c>
      <c r="F16" s="6">
        <v>43684</v>
      </c>
      <c r="G16">
        <v>21</v>
      </c>
      <c r="H16" t="s">
        <v>211</v>
      </c>
      <c r="I16" t="str">
        <f t="shared" si="0"/>
        <v>Insert into dbo.orders (order_id,order_customer_id,order_shipping_address,order_product_id,order_order_date,order_amount,order_status) values (313,101,'Flat 5, 67 George Downing Estate, London,N16 6BQ',416,'08/07/2019',21,'active');</v>
      </c>
    </row>
    <row r="17" spans="2:9" x14ac:dyDescent="0.35">
      <c r="B17">
        <v>314</v>
      </c>
      <c r="C17">
        <v>103</v>
      </c>
      <c r="D17" t="s">
        <v>27</v>
      </c>
      <c r="E17">
        <v>423</v>
      </c>
      <c r="F17" s="6">
        <v>42554</v>
      </c>
      <c r="G17">
        <v>438</v>
      </c>
      <c r="H17" t="s">
        <v>212</v>
      </c>
      <c r="I17" t="str">
        <f t="shared" si="0"/>
        <v>Insert into dbo.orders (order_id,order_customer_id,order_shipping_address,order_product_id,order_order_date,order_amount,order_status) values (314,103,'3 Norman Cottages, Michaelston',423,'07/03/2016',438,'completed');</v>
      </c>
    </row>
    <row r="18" spans="2:9" x14ac:dyDescent="0.35">
      <c r="B18">
        <v>315</v>
      </c>
      <c r="C18">
        <v>121</v>
      </c>
      <c r="D18" t="s">
        <v>215</v>
      </c>
      <c r="E18">
        <v>416</v>
      </c>
      <c r="F18" s="6">
        <v>43749</v>
      </c>
      <c r="G18">
        <v>12</v>
      </c>
      <c r="H18" t="s">
        <v>212</v>
      </c>
      <c r="I18" t="str">
        <f t="shared" si="0"/>
        <v>Insert into dbo.orders (order_id,order_customer_id,order_shipping_address,order_product_id,order_order_date,order_amount,order_status) values (315,121,'118 Hampton Park Road, Hereford,HR1 1US',416,'10/11/2019',12,'completed');</v>
      </c>
    </row>
    <row r="19" spans="2:9" x14ac:dyDescent="0.35">
      <c r="B19">
        <v>316</v>
      </c>
      <c r="C19">
        <v>116</v>
      </c>
      <c r="D19" t="s">
        <v>83</v>
      </c>
      <c r="E19">
        <v>404</v>
      </c>
      <c r="F19" s="6">
        <v>43662</v>
      </c>
      <c r="G19">
        <v>212</v>
      </c>
      <c r="H19" t="s">
        <v>211</v>
      </c>
      <c r="I19" t="str">
        <f t="shared" si="0"/>
        <v>Insert into dbo.orders (order_id,order_customer_id,order_shipping_address,order_product_id,order_order_date,order_amount,order_status) values (316,116,'The Cottage, Station Road',404,'07/16/2019',212,'active');</v>
      </c>
    </row>
    <row r="20" spans="2:9" x14ac:dyDescent="0.35">
      <c r="B20">
        <v>317</v>
      </c>
      <c r="C20">
        <v>114</v>
      </c>
      <c r="D20" t="s">
        <v>75</v>
      </c>
      <c r="E20">
        <v>419</v>
      </c>
      <c r="F20" s="6">
        <v>44109</v>
      </c>
      <c r="G20">
        <v>300</v>
      </c>
      <c r="H20" t="s">
        <v>212</v>
      </c>
      <c r="I20" t="str">
        <f t="shared" si="0"/>
        <v>Insert into dbo.orders (order_id,order_customer_id,order_shipping_address,order_product_id,order_order_date,order_amount,order_status) values (317,114,'Ormond House, 63 Queen Victoria Street',419,'10/05/2020',300,'completed');</v>
      </c>
    </row>
    <row r="21" spans="2:9" x14ac:dyDescent="0.35">
      <c r="B21">
        <v>318</v>
      </c>
      <c r="C21">
        <v>114</v>
      </c>
      <c r="D21" t="s">
        <v>75</v>
      </c>
      <c r="E21">
        <v>402</v>
      </c>
      <c r="F21" s="6">
        <v>43489</v>
      </c>
      <c r="G21">
        <v>269</v>
      </c>
      <c r="H21" t="s">
        <v>212</v>
      </c>
      <c r="I21" t="str">
        <f t="shared" si="0"/>
        <v>Insert into dbo.orders (order_id,order_customer_id,order_shipping_address,order_product_id,order_order_date,order_amount,order_status) values (318,114,'Ormond House, 63 Queen Victoria Street',402,'01/24/2019',269,'completed');</v>
      </c>
    </row>
    <row r="22" spans="2:9" x14ac:dyDescent="0.35">
      <c r="B22">
        <v>319</v>
      </c>
      <c r="C22">
        <v>105</v>
      </c>
      <c r="D22" t="s">
        <v>37</v>
      </c>
      <c r="E22">
        <v>420</v>
      </c>
      <c r="F22" s="6">
        <v>42965</v>
      </c>
      <c r="G22">
        <v>330</v>
      </c>
      <c r="H22" t="s">
        <v>211</v>
      </c>
      <c r="I22" t="str">
        <f t="shared" si="0"/>
        <v>Insert into dbo.orders (order_id,order_customer_id,order_shipping_address,order_product_id,order_order_date,order_amount,order_status) values (319,105,'Folly Barn Cottage',420,'08/18/2017',330,'active');</v>
      </c>
    </row>
    <row r="23" spans="2:9" x14ac:dyDescent="0.35">
      <c r="B23">
        <v>320</v>
      </c>
      <c r="C23">
        <v>118</v>
      </c>
      <c r="D23" t="s">
        <v>91</v>
      </c>
      <c r="E23">
        <v>410</v>
      </c>
      <c r="F23" s="6">
        <v>43601</v>
      </c>
      <c r="G23">
        <v>334</v>
      </c>
      <c r="H23" t="s">
        <v>211</v>
      </c>
      <c r="I23" t="str">
        <f t="shared" si="0"/>
        <v>Insert into dbo.orders (order_id,order_customer_id,order_shipping_address,order_product_id,order_order_date,order_amount,order_status) values (320,118,'Blaen Y Cwm',410,'05/16/2019',334,'active');</v>
      </c>
    </row>
    <row r="24" spans="2:9" x14ac:dyDescent="0.35">
      <c r="B24">
        <v>321</v>
      </c>
      <c r="C24">
        <v>113</v>
      </c>
      <c r="D24" t="s">
        <v>71</v>
      </c>
      <c r="E24">
        <v>409</v>
      </c>
      <c r="F24" s="6">
        <v>44139</v>
      </c>
      <c r="G24">
        <v>103</v>
      </c>
      <c r="H24" t="s">
        <v>212</v>
      </c>
      <c r="I24" t="str">
        <f t="shared" si="0"/>
        <v>Insert into dbo.orders (order_id,order_customer_id,order_shipping_address,order_product_id,order_order_date,order_amount,order_status) values (321,113,'31 Church Street',409,'11/04/2020',103,'completed');</v>
      </c>
    </row>
    <row r="25" spans="2:9" x14ac:dyDescent="0.35">
      <c r="B25">
        <v>322</v>
      </c>
      <c r="C25">
        <v>102</v>
      </c>
      <c r="D25" t="s">
        <v>22</v>
      </c>
      <c r="E25">
        <v>404</v>
      </c>
      <c r="F25" s="6">
        <v>42687</v>
      </c>
      <c r="G25">
        <v>493</v>
      </c>
      <c r="H25" t="s">
        <v>211</v>
      </c>
      <c r="I25" t="str">
        <f t="shared" si="0"/>
        <v>Insert into dbo.orders (order_id,order_customer_id,order_shipping_address,order_product_id,order_order_date,order_amount,order_status) values (322,102,'171 Great Ducie Street',404,'11/13/2016',493,'active');</v>
      </c>
    </row>
    <row r="26" spans="2:9" x14ac:dyDescent="0.35">
      <c r="B26">
        <v>323</v>
      </c>
      <c r="C26">
        <v>104</v>
      </c>
      <c r="D26" t="s">
        <v>32</v>
      </c>
      <c r="E26">
        <v>410</v>
      </c>
      <c r="F26" s="6">
        <v>43890</v>
      </c>
      <c r="G26">
        <v>244</v>
      </c>
      <c r="H26" t="s">
        <v>212</v>
      </c>
      <c r="I26" t="str">
        <f t="shared" si="0"/>
        <v>Insert into dbo.orders (order_id,order_customer_id,order_shipping_address,order_product_id,order_order_date,order_amount,order_status) values (323,104,'5 Caravel Mews',410,'02/29/2020',244,'completed');</v>
      </c>
    </row>
    <row r="27" spans="2:9" x14ac:dyDescent="0.35">
      <c r="B27">
        <v>324</v>
      </c>
      <c r="C27">
        <v>102</v>
      </c>
      <c r="D27" t="s">
        <v>22</v>
      </c>
      <c r="E27">
        <v>415</v>
      </c>
      <c r="F27" s="6">
        <v>42483</v>
      </c>
      <c r="G27">
        <v>482</v>
      </c>
      <c r="H27" t="s">
        <v>211</v>
      </c>
      <c r="I27" t="str">
        <f t="shared" si="0"/>
        <v>Insert into dbo.orders (order_id,order_customer_id,order_shipping_address,order_product_id,order_order_date,order_amount,order_status) values (324,102,'171 Great Ducie Street',415,'04/23/2016',482,'active');</v>
      </c>
    </row>
    <row r="28" spans="2:9" x14ac:dyDescent="0.35">
      <c r="B28">
        <v>325</v>
      </c>
      <c r="C28">
        <v>118</v>
      </c>
      <c r="D28" t="s">
        <v>91</v>
      </c>
      <c r="E28">
        <v>415</v>
      </c>
      <c r="F28" s="6">
        <v>44096</v>
      </c>
      <c r="G28">
        <v>494</v>
      </c>
      <c r="H28" t="s">
        <v>211</v>
      </c>
      <c r="I28" t="str">
        <f t="shared" si="0"/>
        <v>Insert into dbo.orders (order_id,order_customer_id,order_shipping_address,order_product_id,order_order_date,order_amount,order_status) values (325,118,'Blaen Y Cwm',415,'09/22/2020',494,'active');</v>
      </c>
    </row>
    <row r="29" spans="2:9" x14ac:dyDescent="0.35">
      <c r="B29">
        <v>326</v>
      </c>
      <c r="C29">
        <v>122</v>
      </c>
      <c r="D29" t="s">
        <v>107</v>
      </c>
      <c r="E29">
        <v>409</v>
      </c>
      <c r="F29" s="6">
        <v>42518</v>
      </c>
      <c r="G29">
        <v>224</v>
      </c>
      <c r="H29" t="s">
        <v>212</v>
      </c>
      <c r="I29" t="str">
        <f t="shared" si="0"/>
        <v>Insert into dbo.orders (order_id,order_customer_id,order_shipping_address,order_product_id,order_order_date,order_amount,order_status) values (326,122,'12 Lon Lindys, Rhoose',409,'05/28/2016',224,'completed');</v>
      </c>
    </row>
    <row r="30" spans="2:9" x14ac:dyDescent="0.35">
      <c r="B30">
        <v>327</v>
      </c>
      <c r="C30">
        <v>123</v>
      </c>
      <c r="D30" t="s">
        <v>111</v>
      </c>
      <c r="E30">
        <v>402</v>
      </c>
      <c r="F30" s="6">
        <v>43962</v>
      </c>
      <c r="G30">
        <v>459</v>
      </c>
      <c r="H30" t="s">
        <v>212</v>
      </c>
      <c r="I30" t="str">
        <f t="shared" si="0"/>
        <v>Insert into dbo.orders (order_id,order_customer_id,order_shipping_address,order_product_id,order_order_date,order_amount,order_status) values (327,123,'25 Winstanley Road',402,'05/11/2020',459,'completed');</v>
      </c>
    </row>
    <row r="31" spans="2:9" x14ac:dyDescent="0.35">
      <c r="B31">
        <v>328</v>
      </c>
      <c r="C31">
        <v>120</v>
      </c>
      <c r="D31" t="s">
        <v>99</v>
      </c>
      <c r="E31">
        <v>418</v>
      </c>
      <c r="F31" s="6">
        <v>42671</v>
      </c>
      <c r="G31">
        <v>230</v>
      </c>
      <c r="H31" t="s">
        <v>211</v>
      </c>
      <c r="I31" t="str">
        <f t="shared" si="0"/>
        <v>Insert into dbo.orders (order_id,order_customer_id,order_shipping_address,order_product_id,order_order_date,order_amount,order_status) values (328,120,'4A Holly Hill Road',418,'10/28/2016',230,'active');</v>
      </c>
    </row>
    <row r="32" spans="2:9" x14ac:dyDescent="0.35">
      <c r="B32">
        <v>329</v>
      </c>
      <c r="C32">
        <v>110</v>
      </c>
      <c r="D32" t="s">
        <v>59</v>
      </c>
      <c r="E32">
        <v>408</v>
      </c>
      <c r="F32" s="6">
        <v>42742</v>
      </c>
      <c r="G32">
        <v>234</v>
      </c>
      <c r="H32" t="s">
        <v>212</v>
      </c>
      <c r="I32" t="str">
        <f t="shared" si="0"/>
        <v>Insert into dbo.orders (order_id,order_customer_id,order_shipping_address,order_product_id,order_order_date,order_amount,order_status) values (329,110,'35 Ferryhill Road',408,'01/07/2017',234,'completed');</v>
      </c>
    </row>
    <row r="33" spans="2:9" x14ac:dyDescent="0.35">
      <c r="B33">
        <v>330</v>
      </c>
      <c r="C33">
        <v>123</v>
      </c>
      <c r="D33" t="s">
        <v>111</v>
      </c>
      <c r="E33">
        <v>418</v>
      </c>
      <c r="F33" s="6">
        <v>43451</v>
      </c>
      <c r="G33">
        <v>142</v>
      </c>
      <c r="H33" t="s">
        <v>211</v>
      </c>
      <c r="I33" t="str">
        <f t="shared" si="0"/>
        <v>Insert into dbo.orders (order_id,order_customer_id,order_shipping_address,order_product_id,order_order_date,order_amount,order_status) values (330,123,'25 Winstanley Road',418,'12/17/2018',142,'active');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D01B-445A-4510-BEEA-869FE305811E}">
  <dimension ref="B1:I22"/>
  <sheetViews>
    <sheetView workbookViewId="0">
      <selection activeCell="I2" sqref="I2"/>
    </sheetView>
  </sheetViews>
  <sheetFormatPr defaultRowHeight="14.5" x14ac:dyDescent="0.35"/>
  <cols>
    <col min="3" max="3" width="18.81640625" bestFit="1" customWidth="1"/>
    <col min="4" max="4" width="23.7265625" customWidth="1"/>
    <col min="5" max="5" width="21.1796875" customWidth="1"/>
  </cols>
  <sheetData>
    <row r="1" spans="2:9" x14ac:dyDescent="0.35">
      <c r="C1" t="s">
        <v>0</v>
      </c>
      <c r="E1" t="s">
        <v>216</v>
      </c>
      <c r="I1" t="str">
        <f>_xlfn.CONCAT("(",C3,",",D3,",",E3,")")</f>
        <v>(rating_customer_id,rating_product_id,rating_product_rating)</v>
      </c>
    </row>
    <row r="2" spans="2:9" x14ac:dyDescent="0.35">
      <c r="B2" s="5" t="s">
        <v>217</v>
      </c>
      <c r="C2" t="s">
        <v>2</v>
      </c>
      <c r="D2" t="s">
        <v>2</v>
      </c>
      <c r="E2" t="s">
        <v>2</v>
      </c>
    </row>
    <row r="3" spans="2:9" x14ac:dyDescent="0.35">
      <c r="B3" s="4" t="s">
        <v>218</v>
      </c>
      <c r="C3" s="4" t="s">
        <v>219</v>
      </c>
      <c r="D3" s="4" t="s">
        <v>220</v>
      </c>
      <c r="E3" s="4" t="s">
        <v>221</v>
      </c>
      <c r="F3" t="s">
        <v>222</v>
      </c>
    </row>
    <row r="4" spans="2:9" x14ac:dyDescent="0.35">
      <c r="B4">
        <v>1</v>
      </c>
      <c r="C4">
        <v>108</v>
      </c>
      <c r="D4">
        <v>402</v>
      </c>
      <c r="E4">
        <v>1</v>
      </c>
      <c r="F4" s="5" t="str">
        <f>"Insert into "&amp;TRIM($C$1)&amp;"."&amp;"ratings"&amp;$I$1&amp;" values ("&amp;TRIM(C4)&amp;","&amp;TRIM(D4)&amp;",'"&amp;TRIM(E4)&amp;"');"</f>
        <v>Insert into dbo.ratings(rating_customer_id,rating_product_id,rating_product_rating) values (108,402,'1');</v>
      </c>
    </row>
    <row r="5" spans="2:9" x14ac:dyDescent="0.35">
      <c r="B5">
        <v>2</v>
      </c>
      <c r="C5">
        <v>107</v>
      </c>
      <c r="D5">
        <v>420</v>
      </c>
      <c r="E5">
        <v>3</v>
      </c>
      <c r="F5" s="5" t="str">
        <f t="shared" ref="F5:F22" si="0">"Insert into "&amp;TRIM($C$1)&amp;"."&amp;"ratings"&amp;$I$1&amp;" values ("&amp;TRIM(C5)&amp;","&amp;TRIM(D5)&amp;",'"&amp;TRIM(E5)&amp;"');"</f>
        <v>Insert into dbo.ratings(rating_customer_id,rating_product_id,rating_product_rating) values (107,420,'3');</v>
      </c>
    </row>
    <row r="6" spans="2:9" x14ac:dyDescent="0.35">
      <c r="B6">
        <v>3</v>
      </c>
      <c r="C6">
        <v>105</v>
      </c>
      <c r="D6">
        <v>419</v>
      </c>
      <c r="E6">
        <v>1</v>
      </c>
      <c r="F6" s="5" t="str">
        <f t="shared" si="0"/>
        <v>Insert into dbo.ratings(rating_customer_id,rating_product_id,rating_product_rating) values (105,419,'1');</v>
      </c>
    </row>
    <row r="7" spans="2:9" x14ac:dyDescent="0.35">
      <c r="B7">
        <v>4</v>
      </c>
      <c r="C7">
        <v>114</v>
      </c>
      <c r="D7">
        <v>407</v>
      </c>
      <c r="E7">
        <v>2</v>
      </c>
      <c r="F7" s="5" t="str">
        <f t="shared" si="0"/>
        <v>Insert into dbo.ratings(rating_customer_id,rating_product_id,rating_product_rating) values (114,407,'2');</v>
      </c>
    </row>
    <row r="8" spans="2:9" x14ac:dyDescent="0.35">
      <c r="B8">
        <v>5</v>
      </c>
      <c r="C8">
        <v>109</v>
      </c>
      <c r="D8">
        <v>413</v>
      </c>
      <c r="E8">
        <v>2</v>
      </c>
      <c r="F8" s="5" t="str">
        <f t="shared" si="0"/>
        <v>Insert into dbo.ratings(rating_customer_id,rating_product_id,rating_product_rating) values (109,413,'2');</v>
      </c>
    </row>
    <row r="9" spans="2:9" x14ac:dyDescent="0.35">
      <c r="B9">
        <v>6</v>
      </c>
      <c r="C9">
        <v>121</v>
      </c>
      <c r="D9">
        <v>403</v>
      </c>
      <c r="E9">
        <v>3</v>
      </c>
      <c r="F9" s="5" t="str">
        <f t="shared" si="0"/>
        <v>Insert into dbo.ratings(rating_customer_id,rating_product_id,rating_product_rating) values (121,403,'3');</v>
      </c>
    </row>
    <row r="10" spans="2:9" x14ac:dyDescent="0.35">
      <c r="B10">
        <v>7</v>
      </c>
      <c r="C10">
        <v>101</v>
      </c>
      <c r="D10">
        <v>423</v>
      </c>
      <c r="E10">
        <v>3</v>
      </c>
      <c r="F10" s="5" t="str">
        <f t="shared" si="0"/>
        <v>Insert into dbo.ratings(rating_customer_id,rating_product_id,rating_product_rating) values (101,423,'3');</v>
      </c>
    </row>
    <row r="11" spans="2:9" x14ac:dyDescent="0.35">
      <c r="B11">
        <v>8</v>
      </c>
      <c r="C11">
        <v>125</v>
      </c>
      <c r="D11">
        <v>422</v>
      </c>
      <c r="E11">
        <v>2</v>
      </c>
      <c r="F11" s="5" t="str">
        <f t="shared" si="0"/>
        <v>Insert into dbo.ratings(rating_customer_id,rating_product_id,rating_product_rating) values (125,422,'2');</v>
      </c>
    </row>
    <row r="12" spans="2:9" x14ac:dyDescent="0.35">
      <c r="B12">
        <v>9</v>
      </c>
      <c r="C12">
        <v>106</v>
      </c>
      <c r="D12">
        <v>408</v>
      </c>
      <c r="E12">
        <v>2</v>
      </c>
      <c r="F12" s="5" t="str">
        <f t="shared" si="0"/>
        <v>Insert into dbo.ratings(rating_customer_id,rating_product_id,rating_product_rating) values (106,408,'2');</v>
      </c>
    </row>
    <row r="13" spans="2:9" x14ac:dyDescent="0.35">
      <c r="B13">
        <v>10</v>
      </c>
      <c r="C13">
        <v>102</v>
      </c>
      <c r="D13">
        <v>423</v>
      </c>
      <c r="E13">
        <v>2</v>
      </c>
      <c r="F13" s="5" t="str">
        <f t="shared" si="0"/>
        <v>Insert into dbo.ratings(rating_customer_id,rating_product_id,rating_product_rating) values (102,423,'2');</v>
      </c>
    </row>
    <row r="14" spans="2:9" x14ac:dyDescent="0.35">
      <c r="B14">
        <v>11</v>
      </c>
      <c r="C14">
        <v>105</v>
      </c>
      <c r="D14">
        <v>424</v>
      </c>
      <c r="E14">
        <v>3</v>
      </c>
      <c r="F14" s="5" t="str">
        <f t="shared" si="0"/>
        <v>Insert into dbo.ratings(rating_customer_id,rating_product_id,rating_product_rating) values (105,424,'3');</v>
      </c>
    </row>
    <row r="15" spans="2:9" x14ac:dyDescent="0.35">
      <c r="B15">
        <v>12</v>
      </c>
      <c r="C15">
        <v>123</v>
      </c>
      <c r="D15">
        <v>425</v>
      </c>
      <c r="E15">
        <v>1</v>
      </c>
      <c r="F15" s="5" t="str">
        <f t="shared" si="0"/>
        <v>Insert into dbo.ratings(rating_customer_id,rating_product_id,rating_product_rating) values (123,425,'1');</v>
      </c>
    </row>
    <row r="16" spans="2:9" x14ac:dyDescent="0.35">
      <c r="B16">
        <v>13</v>
      </c>
      <c r="C16">
        <v>113</v>
      </c>
      <c r="D16">
        <v>414</v>
      </c>
      <c r="E16">
        <v>1</v>
      </c>
      <c r="F16" s="5" t="str">
        <f t="shared" si="0"/>
        <v>Insert into dbo.ratings(rating_customer_id,rating_product_id,rating_product_rating) values (113,414,'1');</v>
      </c>
    </row>
    <row r="17" spans="2:6" x14ac:dyDescent="0.35">
      <c r="B17">
        <v>14</v>
      </c>
      <c r="C17">
        <v>119</v>
      </c>
      <c r="D17">
        <v>404</v>
      </c>
      <c r="E17">
        <v>5</v>
      </c>
      <c r="F17" s="5" t="str">
        <f t="shared" si="0"/>
        <v>Insert into dbo.ratings(rating_customer_id,rating_product_id,rating_product_rating) values (119,404,'5');</v>
      </c>
    </row>
    <row r="18" spans="2:6" x14ac:dyDescent="0.35">
      <c r="B18">
        <v>15</v>
      </c>
      <c r="C18">
        <v>109</v>
      </c>
      <c r="D18">
        <v>420</v>
      </c>
      <c r="E18">
        <v>1</v>
      </c>
      <c r="F18" s="5" t="str">
        <f t="shared" si="0"/>
        <v>Insert into dbo.ratings(rating_customer_id,rating_product_id,rating_product_rating) values (109,420,'1');</v>
      </c>
    </row>
    <row r="19" spans="2:6" x14ac:dyDescent="0.35">
      <c r="B19">
        <v>16</v>
      </c>
      <c r="C19">
        <v>119</v>
      </c>
      <c r="D19">
        <v>417</v>
      </c>
      <c r="E19">
        <v>4</v>
      </c>
      <c r="F19" s="5" t="str">
        <f t="shared" si="0"/>
        <v>Insert into dbo.ratings(rating_customer_id,rating_product_id,rating_product_rating) values (119,417,'4');</v>
      </c>
    </row>
    <row r="20" spans="2:6" x14ac:dyDescent="0.35">
      <c r="B20">
        <v>17</v>
      </c>
      <c r="C20">
        <v>104</v>
      </c>
      <c r="D20">
        <v>405</v>
      </c>
      <c r="E20">
        <v>2</v>
      </c>
      <c r="F20" s="5" t="str">
        <f t="shared" si="0"/>
        <v>Insert into dbo.ratings(rating_customer_id,rating_product_id,rating_product_rating) values (104,405,'2');</v>
      </c>
    </row>
    <row r="21" spans="2:6" x14ac:dyDescent="0.35">
      <c r="B21">
        <v>18</v>
      </c>
      <c r="C21">
        <v>125</v>
      </c>
      <c r="D21">
        <v>406</v>
      </c>
      <c r="E21">
        <v>4</v>
      </c>
      <c r="F21" s="5" t="str">
        <f t="shared" si="0"/>
        <v>Insert into dbo.ratings(rating_customer_id,rating_product_id,rating_product_rating) values (125,406,'4');</v>
      </c>
    </row>
    <row r="22" spans="2:6" x14ac:dyDescent="0.35">
      <c r="B22">
        <v>19</v>
      </c>
      <c r="C22">
        <v>112</v>
      </c>
      <c r="D22">
        <v>424</v>
      </c>
      <c r="E22">
        <v>3</v>
      </c>
      <c r="F22" s="5" t="str">
        <f t="shared" si="0"/>
        <v>Insert into dbo.ratings(rating_customer_id,rating_product_id,rating_product_rating) values (112,424,'3');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3AA2-6CE1-470E-AE9D-82D71434E965}">
  <dimension ref="B1:P28"/>
  <sheetViews>
    <sheetView workbookViewId="0">
      <selection activeCell="F4" sqref="F4"/>
    </sheetView>
  </sheetViews>
  <sheetFormatPr defaultRowHeight="14.5" x14ac:dyDescent="0.35"/>
  <cols>
    <col min="2" max="2" width="11.1796875" bestFit="1" customWidth="1"/>
    <col min="3" max="3" width="20.7265625" customWidth="1"/>
    <col min="4" max="4" width="15" customWidth="1"/>
    <col min="5" max="5" width="12.81640625" customWidth="1"/>
    <col min="8" max="8" width="39" bestFit="1" customWidth="1"/>
  </cols>
  <sheetData>
    <row r="1" spans="2:16" x14ac:dyDescent="0.35">
      <c r="C1" t="s">
        <v>0</v>
      </c>
      <c r="D1" t="s">
        <v>223</v>
      </c>
      <c r="I1" t="str">
        <f>_xlfn.CONCAT("(",B3,",",C3,",",D3,",",E3,")")</f>
        <v>(shipping_id,shipping_customer_id,shipping_city,shipping_zip_code)</v>
      </c>
    </row>
    <row r="2" spans="2:16" x14ac:dyDescent="0.35">
      <c r="B2" t="s">
        <v>2</v>
      </c>
      <c r="C2" t="s">
        <v>2</v>
      </c>
      <c r="D2" t="s">
        <v>4</v>
      </c>
      <c r="E2" t="s">
        <v>2</v>
      </c>
    </row>
    <row r="3" spans="2:16" x14ac:dyDescent="0.35">
      <c r="B3" s="4" t="s">
        <v>224</v>
      </c>
      <c r="C3" s="4" t="s">
        <v>225</v>
      </c>
      <c r="D3" s="4" t="s">
        <v>226</v>
      </c>
      <c r="E3" s="4" t="s">
        <v>227</v>
      </c>
      <c r="F3" t="s">
        <v>228</v>
      </c>
    </row>
    <row r="4" spans="2:16" x14ac:dyDescent="0.35">
      <c r="B4">
        <v>601</v>
      </c>
      <c r="C4">
        <v>125</v>
      </c>
      <c r="D4" t="s">
        <v>34</v>
      </c>
      <c r="E4">
        <v>21570</v>
      </c>
      <c r="F4" t="str">
        <f>"Insert into "&amp;TRIM($C$1)&amp;"."&amp;"shipping_address "&amp;$I$1&amp;" values ("&amp;TRIM(B4)&amp;","&amp;TRIM(C4)&amp;",'"&amp;TRIM(D4)&amp;"',"&amp;TRIM(E4)&amp;");"</f>
        <v>Insert into dbo.shipping_address (shipping_id,shipping_customer_id,shipping_city,shipping_zip_code) values (601,125,'New Jersey',21570);</v>
      </c>
    </row>
    <row r="5" spans="2:16" x14ac:dyDescent="0.35">
      <c r="B5">
        <v>602</v>
      </c>
      <c r="C5">
        <v>120</v>
      </c>
      <c r="D5" t="s">
        <v>44</v>
      </c>
      <c r="E5">
        <v>53795</v>
      </c>
      <c r="F5" t="str">
        <f t="shared" ref="F5:F28" si="0">"Insert into "&amp;TRIM($C$1)&amp;"."&amp;"shipping_address "&amp;$I$1&amp;" values ("&amp;TRIM(B5)&amp;","&amp;TRIM(C5)&amp;",'"&amp;TRIM(D5)&amp;"',"&amp;TRIM(E5)&amp;");"</f>
        <v>Insert into dbo.shipping_address (shipping_id,shipping_customer_id,shipping_city,shipping_zip_code) values (602,120,'Harrison',53795);</v>
      </c>
    </row>
    <row r="6" spans="2:16" x14ac:dyDescent="0.35">
      <c r="B6">
        <v>603</v>
      </c>
      <c r="C6">
        <v>124</v>
      </c>
      <c r="D6" t="s">
        <v>24</v>
      </c>
      <c r="E6">
        <v>36578</v>
      </c>
      <c r="F6" t="str">
        <f t="shared" si="0"/>
        <v>Insert into dbo.shipping_address (shipping_id,shipping_customer_id,shipping_city,shipping_zip_code) values (603,124,'Malibu',36578);</v>
      </c>
      <c r="L6" s="2" t="s">
        <v>229</v>
      </c>
      <c r="M6" s="2"/>
      <c r="N6" s="2"/>
      <c r="O6" s="2"/>
      <c r="P6" t="s">
        <v>230</v>
      </c>
    </row>
    <row r="7" spans="2:16" x14ac:dyDescent="0.35">
      <c r="B7">
        <v>604</v>
      </c>
      <c r="C7">
        <v>115</v>
      </c>
      <c r="D7" t="s">
        <v>39</v>
      </c>
      <c r="E7">
        <v>13687</v>
      </c>
      <c r="F7" t="str">
        <f t="shared" si="0"/>
        <v>Insert into dbo.shipping_address (shipping_id,shipping_customer_id,shipping_city,shipping_zip_code) values (604,115,'Syracuse',13687);</v>
      </c>
    </row>
    <row r="8" spans="2:16" x14ac:dyDescent="0.35">
      <c r="B8">
        <v>605</v>
      </c>
      <c r="C8">
        <v>111</v>
      </c>
      <c r="D8" t="s">
        <v>39</v>
      </c>
      <c r="E8">
        <v>13687</v>
      </c>
      <c r="F8" t="str">
        <f t="shared" si="0"/>
        <v>Insert into dbo.shipping_address (shipping_id,shipping_customer_id,shipping_city,shipping_zip_code) values (605,111,'Syracuse',13687);</v>
      </c>
      <c r="L8" t="s">
        <v>231</v>
      </c>
    </row>
    <row r="9" spans="2:16" x14ac:dyDescent="0.35">
      <c r="B9">
        <v>606</v>
      </c>
      <c r="C9">
        <v>109</v>
      </c>
      <c r="D9" t="s">
        <v>19</v>
      </c>
      <c r="E9">
        <v>13210</v>
      </c>
      <c r="F9" t="str">
        <f t="shared" si="0"/>
        <v>Insert into dbo.shipping_address (shipping_id,shipping_customer_id,shipping_city,shipping_zip_code) values (606,109,'Boston',13210);</v>
      </c>
      <c r="L9" t="s">
        <v>232</v>
      </c>
    </row>
    <row r="10" spans="2:16" x14ac:dyDescent="0.35">
      <c r="B10">
        <v>607</v>
      </c>
      <c r="C10">
        <v>116</v>
      </c>
      <c r="D10" t="s">
        <v>34</v>
      </c>
      <c r="E10">
        <v>21570</v>
      </c>
      <c r="F10" t="str">
        <f t="shared" si="0"/>
        <v>Insert into dbo.shipping_address (shipping_id,shipping_customer_id,shipping_city,shipping_zip_code) values (607,116,'New Jersey',21570);</v>
      </c>
    </row>
    <row r="11" spans="2:16" x14ac:dyDescent="0.35">
      <c r="B11">
        <v>608</v>
      </c>
      <c r="C11">
        <v>107</v>
      </c>
      <c r="D11" t="s">
        <v>24</v>
      </c>
      <c r="E11">
        <v>36578</v>
      </c>
      <c r="F11" t="str">
        <f t="shared" si="0"/>
        <v>Insert into dbo.shipping_address (shipping_id,shipping_customer_id,shipping_city,shipping_zip_code) values (608,107,'Malibu',36578);</v>
      </c>
      <c r="L11" s="2" t="s">
        <v>233</v>
      </c>
    </row>
    <row r="12" spans="2:16" x14ac:dyDescent="0.35">
      <c r="B12">
        <v>609</v>
      </c>
      <c r="C12">
        <v>110</v>
      </c>
      <c r="D12" t="s">
        <v>34</v>
      </c>
      <c r="E12">
        <v>21570</v>
      </c>
      <c r="F12" t="str">
        <f t="shared" si="0"/>
        <v>Insert into dbo.shipping_address (shipping_id,shipping_customer_id,shipping_city,shipping_zip_code) values (609,110,'New Jersey',21570);</v>
      </c>
    </row>
    <row r="13" spans="2:16" x14ac:dyDescent="0.35">
      <c r="B13">
        <v>610</v>
      </c>
      <c r="C13">
        <v>117</v>
      </c>
      <c r="D13" t="s">
        <v>44</v>
      </c>
      <c r="E13">
        <v>53795</v>
      </c>
      <c r="F13" t="str">
        <f t="shared" si="0"/>
        <v>Insert into dbo.shipping_address (shipping_id,shipping_customer_id,shipping_city,shipping_zip_code) values (610,117,'Harrison',53795);</v>
      </c>
    </row>
    <row r="14" spans="2:16" x14ac:dyDescent="0.35">
      <c r="B14">
        <v>611</v>
      </c>
      <c r="C14">
        <v>125</v>
      </c>
      <c r="D14" t="s">
        <v>34</v>
      </c>
      <c r="E14">
        <v>21570</v>
      </c>
      <c r="F14" t="str">
        <f t="shared" si="0"/>
        <v>Insert into dbo.shipping_address (shipping_id,shipping_customer_id,shipping_city,shipping_zip_code) values (611,125,'New Jersey',21570);</v>
      </c>
    </row>
    <row r="15" spans="2:16" x14ac:dyDescent="0.35">
      <c r="B15">
        <v>612</v>
      </c>
      <c r="C15">
        <v>104</v>
      </c>
      <c r="D15" t="s">
        <v>34</v>
      </c>
      <c r="E15">
        <v>21570</v>
      </c>
      <c r="F15" t="str">
        <f t="shared" si="0"/>
        <v>Insert into dbo.shipping_address (shipping_id,shipping_customer_id,shipping_city,shipping_zip_code) values (612,104,'New Jersey',21570);</v>
      </c>
    </row>
    <row r="16" spans="2:16" x14ac:dyDescent="0.35">
      <c r="B16">
        <v>613</v>
      </c>
      <c r="C16">
        <v>123</v>
      </c>
      <c r="D16" t="s">
        <v>39</v>
      </c>
      <c r="E16">
        <v>13687</v>
      </c>
      <c r="F16" t="str">
        <f t="shared" si="0"/>
        <v>Insert into dbo.shipping_address (shipping_id,shipping_customer_id,shipping_city,shipping_zip_code) values (613,123,'Syracuse',13687);</v>
      </c>
    </row>
    <row r="17" spans="2:6" x14ac:dyDescent="0.35">
      <c r="B17">
        <v>614</v>
      </c>
      <c r="C17">
        <v>107</v>
      </c>
      <c r="D17" t="s">
        <v>24</v>
      </c>
      <c r="E17">
        <v>36578</v>
      </c>
      <c r="F17" t="str">
        <f t="shared" si="0"/>
        <v>Insert into dbo.shipping_address (shipping_id,shipping_customer_id,shipping_city,shipping_zip_code) values (614,107,'Malibu',36578);</v>
      </c>
    </row>
    <row r="18" spans="2:6" x14ac:dyDescent="0.35">
      <c r="B18">
        <v>615</v>
      </c>
      <c r="C18">
        <v>124</v>
      </c>
      <c r="D18" t="s">
        <v>24</v>
      </c>
      <c r="E18">
        <v>36578</v>
      </c>
      <c r="F18" t="str">
        <f t="shared" si="0"/>
        <v>Insert into dbo.shipping_address (shipping_id,shipping_customer_id,shipping_city,shipping_zip_code) values (615,124,'Malibu',36578);</v>
      </c>
    </row>
    <row r="19" spans="2:6" x14ac:dyDescent="0.35">
      <c r="B19">
        <v>616</v>
      </c>
      <c r="C19">
        <v>109</v>
      </c>
      <c r="D19" t="s">
        <v>19</v>
      </c>
      <c r="E19">
        <v>13210</v>
      </c>
      <c r="F19" t="str">
        <f t="shared" si="0"/>
        <v>Insert into dbo.shipping_address (shipping_id,shipping_customer_id,shipping_city,shipping_zip_code) values (616,109,'Boston',13210);</v>
      </c>
    </row>
    <row r="20" spans="2:6" x14ac:dyDescent="0.35">
      <c r="B20">
        <v>617</v>
      </c>
      <c r="C20">
        <v>117</v>
      </c>
      <c r="D20" t="s">
        <v>44</v>
      </c>
      <c r="E20">
        <v>53795</v>
      </c>
      <c r="F20" t="str">
        <f t="shared" si="0"/>
        <v>Insert into dbo.shipping_address (shipping_id,shipping_customer_id,shipping_city,shipping_zip_code) values (617,117,'Harrison',53795);</v>
      </c>
    </row>
    <row r="21" spans="2:6" x14ac:dyDescent="0.35">
      <c r="B21">
        <v>618</v>
      </c>
      <c r="C21">
        <v>117</v>
      </c>
      <c r="D21" t="s">
        <v>44</v>
      </c>
      <c r="E21">
        <v>53795</v>
      </c>
      <c r="F21" t="str">
        <f t="shared" si="0"/>
        <v>Insert into dbo.shipping_address (shipping_id,shipping_customer_id,shipping_city,shipping_zip_code) values (618,117,'Harrison',53795);</v>
      </c>
    </row>
    <row r="22" spans="2:6" x14ac:dyDescent="0.35">
      <c r="B22">
        <v>619</v>
      </c>
      <c r="C22">
        <v>117</v>
      </c>
      <c r="D22" t="s">
        <v>44</v>
      </c>
      <c r="E22">
        <v>53795</v>
      </c>
      <c r="F22" t="str">
        <f t="shared" si="0"/>
        <v>Insert into dbo.shipping_address (shipping_id,shipping_customer_id,shipping_city,shipping_zip_code) values (619,117,'Harrison',53795);</v>
      </c>
    </row>
    <row r="23" spans="2:6" x14ac:dyDescent="0.35">
      <c r="B23">
        <v>620</v>
      </c>
      <c r="C23">
        <v>101</v>
      </c>
      <c r="D23" t="s">
        <v>19</v>
      </c>
      <c r="E23">
        <v>13210</v>
      </c>
      <c r="F23" t="str">
        <f t="shared" si="0"/>
        <v>Insert into dbo.shipping_address (shipping_id,shipping_customer_id,shipping_city,shipping_zip_code) values (620,101,'Boston',13210);</v>
      </c>
    </row>
    <row r="24" spans="2:6" x14ac:dyDescent="0.35">
      <c r="B24">
        <v>621</v>
      </c>
      <c r="C24">
        <v>108</v>
      </c>
      <c r="D24" t="s">
        <v>24</v>
      </c>
      <c r="E24">
        <v>36578</v>
      </c>
      <c r="F24" t="str">
        <f t="shared" si="0"/>
        <v>Insert into dbo.shipping_address (shipping_id,shipping_customer_id,shipping_city,shipping_zip_code) values (621,108,'Malibu',36578);</v>
      </c>
    </row>
    <row r="25" spans="2:6" x14ac:dyDescent="0.35">
      <c r="B25">
        <v>622</v>
      </c>
      <c r="C25">
        <v>123</v>
      </c>
      <c r="D25" t="s">
        <v>39</v>
      </c>
      <c r="E25">
        <v>13687</v>
      </c>
      <c r="F25" t="str">
        <f t="shared" si="0"/>
        <v>Insert into dbo.shipping_address (shipping_id,shipping_customer_id,shipping_city,shipping_zip_code) values (622,123,'Syracuse',13687);</v>
      </c>
    </row>
    <row r="26" spans="2:6" x14ac:dyDescent="0.35">
      <c r="B26">
        <v>623</v>
      </c>
      <c r="C26">
        <v>125</v>
      </c>
      <c r="D26" t="s">
        <v>34</v>
      </c>
      <c r="E26">
        <v>21570</v>
      </c>
      <c r="F26" t="str">
        <f t="shared" si="0"/>
        <v>Insert into dbo.shipping_address (shipping_id,shipping_customer_id,shipping_city,shipping_zip_code) values (623,125,'New Jersey',21570);</v>
      </c>
    </row>
    <row r="27" spans="2:6" x14ac:dyDescent="0.35">
      <c r="B27">
        <v>624</v>
      </c>
      <c r="C27">
        <v>102</v>
      </c>
      <c r="D27" t="s">
        <v>24</v>
      </c>
      <c r="E27">
        <v>36578</v>
      </c>
      <c r="F27" t="str">
        <f t="shared" si="0"/>
        <v>Insert into dbo.shipping_address (shipping_id,shipping_customer_id,shipping_city,shipping_zip_code) values (624,102,'Malibu',36578);</v>
      </c>
    </row>
    <row r="28" spans="2:6" x14ac:dyDescent="0.35">
      <c r="B28">
        <v>625</v>
      </c>
      <c r="C28">
        <v>103</v>
      </c>
      <c r="D28" t="s">
        <v>29</v>
      </c>
      <c r="E28">
        <v>21560</v>
      </c>
      <c r="F28" t="str">
        <f t="shared" si="0"/>
        <v>Insert into dbo.shipping_address (shipping_id,shipping_customer_id,shipping_city,shipping_zip_code) values (625,103,'New York',21560);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0F98-CD26-4513-B0C4-5C6312156FB0}">
  <dimension ref="A1:F15"/>
  <sheetViews>
    <sheetView workbookViewId="0">
      <selection activeCell="C6" sqref="C6"/>
    </sheetView>
  </sheetViews>
  <sheetFormatPr defaultRowHeight="14.5" x14ac:dyDescent="0.35"/>
  <cols>
    <col min="3" max="3" width="10.7265625" bestFit="1" customWidth="1"/>
    <col min="5" max="5" width="17.453125" bestFit="1" customWidth="1"/>
    <col min="6" max="6" width="17.54296875" bestFit="1" customWidth="1"/>
  </cols>
  <sheetData>
    <row r="1" spans="1:6" x14ac:dyDescent="0.35">
      <c r="A1" t="s">
        <v>234</v>
      </c>
      <c r="B1" t="s">
        <v>203</v>
      </c>
      <c r="C1" t="s">
        <v>164</v>
      </c>
      <c r="D1" t="s">
        <v>235</v>
      </c>
      <c r="E1" t="s">
        <v>236</v>
      </c>
      <c r="F1" t="s">
        <v>237</v>
      </c>
    </row>
    <row r="2" spans="1:6" x14ac:dyDescent="0.35">
      <c r="A2">
        <v>701</v>
      </c>
      <c r="B2">
        <v>301</v>
      </c>
      <c r="C2">
        <v>407</v>
      </c>
      <c r="D2">
        <v>1</v>
      </c>
      <c r="E2">
        <v>96</v>
      </c>
      <c r="F2">
        <v>96</v>
      </c>
    </row>
    <row r="3" spans="1:6" x14ac:dyDescent="0.35">
      <c r="C3">
        <v>408</v>
      </c>
      <c r="D3">
        <v>3</v>
      </c>
      <c r="E3">
        <v>49</v>
      </c>
      <c r="F3">
        <v>147</v>
      </c>
    </row>
    <row r="4" spans="1:6" x14ac:dyDescent="0.35">
      <c r="C4">
        <v>409</v>
      </c>
      <c r="D4">
        <v>4</v>
      </c>
      <c r="E4">
        <v>75</v>
      </c>
      <c r="F4">
        <v>300</v>
      </c>
    </row>
    <row r="5" spans="1:6" x14ac:dyDescent="0.35">
      <c r="C5">
        <v>410</v>
      </c>
      <c r="D5">
        <v>6</v>
      </c>
      <c r="E5">
        <v>53</v>
      </c>
      <c r="F5">
        <v>318</v>
      </c>
    </row>
    <row r="6" spans="1:6" x14ac:dyDescent="0.35">
      <c r="C6">
        <v>411</v>
      </c>
      <c r="D6">
        <v>2</v>
      </c>
      <c r="E6">
        <v>52</v>
      </c>
      <c r="F6">
        <v>104</v>
      </c>
    </row>
    <row r="7" spans="1:6" x14ac:dyDescent="0.35">
      <c r="C7">
        <v>412</v>
      </c>
      <c r="D7">
        <v>7</v>
      </c>
      <c r="E7">
        <v>56</v>
      </c>
      <c r="F7">
        <v>392</v>
      </c>
    </row>
    <row r="8" spans="1:6" x14ac:dyDescent="0.35">
      <c r="C8">
        <v>413</v>
      </c>
      <c r="D8">
        <v>8</v>
      </c>
      <c r="E8">
        <v>82</v>
      </c>
      <c r="F8">
        <v>656</v>
      </c>
    </row>
    <row r="9" spans="1:6" x14ac:dyDescent="0.35">
      <c r="A9">
        <v>702</v>
      </c>
      <c r="B9">
        <v>302</v>
      </c>
      <c r="C9">
        <v>401</v>
      </c>
      <c r="D9">
        <v>4</v>
      </c>
      <c r="E9">
        <v>17</v>
      </c>
      <c r="F9">
        <f t="shared" ref="F9:F15" si="0">E9*D9</f>
        <v>68</v>
      </c>
    </row>
    <row r="10" spans="1:6" x14ac:dyDescent="0.35">
      <c r="C10">
        <v>402</v>
      </c>
      <c r="D10">
        <v>9</v>
      </c>
      <c r="E10">
        <v>77</v>
      </c>
      <c r="F10">
        <f t="shared" si="0"/>
        <v>693</v>
      </c>
    </row>
    <row r="11" spans="1:6" x14ac:dyDescent="0.35">
      <c r="C11">
        <v>403</v>
      </c>
      <c r="D11">
        <v>10</v>
      </c>
      <c r="E11">
        <v>81</v>
      </c>
      <c r="F11">
        <f t="shared" si="0"/>
        <v>810</v>
      </c>
    </row>
    <row r="12" spans="1:6" x14ac:dyDescent="0.35">
      <c r="C12">
        <v>404</v>
      </c>
      <c r="D12">
        <v>15</v>
      </c>
      <c r="E12">
        <v>45</v>
      </c>
      <c r="F12">
        <f t="shared" si="0"/>
        <v>675</v>
      </c>
    </row>
    <row r="13" spans="1:6" x14ac:dyDescent="0.35">
      <c r="C13">
        <v>405</v>
      </c>
      <c r="D13">
        <v>7</v>
      </c>
      <c r="E13">
        <v>65</v>
      </c>
      <c r="F13">
        <f t="shared" si="0"/>
        <v>455</v>
      </c>
    </row>
    <row r="14" spans="1:6" x14ac:dyDescent="0.35">
      <c r="C14">
        <v>406</v>
      </c>
      <c r="D14">
        <v>3</v>
      </c>
      <c r="E14">
        <v>19</v>
      </c>
      <c r="F14">
        <f t="shared" si="0"/>
        <v>57</v>
      </c>
    </row>
    <row r="15" spans="1:6" x14ac:dyDescent="0.35">
      <c r="C15">
        <v>407</v>
      </c>
      <c r="D15">
        <v>8</v>
      </c>
      <c r="E15">
        <v>96</v>
      </c>
      <c r="F15">
        <f t="shared" si="0"/>
        <v>768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25DA-5A09-446D-B59C-E4C820743D2B}">
  <dimension ref="B1:I20"/>
  <sheetViews>
    <sheetView workbookViewId="0">
      <selection activeCell="B4" sqref="B4"/>
    </sheetView>
  </sheetViews>
  <sheetFormatPr defaultRowHeight="14.5" x14ac:dyDescent="0.35"/>
  <cols>
    <col min="2" max="2" width="13.7265625" bestFit="1" customWidth="1"/>
    <col min="3" max="3" width="22.26953125" customWidth="1"/>
    <col min="4" max="4" width="29" customWidth="1"/>
    <col min="5" max="5" width="17.26953125" customWidth="1"/>
  </cols>
  <sheetData>
    <row r="1" spans="2:9" x14ac:dyDescent="0.35">
      <c r="C1" t="s">
        <v>0</v>
      </c>
      <c r="D1" t="s">
        <v>238</v>
      </c>
      <c r="I1" t="str">
        <f>_xlfn.CONCAT("(",B3,",",C3,",",D3,",",E3,")")</f>
        <v>(warehouse_id,warehouse_product_id,warehouse_available_quantity,warehouse_state)</v>
      </c>
    </row>
    <row r="2" spans="2:9" x14ac:dyDescent="0.35">
      <c r="B2" t="s">
        <v>2</v>
      </c>
      <c r="C2" t="s">
        <v>2</v>
      </c>
      <c r="D2" t="s">
        <v>2</v>
      </c>
      <c r="E2" t="s">
        <v>239</v>
      </c>
    </row>
    <row r="3" spans="2:9" x14ac:dyDescent="0.35">
      <c r="B3" s="4" t="s">
        <v>240</v>
      </c>
      <c r="C3" s="7" t="s">
        <v>241</v>
      </c>
      <c r="D3" s="4" t="s">
        <v>242</v>
      </c>
      <c r="E3" s="4" t="s">
        <v>243</v>
      </c>
      <c r="F3" t="s">
        <v>244</v>
      </c>
    </row>
    <row r="4" spans="2:9" x14ac:dyDescent="0.35">
      <c r="B4">
        <v>801</v>
      </c>
      <c r="C4">
        <v>403</v>
      </c>
      <c r="D4">
        <v>42</v>
      </c>
      <c r="E4" t="s">
        <v>245</v>
      </c>
      <c r="F4" t="str">
        <f>"Insert into "&amp;TRIM($C$1)&amp;"."&amp;"warehouses "&amp;$I$1&amp;" values ("&amp;TRIM(B4)&amp;","&amp;TRIM(C4)&amp;","&amp;TRIM(D4)&amp;",'"&amp;TRIM(E4)&amp;"');"</f>
        <v>Insert into dbo.warehouses (warehouse_id,warehouse_product_id,warehouse_available_quantity,warehouse_state) values (801,403,42,'NJ');</v>
      </c>
    </row>
    <row r="5" spans="2:9" x14ac:dyDescent="0.35">
      <c r="B5">
        <v>802</v>
      </c>
      <c r="C5">
        <v>404</v>
      </c>
      <c r="D5">
        <v>91</v>
      </c>
      <c r="E5" t="s">
        <v>246</v>
      </c>
      <c r="F5" t="str">
        <f t="shared" ref="F5:F18" si="0">"Insert into "&amp;TRIM($C$1)&amp;"."&amp;"warehouses "&amp;$I$1&amp;" values ("&amp;TRIM(B5)&amp;","&amp;TRIM(C5)&amp;","&amp;TRIM(D5)&amp;",'"&amp;TRIM(E5)&amp;"');"</f>
        <v>Insert into dbo.warehouses (warehouse_id,warehouse_product_id,warehouse_available_quantity,warehouse_state) values (802,404,91,'NY');</v>
      </c>
    </row>
    <row r="6" spans="2:9" x14ac:dyDescent="0.35">
      <c r="B6">
        <v>803</v>
      </c>
      <c r="C6">
        <v>405</v>
      </c>
      <c r="D6">
        <v>66</v>
      </c>
      <c r="E6" t="s">
        <v>247</v>
      </c>
      <c r="F6" t="str">
        <f t="shared" si="0"/>
        <v>Insert into dbo.warehouses (warehouse_id,warehouse_product_id,warehouse_available_quantity,warehouse_state) values (803,405,66,'CA');</v>
      </c>
    </row>
    <row r="7" spans="2:9" x14ac:dyDescent="0.35">
      <c r="B7">
        <v>804</v>
      </c>
      <c r="C7">
        <v>406</v>
      </c>
      <c r="D7">
        <v>38</v>
      </c>
      <c r="E7" t="s">
        <v>248</v>
      </c>
      <c r="F7" t="str">
        <f t="shared" si="0"/>
        <v>Insert into dbo.warehouses (warehouse_id,warehouse_product_id,warehouse_available_quantity,warehouse_state) values (804,406,38,'TX');</v>
      </c>
    </row>
    <row r="8" spans="2:9" x14ac:dyDescent="0.35">
      <c r="B8">
        <v>805</v>
      </c>
      <c r="C8">
        <v>407</v>
      </c>
      <c r="D8">
        <v>79</v>
      </c>
      <c r="E8" t="s">
        <v>249</v>
      </c>
      <c r="F8" t="str">
        <f t="shared" si="0"/>
        <v>Insert into dbo.warehouses (warehouse_id,warehouse_product_id,warehouse_available_quantity,warehouse_state) values (805,407,79,'MA');</v>
      </c>
    </row>
    <row r="9" spans="2:9" x14ac:dyDescent="0.35">
      <c r="B9">
        <v>806</v>
      </c>
      <c r="C9">
        <v>408</v>
      </c>
      <c r="D9">
        <v>11</v>
      </c>
      <c r="E9" t="s">
        <v>248</v>
      </c>
      <c r="F9" t="str">
        <f t="shared" si="0"/>
        <v>Insert into dbo.warehouses (warehouse_id,warehouse_product_id,warehouse_available_quantity,warehouse_state) values (806,408,11,'TX');</v>
      </c>
    </row>
    <row r="10" spans="2:9" x14ac:dyDescent="0.35">
      <c r="B10">
        <v>807</v>
      </c>
      <c r="C10">
        <v>409</v>
      </c>
      <c r="D10">
        <v>25</v>
      </c>
      <c r="E10" t="s">
        <v>250</v>
      </c>
      <c r="F10" t="str">
        <f t="shared" si="0"/>
        <v>Insert into dbo.warehouses (warehouse_id,warehouse_product_id,warehouse_available_quantity,warehouse_state) values (807,409,25,'WA');</v>
      </c>
    </row>
    <row r="11" spans="2:9" x14ac:dyDescent="0.35">
      <c r="B11">
        <v>808</v>
      </c>
      <c r="C11">
        <v>410</v>
      </c>
      <c r="D11">
        <v>75</v>
      </c>
      <c r="E11" t="s">
        <v>246</v>
      </c>
      <c r="F11" t="str">
        <f t="shared" si="0"/>
        <v>Insert into dbo.warehouses (warehouse_id,warehouse_product_id,warehouse_available_quantity,warehouse_state) values (808,410,75,'NY');</v>
      </c>
    </row>
    <row r="12" spans="2:9" x14ac:dyDescent="0.35">
      <c r="B12">
        <v>809</v>
      </c>
      <c r="C12">
        <v>411</v>
      </c>
      <c r="D12">
        <v>94</v>
      </c>
      <c r="E12" t="s">
        <v>251</v>
      </c>
      <c r="F12" t="str">
        <f t="shared" si="0"/>
        <v>Insert into dbo.warehouses (warehouse_id,warehouse_product_id,warehouse_available_quantity,warehouse_state) values (809,411,94,'GA');</v>
      </c>
    </row>
    <row r="13" spans="2:9" x14ac:dyDescent="0.35">
      <c r="B13">
        <v>801</v>
      </c>
      <c r="C13">
        <v>412</v>
      </c>
      <c r="D13">
        <v>22</v>
      </c>
      <c r="E13" t="s">
        <v>245</v>
      </c>
      <c r="F13" t="str">
        <f t="shared" si="0"/>
        <v>Insert into dbo.warehouses (warehouse_id,warehouse_product_id,warehouse_available_quantity,warehouse_state) values (801,412,22,'NJ');</v>
      </c>
    </row>
    <row r="14" spans="2:9" x14ac:dyDescent="0.35">
      <c r="B14">
        <v>802</v>
      </c>
      <c r="C14">
        <v>408</v>
      </c>
      <c r="D14">
        <v>10</v>
      </c>
      <c r="E14" t="s">
        <v>245</v>
      </c>
      <c r="F14" t="str">
        <f t="shared" si="0"/>
        <v>Insert into dbo.warehouses (warehouse_id,warehouse_product_id,warehouse_available_quantity,warehouse_state) values (802,408,10,'NJ');</v>
      </c>
    </row>
    <row r="15" spans="2:9" x14ac:dyDescent="0.35">
      <c r="B15">
        <v>803</v>
      </c>
      <c r="C15">
        <v>409</v>
      </c>
      <c r="D15">
        <v>54</v>
      </c>
      <c r="E15" t="s">
        <v>246</v>
      </c>
      <c r="F15" t="str">
        <f t="shared" si="0"/>
        <v>Insert into dbo.warehouses (warehouse_id,warehouse_product_id,warehouse_available_quantity,warehouse_state) values (803,409,54,'NY');</v>
      </c>
    </row>
    <row r="16" spans="2:9" x14ac:dyDescent="0.35">
      <c r="B16">
        <v>804</v>
      </c>
      <c r="C16">
        <v>410</v>
      </c>
      <c r="D16">
        <v>34</v>
      </c>
      <c r="E16" t="s">
        <v>247</v>
      </c>
      <c r="F16" t="str">
        <f t="shared" si="0"/>
        <v>Insert into dbo.warehouses (warehouse_id,warehouse_product_id,warehouse_available_quantity,warehouse_state) values (804,410,34,'CA');</v>
      </c>
    </row>
    <row r="17" spans="2:6" x14ac:dyDescent="0.35">
      <c r="B17">
        <v>805</v>
      </c>
      <c r="C17">
        <v>411</v>
      </c>
      <c r="D17">
        <v>89</v>
      </c>
      <c r="E17" t="s">
        <v>248</v>
      </c>
      <c r="F17" t="str">
        <f t="shared" si="0"/>
        <v>Insert into dbo.warehouses (warehouse_id,warehouse_product_id,warehouse_available_quantity,warehouse_state) values (805,411,89,'TX');</v>
      </c>
    </row>
    <row r="18" spans="2:6" x14ac:dyDescent="0.35">
      <c r="B18">
        <v>806</v>
      </c>
      <c r="C18">
        <v>412</v>
      </c>
      <c r="D18">
        <v>45</v>
      </c>
      <c r="E18" t="s">
        <v>249</v>
      </c>
      <c r="F18" t="str">
        <f t="shared" si="0"/>
        <v>Insert into dbo.warehouses (warehouse_id,warehouse_product_id,warehouse_available_quantity,warehouse_state) values (806,412,45,'MA');</v>
      </c>
    </row>
    <row r="20" spans="2:6" x14ac:dyDescent="0.35">
      <c r="B20" s="5" t="s">
        <v>252</v>
      </c>
      <c r="C20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C449-A611-4773-93A9-5A84D6A81E92}">
  <dimension ref="A1:D16"/>
  <sheetViews>
    <sheetView workbookViewId="0">
      <selection activeCell="D2" sqref="D2"/>
    </sheetView>
  </sheetViews>
  <sheetFormatPr defaultRowHeight="14.5" x14ac:dyDescent="0.35"/>
  <cols>
    <col min="1" max="1" width="11.54296875" bestFit="1" customWidth="1"/>
    <col min="2" max="2" width="12" bestFit="1" customWidth="1"/>
  </cols>
  <sheetData>
    <row r="1" spans="1:4" x14ac:dyDescent="0.35">
      <c r="A1" t="s">
        <v>253</v>
      </c>
      <c r="B1" t="s">
        <v>6</v>
      </c>
      <c r="C1" t="s">
        <v>203</v>
      </c>
      <c r="D1" t="s">
        <v>254</v>
      </c>
    </row>
    <row r="2" spans="1:4" x14ac:dyDescent="0.35">
      <c r="A2">
        <v>901</v>
      </c>
      <c r="D2">
        <v>696</v>
      </c>
    </row>
    <row r="3" spans="1:4" x14ac:dyDescent="0.35">
      <c r="A3">
        <v>902</v>
      </c>
      <c r="D3">
        <v>825</v>
      </c>
    </row>
    <row r="4" spans="1:4" x14ac:dyDescent="0.35">
      <c r="A4">
        <v>903</v>
      </c>
      <c r="D4">
        <v>435</v>
      </c>
    </row>
    <row r="5" spans="1:4" x14ac:dyDescent="0.35">
      <c r="A5">
        <v>904</v>
      </c>
      <c r="D5">
        <v>145</v>
      </c>
    </row>
    <row r="6" spans="1:4" x14ac:dyDescent="0.35">
      <c r="A6">
        <v>905</v>
      </c>
      <c r="D6">
        <v>583</v>
      </c>
    </row>
    <row r="7" spans="1:4" x14ac:dyDescent="0.35">
      <c r="A7">
        <v>906</v>
      </c>
      <c r="D7">
        <v>419</v>
      </c>
    </row>
    <row r="8" spans="1:4" x14ac:dyDescent="0.35">
      <c r="A8">
        <v>907</v>
      </c>
      <c r="D8">
        <v>791</v>
      </c>
    </row>
    <row r="9" spans="1:4" x14ac:dyDescent="0.35">
      <c r="A9">
        <v>908</v>
      </c>
      <c r="D9">
        <v>751</v>
      </c>
    </row>
    <row r="10" spans="1:4" x14ac:dyDescent="0.35">
      <c r="A10">
        <v>909</v>
      </c>
      <c r="D10">
        <v>793</v>
      </c>
    </row>
    <row r="11" spans="1:4" x14ac:dyDescent="0.35">
      <c r="A11">
        <v>910</v>
      </c>
      <c r="D11">
        <v>785</v>
      </c>
    </row>
    <row r="12" spans="1:4" x14ac:dyDescent="0.35">
      <c r="A12">
        <v>911</v>
      </c>
      <c r="D12">
        <v>710</v>
      </c>
    </row>
    <row r="13" spans="1:4" x14ac:dyDescent="0.35">
      <c r="A13">
        <v>912</v>
      </c>
      <c r="D13">
        <v>163</v>
      </c>
    </row>
    <row r="14" spans="1:4" x14ac:dyDescent="0.35">
      <c r="A14">
        <v>913</v>
      </c>
      <c r="D14">
        <v>61</v>
      </c>
    </row>
    <row r="15" spans="1:4" x14ac:dyDescent="0.35">
      <c r="A15">
        <v>914</v>
      </c>
      <c r="D15">
        <v>556</v>
      </c>
    </row>
    <row r="16" spans="1:4" x14ac:dyDescent="0.35">
      <c r="A16">
        <v>915</v>
      </c>
      <c r="D16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Customer</vt:lpstr>
      <vt:lpstr>Supplier</vt:lpstr>
      <vt:lpstr>Products</vt:lpstr>
      <vt:lpstr>Orders</vt:lpstr>
      <vt:lpstr>Rating</vt:lpstr>
      <vt:lpstr>Shipping Address</vt:lpstr>
      <vt:lpstr>Cart</vt:lpstr>
      <vt:lpstr>Warehouse</vt:lpstr>
      <vt:lpstr>Payment</vt:lpstr>
      <vt:lpstr>ERD Requirement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kusha</cp:lastModifiedBy>
  <cp:revision/>
  <dcterms:created xsi:type="dcterms:W3CDTF">2021-10-18T19:58:48Z</dcterms:created>
  <dcterms:modified xsi:type="dcterms:W3CDTF">2021-12-06T22:37:38Z</dcterms:modified>
  <cp:category/>
  <cp:contentStatus/>
</cp:coreProperties>
</file>