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kash.bhandari\Desktop\Mypay Wallet\MyPay wallet\"/>
    </mc:Choice>
  </mc:AlternateContent>
  <bookViews>
    <workbookView xWindow="0" yWindow="0" windowWidth="23040" windowHeight="9372"/>
  </bookViews>
  <sheets>
    <sheet name="Insurance" sheetId="1" r:id="rId1"/>
    <sheet name="Koshi" sheetId="2" r:id="rId2"/>
    <sheet name="Madhesh" sheetId="3" r:id="rId3"/>
    <sheet name="Lumbini" sheetId="4" r:id="rId4"/>
    <sheet name="Bagmati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H29" i="1" s="1"/>
  <c r="I29" i="1" l="1"/>
  <c r="K29" i="1" s="1"/>
  <c r="M4" i="1"/>
  <c r="M5" i="1"/>
  <c r="M6" i="1"/>
  <c r="M7" i="1"/>
  <c r="M8" i="1"/>
  <c r="M9" i="1"/>
  <c r="M10" i="1"/>
  <c r="M14" i="1"/>
  <c r="M17" i="1"/>
  <c r="M18" i="1"/>
  <c r="M19" i="1"/>
  <c r="M20" i="1"/>
  <c r="M21" i="1"/>
  <c r="M22" i="1"/>
  <c r="M23" i="1"/>
  <c r="M24" i="1"/>
  <c r="M25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3" i="1"/>
  <c r="G43" i="1" l="1"/>
  <c r="H43" i="1"/>
  <c r="G34" i="1"/>
  <c r="H34" i="1"/>
  <c r="I34" i="1"/>
  <c r="G35" i="1"/>
  <c r="H35" i="1"/>
  <c r="I35" i="1"/>
  <c r="G36" i="1"/>
  <c r="H36" i="1"/>
  <c r="G37" i="1"/>
  <c r="H37" i="1"/>
  <c r="G12" i="1"/>
  <c r="H12" i="1"/>
  <c r="G13" i="1"/>
  <c r="H13" i="1" s="1"/>
  <c r="M13" i="1" s="1"/>
  <c r="G14" i="1"/>
  <c r="H14" i="1"/>
  <c r="G15" i="1"/>
  <c r="H15" i="1" s="1"/>
  <c r="M15" i="1" s="1"/>
  <c r="G16" i="1"/>
  <c r="H16" i="1" s="1"/>
  <c r="M16" i="1" s="1"/>
  <c r="G17" i="1"/>
  <c r="H17" i="1"/>
  <c r="G18" i="1"/>
  <c r="H18" i="1"/>
  <c r="I18" i="1"/>
  <c r="G19" i="1"/>
  <c r="H19" i="1"/>
  <c r="I19" i="1"/>
  <c r="K19" i="1"/>
  <c r="G20" i="1"/>
  <c r="H20" i="1"/>
  <c r="I20" i="1"/>
  <c r="G21" i="1"/>
  <c r="H21" i="1"/>
  <c r="G22" i="1"/>
  <c r="H22" i="1"/>
  <c r="G23" i="1"/>
  <c r="H23" i="1"/>
  <c r="G24" i="1"/>
  <c r="H24" i="1"/>
  <c r="I24" i="1"/>
  <c r="G25" i="1"/>
  <c r="H25" i="1"/>
  <c r="I25" i="1"/>
  <c r="G26" i="1"/>
  <c r="H26" i="1"/>
  <c r="M26" i="1" s="1"/>
  <c r="I26" i="1"/>
  <c r="G27" i="1"/>
  <c r="H27" i="1" s="1"/>
  <c r="G30" i="1"/>
  <c r="H30" i="1"/>
  <c r="I30" i="1"/>
  <c r="G31" i="1"/>
  <c r="H31" i="1"/>
  <c r="G32" i="1"/>
  <c r="H32" i="1"/>
  <c r="I32" i="1"/>
  <c r="K32" i="1"/>
  <c r="G33" i="1"/>
  <c r="H33" i="1"/>
  <c r="I33" i="1"/>
  <c r="G38" i="1"/>
  <c r="H38" i="1"/>
  <c r="I38" i="1"/>
  <c r="G39" i="1"/>
  <c r="H39" i="1"/>
  <c r="I39" i="1"/>
  <c r="G40" i="1"/>
  <c r="H40" i="1"/>
  <c r="I40" i="1"/>
  <c r="K40" i="1"/>
  <c r="G41" i="1"/>
  <c r="H41" i="1"/>
  <c r="I41" i="1"/>
  <c r="K41" i="1"/>
  <c r="G42" i="1"/>
  <c r="H42" i="1"/>
  <c r="I42" i="1"/>
  <c r="G44" i="1"/>
  <c r="H44" i="1"/>
  <c r="G45" i="1"/>
  <c r="H45" i="1"/>
  <c r="I45" i="1"/>
  <c r="K45" i="1"/>
  <c r="G46" i="1"/>
  <c r="H46" i="1"/>
  <c r="I46" i="1"/>
  <c r="G47" i="1"/>
  <c r="H47" i="1"/>
  <c r="I47" i="1"/>
  <c r="I14" i="1"/>
  <c r="K14" i="1"/>
  <c r="I17" i="1"/>
  <c r="K17" i="1"/>
  <c r="I37" i="1"/>
  <c r="K37" i="1"/>
  <c r="K35" i="1"/>
  <c r="I36" i="1"/>
  <c r="K36" i="1"/>
  <c r="I44" i="1"/>
  <c r="K44" i="1"/>
  <c r="I43" i="1"/>
  <c r="K43" i="1"/>
  <c r="K39" i="1"/>
  <c r="K33" i="1"/>
  <c r="I31" i="1"/>
  <c r="K31" i="1"/>
  <c r="I23" i="1"/>
  <c r="K23" i="1"/>
  <c r="I22" i="1"/>
  <c r="K22" i="1"/>
  <c r="I21" i="1"/>
  <c r="K21" i="1"/>
  <c r="K18" i="1"/>
  <c r="K46" i="1"/>
  <c r="K42" i="1"/>
  <c r="K38" i="1"/>
  <c r="K30" i="1"/>
  <c r="K24" i="1"/>
  <c r="K20" i="1"/>
  <c r="K25" i="1"/>
  <c r="K47" i="1"/>
  <c r="G4" i="1"/>
  <c r="H4" i="1"/>
  <c r="I4" i="1"/>
  <c r="G5" i="1"/>
  <c r="H5" i="1"/>
  <c r="I5" i="1"/>
  <c r="G6" i="1"/>
  <c r="H6" i="1"/>
  <c r="I6" i="1"/>
  <c r="K6" i="1"/>
  <c r="G7" i="1"/>
  <c r="H7" i="1"/>
  <c r="I7" i="1"/>
  <c r="G8" i="1"/>
  <c r="H8" i="1"/>
  <c r="I8" i="1"/>
  <c r="G9" i="1"/>
  <c r="H9" i="1"/>
  <c r="I9" i="1"/>
  <c r="G10" i="1"/>
  <c r="H10" i="1"/>
  <c r="G11" i="1"/>
  <c r="H11" i="1" s="1"/>
  <c r="M11" i="1" s="1"/>
  <c r="G3" i="1"/>
  <c r="H3" i="1"/>
  <c r="I3" i="1"/>
  <c r="K3" i="1"/>
  <c r="I10" i="1"/>
  <c r="K10" i="1"/>
  <c r="K9" i="1"/>
  <c r="K8" i="1"/>
  <c r="K7" i="1"/>
  <c r="K5" i="1"/>
  <c r="K4" i="1"/>
  <c r="M27" i="1" l="1"/>
  <c r="I27" i="1"/>
  <c r="K27" i="1" s="1"/>
  <c r="K26" i="1"/>
  <c r="I12" i="1"/>
  <c r="M12" i="1"/>
  <c r="I16" i="1"/>
  <c r="K16" i="1" s="1"/>
  <c r="I15" i="1"/>
  <c r="K15" i="1" s="1"/>
  <c r="K12" i="1"/>
  <c r="I13" i="1"/>
  <c r="K13" i="1" s="1"/>
  <c r="I11" i="1"/>
  <c r="K11" i="1" s="1"/>
</calcChain>
</file>

<file path=xl/sharedStrings.xml><?xml version="1.0" encoding="utf-8"?>
<sst xmlns="http://schemas.openxmlformats.org/spreadsheetml/2006/main" count="224" uniqueCount="132">
  <si>
    <t>S.no.</t>
  </si>
  <si>
    <t>Vehicle nature</t>
  </si>
  <si>
    <t>Third Party Premium</t>
  </si>
  <si>
    <t>A</t>
  </si>
  <si>
    <t>B</t>
  </si>
  <si>
    <t>C</t>
  </si>
  <si>
    <t>D</t>
  </si>
  <si>
    <t>Total Personal Accident premium</t>
  </si>
  <si>
    <t>E(C*D)</t>
  </si>
  <si>
    <t>F(B+E)</t>
  </si>
  <si>
    <t>VAT</t>
  </si>
  <si>
    <t>G (13% of F)</t>
  </si>
  <si>
    <t>Stamp</t>
  </si>
  <si>
    <t>H</t>
  </si>
  <si>
    <t xml:space="preserve">Total Premium </t>
  </si>
  <si>
    <t>Net Premium</t>
  </si>
  <si>
    <t>I (F+G+H)</t>
  </si>
  <si>
    <t>Remarks</t>
  </si>
  <si>
    <t>TWO WHEELER</t>
  </si>
  <si>
    <t>CC/KW</t>
  </si>
  <si>
    <t>UP TO 800 KW</t>
  </si>
  <si>
    <t>ABOVE 800-1200 KW</t>
  </si>
  <si>
    <t>ELECTRIC TWO WHEELER</t>
  </si>
  <si>
    <t>FOUR WHEELER</t>
  </si>
  <si>
    <t>UP TO 1000 CC</t>
  </si>
  <si>
    <t>UP TO 150 CC</t>
  </si>
  <si>
    <t xml:space="preserve">150-250 CC </t>
  </si>
  <si>
    <t>ABOVE 250 CC</t>
  </si>
  <si>
    <t>ABOVE 1200 KW</t>
  </si>
  <si>
    <t>1000-1600 CC</t>
  </si>
  <si>
    <t>ABOVE 1600 CC</t>
  </si>
  <si>
    <t>ELECTRIC FOUR WHEELER</t>
  </si>
  <si>
    <t>UPTO 20 KW</t>
  </si>
  <si>
    <t>ABOVE 20 KW</t>
  </si>
  <si>
    <t>COMMERCIAL GOODS CARRYING</t>
  </si>
  <si>
    <t>UP TO 3 TON</t>
  </si>
  <si>
    <t>ABOVE 3 TON</t>
  </si>
  <si>
    <t>COMMERCIAL PASSENGER CARRYING</t>
  </si>
  <si>
    <t>UP TO 14 SEAT</t>
  </si>
  <si>
    <t>15-18 SEAT</t>
  </si>
  <si>
    <t>ABOVE 35 SEAT</t>
  </si>
  <si>
    <t>19-35 SEAT</t>
  </si>
  <si>
    <t>UP TO 350 CC</t>
  </si>
  <si>
    <t>ABOVE 350 CC</t>
  </si>
  <si>
    <t>TRACTOR</t>
  </si>
  <si>
    <t>UPTO 15 HP</t>
  </si>
  <si>
    <t>15-20 HP</t>
  </si>
  <si>
    <t>ABOVE 20 HP</t>
  </si>
  <si>
    <t>OTHERS</t>
  </si>
  <si>
    <t>TAXI</t>
  </si>
  <si>
    <t>UPTO 1000 CC</t>
  </si>
  <si>
    <t>1000-1600</t>
  </si>
  <si>
    <t>TRACTOR WITH TRAILOR</t>
  </si>
  <si>
    <t>Personal Accident 5 lakh per person</t>
  </si>
  <si>
    <t>TEMPO(ELECTRIC AND OTHERS)</t>
  </si>
  <si>
    <t>Seat capacity to be filled for Four wheeler (For two wheller no need to add seat)</t>
  </si>
  <si>
    <t>CONSTRUCTION EQUIPMENT</t>
  </si>
  <si>
    <t>Seat cpacity including driver &amp; helper</t>
  </si>
  <si>
    <t>Commission  @ 8%</t>
  </si>
  <si>
    <t>Tax Rate in Koshi (Province 1)</t>
  </si>
  <si>
    <t>Vehicles Types – Motorcycle/Scooters</t>
  </si>
  <si>
    <t>Electric Bike/Scooter</t>
  </si>
  <si>
    <t xml:space="preserve">Vehicles Types – Car, Jeep, Van and Microbus </t>
  </si>
  <si>
    <t>Electric Car</t>
  </si>
  <si>
    <t>Electric</t>
  </si>
  <si>
    <t>Non Electric</t>
  </si>
  <si>
    <t>Tax Rate in Madhesh Pradesh (Province 2)</t>
  </si>
  <si>
    <t>Tax Rate in Lumbini (Province 5)</t>
  </si>
  <si>
    <t>TEMPO(Non ELECTRIC AND OTHERS)</t>
  </si>
  <si>
    <t>All</t>
  </si>
  <si>
    <t>Renewal Charge</t>
  </si>
  <si>
    <t>3 wheeler</t>
  </si>
  <si>
    <t>2 wheeler</t>
  </si>
  <si>
    <t>4 wheeler</t>
  </si>
  <si>
    <t>90 Days</t>
  </si>
  <si>
    <t>till Chaitra</t>
  </si>
  <si>
    <t>FY 80/81</t>
  </si>
  <si>
    <t>FY 81/82</t>
  </si>
  <si>
    <t>Up to 125CC</t>
  </si>
  <si>
    <t>126CC to 160CC</t>
  </si>
  <si>
    <t>161 CC to 250 CC</t>
  </si>
  <si>
    <t>251CC to 400CC</t>
  </si>
  <si>
    <t>Above 400CC</t>
  </si>
  <si>
    <t>350 W to 1000 W</t>
  </si>
  <si>
    <t>1001 W to 1500 W</t>
  </si>
  <si>
    <t>1501W to 2000W</t>
  </si>
  <si>
    <t>Above 2000W</t>
  </si>
  <si>
    <t>Up to 1000CC</t>
  </si>
  <si>
    <t>1001CC to 1500CC</t>
  </si>
  <si>
    <t>1501CC to 2000CC</t>
  </si>
  <si>
    <t>2001CC to 2500CC</t>
  </si>
  <si>
    <t>2501CC to 2900CC</t>
  </si>
  <si>
    <t>Above 3501CC</t>
  </si>
  <si>
    <t>Up to 49 KW</t>
  </si>
  <si>
    <t>50 KW to 125 KW</t>
  </si>
  <si>
    <t>126 KW to 200 KW</t>
  </si>
  <si>
    <t>Above 200 KW</t>
  </si>
  <si>
    <t>Three-Wheelers (Auto,Ricksaw)</t>
  </si>
  <si>
    <t>500 W to 1000 W</t>
  </si>
  <si>
    <t>2901CC to 3000CC</t>
  </si>
  <si>
    <t>3001CC to 3500CC</t>
  </si>
  <si>
    <t>126CC to 150CC</t>
  </si>
  <si>
    <t>151 CC to 160 CC</t>
  </si>
  <si>
    <t>Up to 500 W</t>
  </si>
  <si>
    <t>Up to 350 W</t>
  </si>
  <si>
    <t>Up to 50 KW</t>
  </si>
  <si>
    <t>Up to 1000 W</t>
  </si>
  <si>
    <t>Above 1500W</t>
  </si>
  <si>
    <t>Above 2900 CC</t>
  </si>
  <si>
    <t>161 CC to 225 CC</t>
  </si>
  <si>
    <t>226CC to 400CC</t>
  </si>
  <si>
    <t>401CC to 650CC</t>
  </si>
  <si>
    <t>Above 650CC</t>
  </si>
  <si>
    <t>2501CC to 3000CC</t>
  </si>
  <si>
    <t>Above 3500CC</t>
  </si>
  <si>
    <t>126 KW to 225 KW</t>
  </si>
  <si>
    <t>Above 225 KW</t>
  </si>
  <si>
    <t>151CC to 160CC</t>
  </si>
  <si>
    <t>501 W to 1000 W</t>
  </si>
  <si>
    <t>Up to 20 KW</t>
  </si>
  <si>
    <t>21 KW to 50 KW</t>
  </si>
  <si>
    <t>51 KW to 125 KW</t>
  </si>
  <si>
    <t>Up to 125 CC</t>
  </si>
  <si>
    <t>126 CC to 150 CC</t>
  </si>
  <si>
    <t>151 CC to 225 CC</t>
  </si>
  <si>
    <t>226 CC to 400 CC</t>
  </si>
  <si>
    <t>441 CC to 650 CC</t>
  </si>
  <si>
    <t>Above 650 CC</t>
  </si>
  <si>
    <t>Up to 50 W</t>
  </si>
  <si>
    <t>50 W to 350 W</t>
  </si>
  <si>
    <t>351 W to 1000 W</t>
  </si>
  <si>
    <t>1001W to 1500W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</si>
</sst>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12529"/>
      <name val="Arial"/>
      <family val="2"/>
    </font>
    <font>
      <b/>
      <sz val="11"/>
      <color rgb="FF21252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43" fontId="0" fillId="0" borderId="0" xfId="1" applyFont="1"/>
    <xf numFmtId="0" fontId="2" fillId="0" borderId="1" xfId="0" applyFont="1" applyBorder="1"/>
    <xf numFmtId="43" fontId="2" fillId="0" borderId="1" xfId="1" applyFont="1" applyBorder="1"/>
    <xf numFmtId="0" fontId="2" fillId="0" borderId="1" xfId="0" applyFont="1" applyBorder="1" applyAlignment="1">
      <alignment wrapText="1"/>
    </xf>
    <xf numFmtId="43" fontId="2" fillId="0" borderId="1" xfId="1" applyFont="1" applyBorder="1" applyAlignment="1">
      <alignment wrapText="1"/>
    </xf>
    <xf numFmtId="0" fontId="0" fillId="0" borderId="1" xfId="0" applyBorder="1"/>
    <xf numFmtId="43" fontId="0" fillId="0" borderId="1" xfId="1" applyFont="1" applyBorder="1"/>
    <xf numFmtId="0" fontId="0" fillId="0" borderId="2" xfId="0" applyBorder="1"/>
    <xf numFmtId="43" fontId="0" fillId="2" borderId="1" xfId="1" applyFont="1" applyFill="1" applyBorder="1"/>
    <xf numFmtId="0" fontId="0" fillId="2" borderId="0" xfId="0" applyFill="1"/>
    <xf numFmtId="43" fontId="0" fillId="2" borderId="0" xfId="1" applyFont="1" applyFill="1"/>
    <xf numFmtId="43" fontId="2" fillId="2" borderId="1" xfId="1" applyFont="1" applyFill="1" applyBorder="1" applyAlignment="1">
      <alignment wrapText="1"/>
    </xf>
    <xf numFmtId="43" fontId="0" fillId="0" borderId="0" xfId="0" applyNumberFormat="1"/>
    <xf numFmtId="0" fontId="2" fillId="0" borderId="0" xfId="0" applyFont="1" applyAlignment="1">
      <alignment wrapText="1"/>
    </xf>
    <xf numFmtId="0" fontId="0" fillId="3" borderId="1" xfId="0" applyFill="1" applyBorder="1"/>
    <xf numFmtId="0" fontId="0" fillId="0" borderId="1" xfId="0" applyFill="1" applyBorder="1"/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6" fillId="0" borderId="0" xfId="0" applyFont="1"/>
    <xf numFmtId="9" fontId="0" fillId="0" borderId="0" xfId="0" applyNumberFormat="1"/>
    <xf numFmtId="165" fontId="5" fillId="0" borderId="0" xfId="1" applyNumberFormat="1" applyFont="1" applyAlignment="1">
      <alignment horizontal="justify" vertical="center"/>
    </xf>
    <xf numFmtId="165" fontId="4" fillId="0" borderId="0" xfId="1" applyNumberFormat="1" applyFont="1" applyAlignment="1">
      <alignment horizontal="justify" vertical="center"/>
    </xf>
    <xf numFmtId="165" fontId="6" fillId="0" borderId="0" xfId="1" applyNumberFormat="1" applyFont="1" applyAlignment="1">
      <alignment horizontal="justify" vertical="center"/>
    </xf>
    <xf numFmtId="165" fontId="7" fillId="0" borderId="0" xfId="1" applyNumberFormat="1" applyFont="1" applyAlignment="1">
      <alignment horizontal="justify" vertical="center"/>
    </xf>
    <xf numFmtId="165" fontId="6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P4" sqref="P4"/>
    </sheetView>
  </sheetViews>
  <sheetFormatPr defaultRowHeight="14.4" x14ac:dyDescent="0.3"/>
  <cols>
    <col min="2" max="2" width="34" bestFit="1" customWidth="1"/>
    <col min="3" max="3" width="19" bestFit="1" customWidth="1"/>
    <col min="4" max="4" width="13" style="2" customWidth="1"/>
    <col min="5" max="6" width="8.77734375" style="2"/>
    <col min="7" max="7" width="9.5546875" style="2" bestFit="1" customWidth="1"/>
    <col min="8" max="8" width="10.44140625" style="2" bestFit="1" customWidth="1"/>
    <col min="9" max="9" width="12.109375" style="2" bestFit="1" customWidth="1"/>
    <col min="10" max="10" width="8.77734375" style="2"/>
    <col min="11" max="11" width="10.44140625" style="2" bestFit="1" customWidth="1"/>
    <col min="13" max="13" width="11.33203125" customWidth="1"/>
  </cols>
  <sheetData>
    <row r="1" spans="1:13" s="1" customFormat="1" x14ac:dyDescent="0.3">
      <c r="B1" s="3" t="s">
        <v>3</v>
      </c>
      <c r="C1" s="3"/>
      <c r="D1" s="4" t="s">
        <v>4</v>
      </c>
      <c r="E1" s="4" t="s">
        <v>5</v>
      </c>
      <c r="F1" s="4" t="s">
        <v>6</v>
      </c>
      <c r="G1" s="4" t="s">
        <v>8</v>
      </c>
      <c r="H1" s="4" t="s">
        <v>9</v>
      </c>
      <c r="I1" s="4" t="s">
        <v>11</v>
      </c>
      <c r="J1" s="4" t="s">
        <v>13</v>
      </c>
      <c r="K1" s="4" t="s">
        <v>16</v>
      </c>
    </row>
    <row r="2" spans="1:13" s="1" customFormat="1" ht="72" x14ac:dyDescent="0.3">
      <c r="A2" s="5" t="s">
        <v>0</v>
      </c>
      <c r="B2" s="5" t="s">
        <v>1</v>
      </c>
      <c r="C2" s="5" t="s">
        <v>19</v>
      </c>
      <c r="D2" s="6" t="s">
        <v>2</v>
      </c>
      <c r="E2" s="6" t="s">
        <v>53</v>
      </c>
      <c r="F2" s="13" t="s">
        <v>57</v>
      </c>
      <c r="G2" s="6" t="s">
        <v>7</v>
      </c>
      <c r="H2" s="6" t="s">
        <v>15</v>
      </c>
      <c r="I2" s="6" t="s">
        <v>10</v>
      </c>
      <c r="J2" s="6" t="s">
        <v>12</v>
      </c>
      <c r="K2" s="6" t="s">
        <v>14</v>
      </c>
      <c r="L2" s="3" t="s">
        <v>17</v>
      </c>
      <c r="M2" s="15" t="s">
        <v>58</v>
      </c>
    </row>
    <row r="3" spans="1:13" x14ac:dyDescent="0.3">
      <c r="A3" s="7">
        <v>1</v>
      </c>
      <c r="B3" s="16" t="s">
        <v>18</v>
      </c>
      <c r="C3" s="7" t="s">
        <v>25</v>
      </c>
      <c r="D3" s="8">
        <v>1500</v>
      </c>
      <c r="E3" s="8">
        <v>0</v>
      </c>
      <c r="F3" s="8">
        <v>0</v>
      </c>
      <c r="G3" s="8">
        <f>E3*F3</f>
        <v>0</v>
      </c>
      <c r="H3" s="8">
        <f>G3+D3</f>
        <v>1500</v>
      </c>
      <c r="I3" s="8">
        <f>H3*13%</f>
        <v>195</v>
      </c>
      <c r="J3" s="8">
        <v>10</v>
      </c>
      <c r="K3" s="8">
        <f>H3+I3+J3</f>
        <v>1705</v>
      </c>
      <c r="L3" s="7"/>
      <c r="M3" s="14">
        <f>H3*8%</f>
        <v>120</v>
      </c>
    </row>
    <row r="4" spans="1:13" x14ac:dyDescent="0.3">
      <c r="A4" s="7"/>
      <c r="B4" s="7"/>
      <c r="C4" s="7" t="s">
        <v>26</v>
      </c>
      <c r="D4" s="8">
        <v>1700</v>
      </c>
      <c r="E4" s="8"/>
      <c r="F4" s="8"/>
      <c r="G4" s="8">
        <f t="shared" ref="G4:G12" si="0">E4*F4</f>
        <v>0</v>
      </c>
      <c r="H4" s="8">
        <f t="shared" ref="H4:H47" si="1">G4+D4</f>
        <v>1700</v>
      </c>
      <c r="I4" s="8">
        <f t="shared" ref="I4:I47" si="2">H4*13%</f>
        <v>221</v>
      </c>
      <c r="J4" s="8">
        <v>10</v>
      </c>
      <c r="K4" s="8">
        <f t="shared" ref="K4:K47" si="3">H4+I4+J4</f>
        <v>1931</v>
      </c>
      <c r="L4" s="7"/>
      <c r="M4" s="14">
        <f t="shared" ref="M4:M47" si="4">H4*8%</f>
        <v>136</v>
      </c>
    </row>
    <row r="5" spans="1:13" x14ac:dyDescent="0.3">
      <c r="A5" s="7"/>
      <c r="B5" s="7"/>
      <c r="C5" s="7" t="s">
        <v>27</v>
      </c>
      <c r="D5" s="8">
        <v>1900</v>
      </c>
      <c r="E5" s="8"/>
      <c r="F5" s="8"/>
      <c r="G5" s="8">
        <f t="shared" si="0"/>
        <v>0</v>
      </c>
      <c r="H5" s="8">
        <f t="shared" si="1"/>
        <v>1900</v>
      </c>
      <c r="I5" s="8">
        <f t="shared" si="2"/>
        <v>247</v>
      </c>
      <c r="J5" s="8">
        <v>10</v>
      </c>
      <c r="K5" s="8">
        <f t="shared" si="3"/>
        <v>2157</v>
      </c>
      <c r="L5" s="7"/>
      <c r="M5" s="14">
        <f t="shared" si="4"/>
        <v>152</v>
      </c>
    </row>
    <row r="6" spans="1:13" x14ac:dyDescent="0.3">
      <c r="A6" s="7"/>
      <c r="B6" s="7"/>
      <c r="C6" s="7"/>
      <c r="D6" s="8"/>
      <c r="E6" s="8"/>
      <c r="F6" s="8"/>
      <c r="G6" s="8">
        <f t="shared" si="0"/>
        <v>0</v>
      </c>
      <c r="H6" s="8">
        <f t="shared" si="1"/>
        <v>0</v>
      </c>
      <c r="I6" s="8">
        <f t="shared" si="2"/>
        <v>0</v>
      </c>
      <c r="J6" s="8"/>
      <c r="K6" s="8">
        <f t="shared" si="3"/>
        <v>0</v>
      </c>
      <c r="L6" s="7"/>
      <c r="M6" s="14">
        <f t="shared" si="4"/>
        <v>0</v>
      </c>
    </row>
    <row r="7" spans="1:13" x14ac:dyDescent="0.3">
      <c r="A7" s="7">
        <v>2</v>
      </c>
      <c r="B7" s="16" t="s">
        <v>22</v>
      </c>
      <c r="C7" s="7" t="s">
        <v>20</v>
      </c>
      <c r="D7" s="8">
        <v>1500</v>
      </c>
      <c r="E7" s="8"/>
      <c r="F7" s="8"/>
      <c r="G7" s="8">
        <f t="shared" si="0"/>
        <v>0</v>
      </c>
      <c r="H7" s="8">
        <f t="shared" si="1"/>
        <v>1500</v>
      </c>
      <c r="I7" s="8">
        <f t="shared" si="2"/>
        <v>195</v>
      </c>
      <c r="J7" s="8">
        <v>10</v>
      </c>
      <c r="K7" s="8">
        <f t="shared" si="3"/>
        <v>1705</v>
      </c>
      <c r="L7" s="7"/>
      <c r="M7" s="14">
        <f t="shared" si="4"/>
        <v>120</v>
      </c>
    </row>
    <row r="8" spans="1:13" x14ac:dyDescent="0.3">
      <c r="A8" s="7"/>
      <c r="B8" s="7"/>
      <c r="C8" s="7" t="s">
        <v>21</v>
      </c>
      <c r="D8" s="8">
        <v>1700</v>
      </c>
      <c r="E8" s="8"/>
      <c r="F8" s="8"/>
      <c r="G8" s="8">
        <f t="shared" si="0"/>
        <v>0</v>
      </c>
      <c r="H8" s="8">
        <f t="shared" si="1"/>
        <v>1700</v>
      </c>
      <c r="I8" s="8">
        <f t="shared" si="2"/>
        <v>221</v>
      </c>
      <c r="J8" s="8">
        <v>10</v>
      </c>
      <c r="K8" s="8">
        <f t="shared" si="3"/>
        <v>1931</v>
      </c>
      <c r="L8" s="7"/>
      <c r="M8" s="14">
        <f t="shared" si="4"/>
        <v>136</v>
      </c>
    </row>
    <row r="9" spans="1:13" x14ac:dyDescent="0.3">
      <c r="A9" s="7"/>
      <c r="B9" s="7"/>
      <c r="C9" s="7" t="s">
        <v>28</v>
      </c>
      <c r="D9" s="8">
        <v>1900</v>
      </c>
      <c r="E9" s="8"/>
      <c r="F9" s="8"/>
      <c r="G9" s="8">
        <f t="shared" si="0"/>
        <v>0</v>
      </c>
      <c r="H9" s="8">
        <f t="shared" si="1"/>
        <v>1900</v>
      </c>
      <c r="I9" s="8">
        <f t="shared" si="2"/>
        <v>247</v>
      </c>
      <c r="J9" s="8">
        <v>10</v>
      </c>
      <c r="K9" s="8">
        <f t="shared" si="3"/>
        <v>2157</v>
      </c>
      <c r="L9" s="7"/>
      <c r="M9" s="14">
        <f t="shared" si="4"/>
        <v>152</v>
      </c>
    </row>
    <row r="10" spans="1:13" x14ac:dyDescent="0.3">
      <c r="A10" s="7"/>
      <c r="B10" s="7"/>
      <c r="C10" s="7"/>
      <c r="D10" s="8"/>
      <c r="E10" s="8"/>
      <c r="F10" s="8"/>
      <c r="G10" s="8">
        <f t="shared" si="0"/>
        <v>0</v>
      </c>
      <c r="H10" s="8">
        <f t="shared" si="1"/>
        <v>0</v>
      </c>
      <c r="I10" s="8">
        <f t="shared" si="2"/>
        <v>0</v>
      </c>
      <c r="J10" s="8"/>
      <c r="K10" s="8">
        <f t="shared" si="3"/>
        <v>0</v>
      </c>
      <c r="L10" s="7"/>
      <c r="M10" s="14">
        <f t="shared" si="4"/>
        <v>0</v>
      </c>
    </row>
    <row r="11" spans="1:13" x14ac:dyDescent="0.3">
      <c r="A11" s="7">
        <v>3</v>
      </c>
      <c r="B11" s="16" t="s">
        <v>23</v>
      </c>
      <c r="C11" s="7" t="s">
        <v>24</v>
      </c>
      <c r="D11" s="8">
        <v>3000</v>
      </c>
      <c r="E11" s="8">
        <v>700</v>
      </c>
      <c r="F11" s="10">
        <v>0</v>
      </c>
      <c r="G11" s="8">
        <f t="shared" si="0"/>
        <v>0</v>
      </c>
      <c r="H11" s="8">
        <f t="shared" si="1"/>
        <v>3000</v>
      </c>
      <c r="I11" s="8">
        <f t="shared" si="2"/>
        <v>390</v>
      </c>
      <c r="J11" s="8">
        <v>20</v>
      </c>
      <c r="K11" s="8">
        <f t="shared" si="3"/>
        <v>3410</v>
      </c>
      <c r="L11" s="7"/>
      <c r="M11" s="14">
        <f t="shared" si="4"/>
        <v>240</v>
      </c>
    </row>
    <row r="12" spans="1:13" x14ac:dyDescent="0.3">
      <c r="A12" s="7"/>
      <c r="B12" s="7"/>
      <c r="C12" s="7" t="s">
        <v>29</v>
      </c>
      <c r="D12" s="8">
        <v>4000</v>
      </c>
      <c r="E12" s="8">
        <v>700</v>
      </c>
      <c r="F12" s="10">
        <v>0</v>
      </c>
      <c r="G12" s="8">
        <f t="shared" si="0"/>
        <v>0</v>
      </c>
      <c r="H12" s="8">
        <f t="shared" si="1"/>
        <v>4000</v>
      </c>
      <c r="I12" s="8">
        <f t="shared" si="2"/>
        <v>520</v>
      </c>
      <c r="J12" s="8">
        <v>20</v>
      </c>
      <c r="K12" s="8">
        <f t="shared" si="3"/>
        <v>4540</v>
      </c>
      <c r="L12" s="7"/>
      <c r="M12" s="14">
        <f t="shared" si="4"/>
        <v>320</v>
      </c>
    </row>
    <row r="13" spans="1:13" x14ac:dyDescent="0.3">
      <c r="A13" s="7"/>
      <c r="B13" s="7"/>
      <c r="C13" s="7" t="s">
        <v>30</v>
      </c>
      <c r="D13" s="8">
        <v>6000</v>
      </c>
      <c r="E13" s="8">
        <v>700</v>
      </c>
      <c r="F13" s="10">
        <v>0</v>
      </c>
      <c r="G13" s="8">
        <f t="shared" ref="G13:G47" si="5">E13*F13</f>
        <v>0</v>
      </c>
      <c r="H13" s="8">
        <f t="shared" si="1"/>
        <v>6000</v>
      </c>
      <c r="I13" s="8">
        <f t="shared" si="2"/>
        <v>780</v>
      </c>
      <c r="J13" s="8">
        <v>20</v>
      </c>
      <c r="K13" s="8">
        <f t="shared" si="3"/>
        <v>6800</v>
      </c>
      <c r="L13" s="7"/>
      <c r="M13" s="14">
        <f t="shared" si="4"/>
        <v>480</v>
      </c>
    </row>
    <row r="14" spans="1:13" x14ac:dyDescent="0.3">
      <c r="A14" s="7"/>
      <c r="B14" s="7"/>
      <c r="C14" s="7"/>
      <c r="D14" s="8"/>
      <c r="E14" s="8"/>
      <c r="F14" s="10"/>
      <c r="G14" s="8">
        <f t="shared" si="5"/>
        <v>0</v>
      </c>
      <c r="H14" s="8">
        <f t="shared" si="1"/>
        <v>0</v>
      </c>
      <c r="I14" s="8">
        <f t="shared" si="2"/>
        <v>0</v>
      </c>
      <c r="J14" s="8"/>
      <c r="K14" s="8">
        <f t="shared" si="3"/>
        <v>0</v>
      </c>
      <c r="L14" s="7"/>
      <c r="M14" s="14">
        <f t="shared" si="4"/>
        <v>0</v>
      </c>
    </row>
    <row r="15" spans="1:13" x14ac:dyDescent="0.3">
      <c r="A15" s="7">
        <v>4</v>
      </c>
      <c r="B15" s="16" t="s">
        <v>31</v>
      </c>
      <c r="C15" s="7" t="s">
        <v>32</v>
      </c>
      <c r="D15" s="8">
        <v>3000</v>
      </c>
      <c r="E15" s="8">
        <v>700</v>
      </c>
      <c r="F15" s="10">
        <v>0</v>
      </c>
      <c r="G15" s="8">
        <f t="shared" si="5"/>
        <v>0</v>
      </c>
      <c r="H15" s="8">
        <f t="shared" si="1"/>
        <v>3000</v>
      </c>
      <c r="I15" s="8">
        <f t="shared" si="2"/>
        <v>390</v>
      </c>
      <c r="J15" s="8">
        <v>20</v>
      </c>
      <c r="K15" s="8">
        <f t="shared" si="3"/>
        <v>3410</v>
      </c>
      <c r="L15" s="7"/>
      <c r="M15" s="14">
        <f t="shared" si="4"/>
        <v>240</v>
      </c>
    </row>
    <row r="16" spans="1:13" x14ac:dyDescent="0.3">
      <c r="A16" s="7"/>
      <c r="B16" s="7"/>
      <c r="C16" s="7" t="s">
        <v>33</v>
      </c>
      <c r="D16" s="8">
        <v>4000</v>
      </c>
      <c r="E16" s="8">
        <v>700</v>
      </c>
      <c r="F16" s="10">
        <v>5</v>
      </c>
      <c r="G16" s="8">
        <f t="shared" si="5"/>
        <v>3500</v>
      </c>
      <c r="H16" s="8">
        <f t="shared" si="1"/>
        <v>7500</v>
      </c>
      <c r="I16" s="8">
        <f t="shared" si="2"/>
        <v>975</v>
      </c>
      <c r="J16" s="8">
        <v>20</v>
      </c>
      <c r="K16" s="8">
        <f t="shared" si="3"/>
        <v>8495</v>
      </c>
      <c r="L16" s="7"/>
      <c r="M16" s="14">
        <f t="shared" si="4"/>
        <v>600</v>
      </c>
    </row>
    <row r="17" spans="1:13" x14ac:dyDescent="0.3">
      <c r="A17" s="7"/>
      <c r="B17" s="7"/>
      <c r="C17" s="7"/>
      <c r="D17" s="8"/>
      <c r="E17" s="8"/>
      <c r="F17" s="10"/>
      <c r="G17" s="8">
        <f t="shared" si="5"/>
        <v>0</v>
      </c>
      <c r="H17" s="8">
        <f t="shared" si="1"/>
        <v>0</v>
      </c>
      <c r="I17" s="8">
        <f t="shared" si="2"/>
        <v>0</v>
      </c>
      <c r="J17" s="8"/>
      <c r="K17" s="8">
        <f t="shared" si="3"/>
        <v>0</v>
      </c>
      <c r="L17" s="7"/>
      <c r="M17" s="14">
        <f t="shared" si="4"/>
        <v>0</v>
      </c>
    </row>
    <row r="18" spans="1:13" x14ac:dyDescent="0.3">
      <c r="A18" s="7">
        <v>5</v>
      </c>
      <c r="B18" s="7" t="s">
        <v>34</v>
      </c>
      <c r="C18" s="7" t="s">
        <v>35</v>
      </c>
      <c r="D18" s="8">
        <v>6500</v>
      </c>
      <c r="E18" s="8">
        <v>700</v>
      </c>
      <c r="F18" s="10">
        <v>0</v>
      </c>
      <c r="G18" s="8">
        <f t="shared" si="5"/>
        <v>0</v>
      </c>
      <c r="H18" s="8">
        <f t="shared" si="1"/>
        <v>6500</v>
      </c>
      <c r="I18" s="8">
        <f t="shared" si="2"/>
        <v>845</v>
      </c>
      <c r="J18" s="8">
        <v>20</v>
      </c>
      <c r="K18" s="8">
        <f t="shared" si="3"/>
        <v>7365</v>
      </c>
      <c r="L18" s="7"/>
      <c r="M18" s="14">
        <f t="shared" si="4"/>
        <v>520</v>
      </c>
    </row>
    <row r="19" spans="1:13" x14ac:dyDescent="0.3">
      <c r="A19" s="7"/>
      <c r="B19" s="7"/>
      <c r="C19" s="7" t="s">
        <v>36</v>
      </c>
      <c r="D19" s="8">
        <v>10000</v>
      </c>
      <c r="E19" s="8">
        <v>700</v>
      </c>
      <c r="F19" s="10">
        <v>0</v>
      </c>
      <c r="G19" s="8">
        <f t="shared" si="5"/>
        <v>0</v>
      </c>
      <c r="H19" s="8">
        <f t="shared" si="1"/>
        <v>10000</v>
      </c>
      <c r="I19" s="8">
        <f t="shared" si="2"/>
        <v>1300</v>
      </c>
      <c r="J19" s="8">
        <v>20</v>
      </c>
      <c r="K19" s="8">
        <f t="shared" si="3"/>
        <v>11320</v>
      </c>
      <c r="L19" s="7"/>
      <c r="M19" s="14">
        <f t="shared" si="4"/>
        <v>800</v>
      </c>
    </row>
    <row r="20" spans="1:13" x14ac:dyDescent="0.3">
      <c r="A20" s="7"/>
      <c r="B20" s="7"/>
      <c r="C20" s="7"/>
      <c r="D20" s="8"/>
      <c r="E20" s="8"/>
      <c r="F20" s="10"/>
      <c r="G20" s="8">
        <f t="shared" si="5"/>
        <v>0</v>
      </c>
      <c r="H20" s="8">
        <f t="shared" si="1"/>
        <v>0</v>
      </c>
      <c r="I20" s="8">
        <f t="shared" si="2"/>
        <v>0</v>
      </c>
      <c r="J20" s="8"/>
      <c r="K20" s="8">
        <f t="shared" si="3"/>
        <v>0</v>
      </c>
      <c r="L20" s="7"/>
      <c r="M20" s="14">
        <f t="shared" si="4"/>
        <v>0</v>
      </c>
    </row>
    <row r="21" spans="1:13" x14ac:dyDescent="0.3">
      <c r="A21" s="7">
        <v>6</v>
      </c>
      <c r="B21" s="7" t="s">
        <v>37</v>
      </c>
      <c r="C21" s="7" t="s">
        <v>38</v>
      </c>
      <c r="D21" s="8">
        <v>6500</v>
      </c>
      <c r="E21" s="8">
        <v>700</v>
      </c>
      <c r="F21" s="10">
        <v>0</v>
      </c>
      <c r="G21" s="8">
        <f t="shared" si="5"/>
        <v>0</v>
      </c>
      <c r="H21" s="8">
        <f t="shared" si="1"/>
        <v>6500</v>
      </c>
      <c r="I21" s="8">
        <f t="shared" si="2"/>
        <v>845</v>
      </c>
      <c r="J21" s="8">
        <v>20</v>
      </c>
      <c r="K21" s="8">
        <f t="shared" si="3"/>
        <v>7365</v>
      </c>
      <c r="L21" s="7"/>
      <c r="M21" s="14">
        <f t="shared" si="4"/>
        <v>520</v>
      </c>
    </row>
    <row r="22" spans="1:13" x14ac:dyDescent="0.3">
      <c r="A22" s="7"/>
      <c r="B22" s="7"/>
      <c r="C22" s="7" t="s">
        <v>39</v>
      </c>
      <c r="D22" s="8">
        <v>7500</v>
      </c>
      <c r="E22" s="8">
        <v>700</v>
      </c>
      <c r="F22" s="10">
        <v>0</v>
      </c>
      <c r="G22" s="8">
        <f t="shared" si="5"/>
        <v>0</v>
      </c>
      <c r="H22" s="8">
        <f t="shared" si="1"/>
        <v>7500</v>
      </c>
      <c r="I22" s="8">
        <f t="shared" si="2"/>
        <v>975</v>
      </c>
      <c r="J22" s="8">
        <v>20</v>
      </c>
      <c r="K22" s="8">
        <f t="shared" si="3"/>
        <v>8495</v>
      </c>
      <c r="L22" s="7"/>
      <c r="M22" s="14">
        <f t="shared" si="4"/>
        <v>600</v>
      </c>
    </row>
    <row r="23" spans="1:13" x14ac:dyDescent="0.3">
      <c r="A23" s="7"/>
      <c r="B23" s="7"/>
      <c r="C23" s="9" t="s">
        <v>41</v>
      </c>
      <c r="D23" s="8">
        <v>9000</v>
      </c>
      <c r="E23" s="8">
        <v>700</v>
      </c>
      <c r="F23" s="10">
        <v>0</v>
      </c>
      <c r="G23" s="8">
        <f t="shared" si="5"/>
        <v>0</v>
      </c>
      <c r="H23" s="8">
        <f t="shared" si="1"/>
        <v>9000</v>
      </c>
      <c r="I23" s="8">
        <f t="shared" si="2"/>
        <v>1170</v>
      </c>
      <c r="J23" s="8">
        <v>20</v>
      </c>
      <c r="K23" s="8">
        <f t="shared" si="3"/>
        <v>10190</v>
      </c>
      <c r="L23" s="7"/>
      <c r="M23" s="14">
        <f t="shared" si="4"/>
        <v>720</v>
      </c>
    </row>
    <row r="24" spans="1:13" x14ac:dyDescent="0.3">
      <c r="A24" s="7"/>
      <c r="B24" s="7"/>
      <c r="C24" s="7" t="s">
        <v>40</v>
      </c>
      <c r="D24" s="8">
        <v>10000</v>
      </c>
      <c r="E24" s="8">
        <v>700</v>
      </c>
      <c r="F24" s="10">
        <v>0</v>
      </c>
      <c r="G24" s="8">
        <f t="shared" si="5"/>
        <v>0</v>
      </c>
      <c r="H24" s="8">
        <f t="shared" si="1"/>
        <v>10000</v>
      </c>
      <c r="I24" s="8">
        <f t="shared" si="2"/>
        <v>1300</v>
      </c>
      <c r="J24" s="8">
        <v>20</v>
      </c>
      <c r="K24" s="8">
        <f t="shared" si="3"/>
        <v>11320</v>
      </c>
      <c r="L24" s="7"/>
      <c r="M24" s="14">
        <f t="shared" si="4"/>
        <v>800</v>
      </c>
    </row>
    <row r="25" spans="1:13" x14ac:dyDescent="0.3">
      <c r="A25" s="7"/>
      <c r="B25" s="7"/>
      <c r="C25" s="7"/>
      <c r="D25" s="8"/>
      <c r="E25" s="8"/>
      <c r="F25" s="10"/>
      <c r="G25" s="8">
        <f t="shared" si="5"/>
        <v>0</v>
      </c>
      <c r="H25" s="8">
        <f t="shared" si="1"/>
        <v>0</v>
      </c>
      <c r="I25" s="8">
        <f t="shared" si="2"/>
        <v>0</v>
      </c>
      <c r="J25" s="8"/>
      <c r="K25" s="8">
        <f t="shared" si="3"/>
        <v>0</v>
      </c>
      <c r="L25" s="7"/>
      <c r="M25" s="14">
        <f t="shared" si="4"/>
        <v>0</v>
      </c>
    </row>
    <row r="26" spans="1:13" x14ac:dyDescent="0.3">
      <c r="A26" s="7">
        <v>7</v>
      </c>
      <c r="B26" s="16" t="s">
        <v>68</v>
      </c>
      <c r="C26" s="7" t="s">
        <v>42</v>
      </c>
      <c r="D26" s="8">
        <v>2000</v>
      </c>
      <c r="E26" s="8">
        <v>700</v>
      </c>
      <c r="F26" s="10">
        <v>0</v>
      </c>
      <c r="G26" s="8">
        <f t="shared" si="5"/>
        <v>0</v>
      </c>
      <c r="H26" s="8">
        <f t="shared" si="1"/>
        <v>2000</v>
      </c>
      <c r="I26" s="8">
        <f t="shared" si="2"/>
        <v>260</v>
      </c>
      <c r="J26" s="8">
        <v>20</v>
      </c>
      <c r="K26" s="8">
        <f t="shared" si="3"/>
        <v>2280</v>
      </c>
      <c r="L26" s="7"/>
      <c r="M26" s="14">
        <f t="shared" si="4"/>
        <v>160</v>
      </c>
    </row>
    <row r="27" spans="1:13" x14ac:dyDescent="0.3">
      <c r="A27" s="7"/>
      <c r="B27" s="7"/>
      <c r="C27" s="7" t="s">
        <v>43</v>
      </c>
      <c r="D27" s="8">
        <v>3000</v>
      </c>
      <c r="E27" s="8">
        <v>700</v>
      </c>
      <c r="F27" s="10">
        <v>0</v>
      </c>
      <c r="G27" s="8">
        <f t="shared" si="5"/>
        <v>0</v>
      </c>
      <c r="H27" s="8">
        <f t="shared" si="1"/>
        <v>3000</v>
      </c>
      <c r="I27" s="8">
        <f t="shared" si="2"/>
        <v>390</v>
      </c>
      <c r="J27" s="8">
        <v>20</v>
      </c>
      <c r="K27" s="8">
        <f t="shared" si="3"/>
        <v>3410</v>
      </c>
      <c r="L27" s="7"/>
      <c r="M27" s="14">
        <f t="shared" si="4"/>
        <v>240</v>
      </c>
    </row>
    <row r="28" spans="1:13" x14ac:dyDescent="0.3">
      <c r="A28" s="7"/>
      <c r="B28" s="7"/>
      <c r="C28" s="7"/>
      <c r="D28" s="8"/>
      <c r="E28" s="8"/>
      <c r="F28" s="10"/>
      <c r="G28" s="8"/>
      <c r="H28" s="8"/>
      <c r="I28" s="8"/>
      <c r="J28" s="8"/>
      <c r="K28" s="8"/>
      <c r="L28" s="7"/>
      <c r="M28" s="14"/>
    </row>
    <row r="29" spans="1:13" x14ac:dyDescent="0.3">
      <c r="A29" s="7"/>
      <c r="B29" s="16" t="s">
        <v>54</v>
      </c>
      <c r="C29" s="7" t="s">
        <v>69</v>
      </c>
      <c r="D29" s="8">
        <v>2000</v>
      </c>
      <c r="E29" s="8">
        <v>700</v>
      </c>
      <c r="F29" s="10">
        <v>5</v>
      </c>
      <c r="G29" s="8">
        <f>E29*F29</f>
        <v>3500</v>
      </c>
      <c r="H29" s="8">
        <f>G29+D29</f>
        <v>5500</v>
      </c>
      <c r="I29" s="8">
        <f>H29*13%</f>
        <v>715</v>
      </c>
      <c r="J29" s="8">
        <v>20</v>
      </c>
      <c r="K29" s="8">
        <f>H29+I29+J29</f>
        <v>6235</v>
      </c>
      <c r="L29" s="7"/>
      <c r="M29" s="14"/>
    </row>
    <row r="30" spans="1:13" x14ac:dyDescent="0.3">
      <c r="A30" s="7"/>
      <c r="B30" s="7"/>
      <c r="C30" s="7"/>
      <c r="D30" s="8"/>
      <c r="E30" s="8"/>
      <c r="F30" s="10"/>
      <c r="G30" s="8">
        <f t="shared" si="5"/>
        <v>0</v>
      </c>
      <c r="H30" s="8">
        <f t="shared" si="1"/>
        <v>0</v>
      </c>
      <c r="I30" s="8">
        <f t="shared" si="2"/>
        <v>0</v>
      </c>
      <c r="J30" s="8"/>
      <c r="K30" s="8">
        <f t="shared" si="3"/>
        <v>0</v>
      </c>
      <c r="L30" s="7"/>
      <c r="M30" s="14">
        <f t="shared" si="4"/>
        <v>0</v>
      </c>
    </row>
    <row r="31" spans="1:13" x14ac:dyDescent="0.3">
      <c r="A31" s="7">
        <v>8</v>
      </c>
      <c r="B31" s="7" t="s">
        <v>44</v>
      </c>
      <c r="C31" s="7" t="s">
        <v>45</v>
      </c>
      <c r="D31" s="8">
        <v>1500</v>
      </c>
      <c r="E31" s="8">
        <v>700</v>
      </c>
      <c r="F31" s="10">
        <v>0</v>
      </c>
      <c r="G31" s="8">
        <f t="shared" si="5"/>
        <v>0</v>
      </c>
      <c r="H31" s="8">
        <f t="shared" si="1"/>
        <v>1500</v>
      </c>
      <c r="I31" s="8">
        <f t="shared" si="2"/>
        <v>195</v>
      </c>
      <c r="J31" s="8">
        <v>20</v>
      </c>
      <c r="K31" s="8">
        <f t="shared" si="3"/>
        <v>1715</v>
      </c>
      <c r="L31" s="7"/>
      <c r="M31" s="14">
        <f t="shared" si="4"/>
        <v>120</v>
      </c>
    </row>
    <row r="32" spans="1:13" x14ac:dyDescent="0.3">
      <c r="A32" s="7"/>
      <c r="B32" s="7"/>
      <c r="C32" s="7" t="s">
        <v>46</v>
      </c>
      <c r="D32" s="8">
        <v>2000</v>
      </c>
      <c r="E32" s="8">
        <v>700</v>
      </c>
      <c r="F32" s="10">
        <v>0</v>
      </c>
      <c r="G32" s="8">
        <f t="shared" si="5"/>
        <v>0</v>
      </c>
      <c r="H32" s="8">
        <f t="shared" si="1"/>
        <v>2000</v>
      </c>
      <c r="I32" s="8">
        <f t="shared" si="2"/>
        <v>260</v>
      </c>
      <c r="J32" s="8">
        <v>20</v>
      </c>
      <c r="K32" s="8">
        <f t="shared" si="3"/>
        <v>2280</v>
      </c>
      <c r="L32" s="7"/>
      <c r="M32" s="14">
        <f t="shared" si="4"/>
        <v>160</v>
      </c>
    </row>
    <row r="33" spans="1:13" x14ac:dyDescent="0.3">
      <c r="A33" s="7"/>
      <c r="B33" s="7"/>
      <c r="C33" s="7" t="s">
        <v>47</v>
      </c>
      <c r="D33" s="8">
        <v>5500</v>
      </c>
      <c r="E33" s="8">
        <v>700</v>
      </c>
      <c r="F33" s="10">
        <v>0</v>
      </c>
      <c r="G33" s="8">
        <f t="shared" si="5"/>
        <v>0</v>
      </c>
      <c r="H33" s="8">
        <f t="shared" si="1"/>
        <v>5500</v>
      </c>
      <c r="I33" s="8">
        <f t="shared" si="2"/>
        <v>715</v>
      </c>
      <c r="J33" s="8">
        <v>20</v>
      </c>
      <c r="K33" s="8">
        <f t="shared" si="3"/>
        <v>6235</v>
      </c>
      <c r="L33" s="7"/>
      <c r="M33" s="14">
        <f t="shared" si="4"/>
        <v>440</v>
      </c>
    </row>
    <row r="34" spans="1:13" x14ac:dyDescent="0.3">
      <c r="A34" s="7"/>
      <c r="B34" s="7"/>
      <c r="C34" s="7"/>
      <c r="D34" s="8"/>
      <c r="E34" s="8"/>
      <c r="F34" s="10"/>
      <c r="G34" s="8">
        <f t="shared" ref="G34:G37" si="6">E34*F34</f>
        <v>0</v>
      </c>
      <c r="H34" s="8">
        <f t="shared" ref="H34:H37" si="7">G34+D34</f>
        <v>0</v>
      </c>
      <c r="I34" s="8">
        <f t="shared" ref="I34:I37" si="8">H34*13%</f>
        <v>0</v>
      </c>
      <c r="J34" s="8"/>
      <c r="K34" s="8"/>
      <c r="L34" s="7"/>
      <c r="M34" s="14">
        <f t="shared" si="4"/>
        <v>0</v>
      </c>
    </row>
    <row r="35" spans="1:13" x14ac:dyDescent="0.3">
      <c r="A35" s="7">
        <v>9</v>
      </c>
      <c r="B35" s="7" t="s">
        <v>52</v>
      </c>
      <c r="C35" s="7" t="s">
        <v>45</v>
      </c>
      <c r="D35" s="8">
        <v>2500</v>
      </c>
      <c r="E35" s="8">
        <v>700</v>
      </c>
      <c r="F35" s="10">
        <v>0</v>
      </c>
      <c r="G35" s="8">
        <f t="shared" si="6"/>
        <v>0</v>
      </c>
      <c r="H35" s="8">
        <f t="shared" si="7"/>
        <v>2500</v>
      </c>
      <c r="I35" s="8">
        <f t="shared" si="8"/>
        <v>325</v>
      </c>
      <c r="J35" s="8">
        <v>20</v>
      </c>
      <c r="K35" s="8">
        <f t="shared" ref="K35:K37" si="9">H35+I35+J35</f>
        <v>2845</v>
      </c>
      <c r="L35" s="7"/>
      <c r="M35" s="14">
        <f t="shared" si="4"/>
        <v>200</v>
      </c>
    </row>
    <row r="36" spans="1:13" x14ac:dyDescent="0.3">
      <c r="A36" s="7"/>
      <c r="B36" s="7"/>
      <c r="C36" s="7" t="s">
        <v>46</v>
      </c>
      <c r="D36" s="8">
        <v>3000</v>
      </c>
      <c r="E36" s="8">
        <v>700</v>
      </c>
      <c r="F36" s="10">
        <v>0</v>
      </c>
      <c r="G36" s="8">
        <f t="shared" si="6"/>
        <v>0</v>
      </c>
      <c r="H36" s="8">
        <f t="shared" si="7"/>
        <v>3000</v>
      </c>
      <c r="I36" s="8">
        <f t="shared" si="8"/>
        <v>390</v>
      </c>
      <c r="J36" s="8">
        <v>20</v>
      </c>
      <c r="K36" s="8">
        <f t="shared" si="9"/>
        <v>3410</v>
      </c>
      <c r="L36" s="7"/>
      <c r="M36" s="14">
        <f t="shared" si="4"/>
        <v>240</v>
      </c>
    </row>
    <row r="37" spans="1:13" x14ac:dyDescent="0.3">
      <c r="A37" s="7"/>
      <c r="B37" s="7"/>
      <c r="C37" s="7" t="s">
        <v>47</v>
      </c>
      <c r="D37" s="8">
        <v>6500</v>
      </c>
      <c r="E37" s="8">
        <v>700</v>
      </c>
      <c r="F37" s="10">
        <v>0</v>
      </c>
      <c r="G37" s="8">
        <f t="shared" si="6"/>
        <v>0</v>
      </c>
      <c r="H37" s="8">
        <f t="shared" si="7"/>
        <v>6500</v>
      </c>
      <c r="I37" s="8">
        <f t="shared" si="8"/>
        <v>845</v>
      </c>
      <c r="J37" s="8">
        <v>20</v>
      </c>
      <c r="K37" s="8">
        <f t="shared" si="9"/>
        <v>7365</v>
      </c>
      <c r="L37" s="7"/>
      <c r="M37" s="14">
        <f t="shared" si="4"/>
        <v>520</v>
      </c>
    </row>
    <row r="38" spans="1:13" x14ac:dyDescent="0.3">
      <c r="A38" s="7"/>
      <c r="B38" s="7"/>
      <c r="C38" s="7"/>
      <c r="D38" s="8"/>
      <c r="E38" s="8"/>
      <c r="F38" s="10"/>
      <c r="G38" s="8">
        <f t="shared" si="5"/>
        <v>0</v>
      </c>
      <c r="H38" s="8">
        <f t="shared" si="1"/>
        <v>0</v>
      </c>
      <c r="I38" s="8">
        <f t="shared" si="2"/>
        <v>0</v>
      </c>
      <c r="J38" s="8"/>
      <c r="K38" s="8">
        <f t="shared" si="3"/>
        <v>0</v>
      </c>
      <c r="L38" s="7"/>
      <c r="M38" s="14">
        <f t="shared" si="4"/>
        <v>0</v>
      </c>
    </row>
    <row r="39" spans="1:13" x14ac:dyDescent="0.3">
      <c r="A39" s="7">
        <v>10</v>
      </c>
      <c r="B39" s="7" t="s">
        <v>56</v>
      </c>
      <c r="C39" s="7" t="s">
        <v>35</v>
      </c>
      <c r="D39" s="8">
        <v>7500</v>
      </c>
      <c r="E39" s="8">
        <v>700</v>
      </c>
      <c r="F39" s="10">
        <v>0</v>
      </c>
      <c r="G39" s="8">
        <f t="shared" si="5"/>
        <v>0</v>
      </c>
      <c r="H39" s="8">
        <f t="shared" si="1"/>
        <v>7500</v>
      </c>
      <c r="I39" s="8">
        <f t="shared" si="2"/>
        <v>975</v>
      </c>
      <c r="J39" s="8">
        <v>20</v>
      </c>
      <c r="K39" s="8">
        <f t="shared" si="3"/>
        <v>8495</v>
      </c>
      <c r="L39" s="7"/>
      <c r="M39" s="14">
        <f t="shared" si="4"/>
        <v>600</v>
      </c>
    </row>
    <row r="40" spans="1:13" x14ac:dyDescent="0.3">
      <c r="A40" s="7"/>
      <c r="B40" s="7"/>
      <c r="C40" s="7" t="s">
        <v>36</v>
      </c>
      <c r="D40" s="8">
        <v>10000</v>
      </c>
      <c r="E40" s="8">
        <v>700</v>
      </c>
      <c r="F40" s="10">
        <v>0</v>
      </c>
      <c r="G40" s="8">
        <f t="shared" si="5"/>
        <v>0</v>
      </c>
      <c r="H40" s="8">
        <f t="shared" si="1"/>
        <v>10000</v>
      </c>
      <c r="I40" s="8">
        <f t="shared" si="2"/>
        <v>1300</v>
      </c>
      <c r="J40" s="8">
        <v>20</v>
      </c>
      <c r="K40" s="8">
        <f t="shared" si="3"/>
        <v>11320</v>
      </c>
      <c r="L40" s="7"/>
      <c r="M40" s="14">
        <f t="shared" si="4"/>
        <v>800</v>
      </c>
    </row>
    <row r="41" spans="1:13" x14ac:dyDescent="0.3">
      <c r="A41" s="7"/>
      <c r="B41" s="7"/>
      <c r="C41" s="7" t="s">
        <v>48</v>
      </c>
      <c r="D41" s="8">
        <v>12000</v>
      </c>
      <c r="E41" s="8">
        <v>700</v>
      </c>
      <c r="F41" s="10">
        <v>0</v>
      </c>
      <c r="G41" s="8">
        <f t="shared" si="5"/>
        <v>0</v>
      </c>
      <c r="H41" s="8">
        <f t="shared" si="1"/>
        <v>12000</v>
      </c>
      <c r="I41" s="8">
        <f t="shared" si="2"/>
        <v>1560</v>
      </c>
      <c r="J41" s="8">
        <v>20</v>
      </c>
      <c r="K41" s="8">
        <f t="shared" si="3"/>
        <v>13580</v>
      </c>
      <c r="L41" s="7"/>
      <c r="M41" s="14">
        <f t="shared" si="4"/>
        <v>960</v>
      </c>
    </row>
    <row r="42" spans="1:13" x14ac:dyDescent="0.3">
      <c r="A42" s="7"/>
      <c r="B42" s="7"/>
      <c r="C42" s="7"/>
      <c r="D42" s="8"/>
      <c r="E42" s="8"/>
      <c r="F42" s="10"/>
      <c r="G42" s="8">
        <f t="shared" si="5"/>
        <v>0</v>
      </c>
      <c r="H42" s="8">
        <f t="shared" si="1"/>
        <v>0</v>
      </c>
      <c r="I42" s="8">
        <f t="shared" si="2"/>
        <v>0</v>
      </c>
      <c r="J42" s="8"/>
      <c r="K42" s="8">
        <f t="shared" si="3"/>
        <v>0</v>
      </c>
      <c r="L42" s="7"/>
      <c r="M42" s="14">
        <f t="shared" si="4"/>
        <v>0</v>
      </c>
    </row>
    <row r="43" spans="1:13" x14ac:dyDescent="0.3">
      <c r="A43" s="7">
        <v>11</v>
      </c>
      <c r="B43" s="17" t="s">
        <v>49</v>
      </c>
      <c r="C43" s="7" t="s">
        <v>50</v>
      </c>
      <c r="D43" s="8">
        <v>3500</v>
      </c>
      <c r="E43" s="8">
        <v>700</v>
      </c>
      <c r="F43" s="10">
        <v>0</v>
      </c>
      <c r="G43" s="8">
        <f>E43*F43</f>
        <v>0</v>
      </c>
      <c r="H43" s="8">
        <f>G43+D43</f>
        <v>3500</v>
      </c>
      <c r="I43" s="8">
        <f t="shared" si="2"/>
        <v>455</v>
      </c>
      <c r="J43" s="8">
        <v>20</v>
      </c>
      <c r="K43" s="8">
        <f>H43+I43+J43</f>
        <v>3975</v>
      </c>
      <c r="L43" s="7"/>
      <c r="M43" s="14">
        <f t="shared" si="4"/>
        <v>280</v>
      </c>
    </row>
    <row r="44" spans="1:13" x14ac:dyDescent="0.3">
      <c r="A44" s="7"/>
      <c r="B44" s="7"/>
      <c r="C44" s="7" t="s">
        <v>51</v>
      </c>
      <c r="D44" s="8">
        <v>4500</v>
      </c>
      <c r="E44" s="8">
        <v>700</v>
      </c>
      <c r="F44" s="10">
        <v>0</v>
      </c>
      <c r="G44" s="8">
        <f t="shared" si="5"/>
        <v>0</v>
      </c>
      <c r="H44" s="8">
        <f t="shared" si="1"/>
        <v>4500</v>
      </c>
      <c r="I44" s="8">
        <f t="shared" si="2"/>
        <v>585</v>
      </c>
      <c r="J44" s="8">
        <v>20</v>
      </c>
      <c r="K44" s="8">
        <f t="shared" si="3"/>
        <v>5105</v>
      </c>
      <c r="L44" s="7"/>
      <c r="M44" s="14">
        <f t="shared" si="4"/>
        <v>360</v>
      </c>
    </row>
    <row r="45" spans="1:13" x14ac:dyDescent="0.3">
      <c r="A45" s="7"/>
      <c r="B45" s="7"/>
      <c r="C45" s="7" t="s">
        <v>30</v>
      </c>
      <c r="D45" s="8">
        <v>6500</v>
      </c>
      <c r="E45" s="8">
        <v>700</v>
      </c>
      <c r="F45" s="10">
        <v>0</v>
      </c>
      <c r="G45" s="8">
        <f t="shared" si="5"/>
        <v>0</v>
      </c>
      <c r="H45" s="8">
        <f t="shared" si="1"/>
        <v>6500</v>
      </c>
      <c r="I45" s="8">
        <f t="shared" si="2"/>
        <v>845</v>
      </c>
      <c r="J45" s="8">
        <v>20</v>
      </c>
      <c r="K45" s="8">
        <f t="shared" si="3"/>
        <v>7365</v>
      </c>
      <c r="L45" s="7"/>
      <c r="M45" s="14">
        <f t="shared" si="4"/>
        <v>520</v>
      </c>
    </row>
    <row r="46" spans="1:13" x14ac:dyDescent="0.3">
      <c r="A46" s="7"/>
      <c r="B46" s="7"/>
      <c r="C46" s="7"/>
      <c r="D46" s="8"/>
      <c r="E46" s="8"/>
      <c r="F46" s="8"/>
      <c r="G46" s="8">
        <f t="shared" si="5"/>
        <v>0</v>
      </c>
      <c r="H46" s="8">
        <f t="shared" si="1"/>
        <v>0</v>
      </c>
      <c r="I46" s="8">
        <f t="shared" si="2"/>
        <v>0</v>
      </c>
      <c r="J46" s="8"/>
      <c r="K46" s="8">
        <f t="shared" si="3"/>
        <v>0</v>
      </c>
      <c r="L46" s="7"/>
      <c r="M46" s="14">
        <f t="shared" si="4"/>
        <v>0</v>
      </c>
    </row>
    <row r="47" spans="1:13" x14ac:dyDescent="0.3">
      <c r="A47" s="7"/>
      <c r="B47" s="7"/>
      <c r="C47" s="7"/>
      <c r="D47" s="8"/>
      <c r="E47" s="8"/>
      <c r="F47" s="8"/>
      <c r="G47" s="8">
        <f t="shared" si="5"/>
        <v>0</v>
      </c>
      <c r="H47" s="8">
        <f t="shared" si="1"/>
        <v>0</v>
      </c>
      <c r="I47" s="8">
        <f t="shared" si="2"/>
        <v>0</v>
      </c>
      <c r="J47" s="8"/>
      <c r="K47" s="8">
        <f t="shared" si="3"/>
        <v>0</v>
      </c>
      <c r="L47" s="7"/>
      <c r="M47" s="14">
        <f t="shared" si="4"/>
        <v>0</v>
      </c>
    </row>
    <row r="49" spans="1:4" x14ac:dyDescent="0.3">
      <c r="A49" s="11"/>
      <c r="B49" s="11" t="s">
        <v>55</v>
      </c>
      <c r="C49" s="11"/>
      <c r="D4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44"/>
  <sheetViews>
    <sheetView workbookViewId="0">
      <selection activeCell="E1" sqref="E1"/>
    </sheetView>
  </sheetViews>
  <sheetFormatPr defaultRowHeight="14.4" x14ac:dyDescent="0.3"/>
  <cols>
    <col min="3" max="3" width="54.109375" customWidth="1"/>
    <col min="4" max="4" width="14.5546875" customWidth="1"/>
    <col min="5" max="5" width="14.88671875" customWidth="1"/>
  </cols>
  <sheetData>
    <row r="3" spans="3:7" x14ac:dyDescent="0.3">
      <c r="C3" s="18" t="s">
        <v>59</v>
      </c>
      <c r="D3" s="18"/>
      <c r="E3" s="18"/>
      <c r="F3" t="s">
        <v>70</v>
      </c>
    </row>
    <row r="4" spans="3:7" x14ac:dyDescent="0.3">
      <c r="C4" s="19" t="s">
        <v>60</v>
      </c>
      <c r="D4" s="19" t="s">
        <v>76</v>
      </c>
      <c r="E4" s="19" t="s">
        <v>77</v>
      </c>
      <c r="F4" t="s">
        <v>72</v>
      </c>
      <c r="G4">
        <v>300</v>
      </c>
    </row>
    <row r="5" spans="3:7" x14ac:dyDescent="0.3">
      <c r="C5" s="20" t="s">
        <v>78</v>
      </c>
      <c r="D5" s="25">
        <v>3000</v>
      </c>
      <c r="E5" s="25">
        <v>3000</v>
      </c>
      <c r="F5" t="s">
        <v>71</v>
      </c>
      <c r="G5">
        <v>400</v>
      </c>
    </row>
    <row r="6" spans="3:7" x14ac:dyDescent="0.3">
      <c r="C6" s="20" t="s">
        <v>101</v>
      </c>
      <c r="D6" s="25">
        <v>4500</v>
      </c>
      <c r="E6" s="25">
        <v>5000</v>
      </c>
      <c r="F6" t="s">
        <v>73</v>
      </c>
      <c r="G6">
        <v>400</v>
      </c>
    </row>
    <row r="7" spans="3:7" x14ac:dyDescent="0.3">
      <c r="C7" s="20" t="s">
        <v>102</v>
      </c>
      <c r="D7" s="25">
        <v>4500</v>
      </c>
      <c r="E7" s="25">
        <v>6000</v>
      </c>
    </row>
    <row r="8" spans="3:7" x14ac:dyDescent="0.3">
      <c r="C8" s="20" t="s">
        <v>80</v>
      </c>
      <c r="D8" s="25">
        <v>6000</v>
      </c>
      <c r="E8" s="25">
        <v>6000</v>
      </c>
    </row>
    <row r="9" spans="3:7" x14ac:dyDescent="0.3">
      <c r="C9" s="20" t="s">
        <v>81</v>
      </c>
      <c r="D9" s="25">
        <v>11000</v>
      </c>
      <c r="E9" s="25">
        <v>11000</v>
      </c>
    </row>
    <row r="10" spans="3:7" x14ac:dyDescent="0.3">
      <c r="C10" s="20" t="s">
        <v>82</v>
      </c>
      <c r="D10" s="25">
        <v>20000</v>
      </c>
      <c r="E10" s="25">
        <v>20000</v>
      </c>
    </row>
    <row r="11" spans="3:7" x14ac:dyDescent="0.3">
      <c r="C11" s="19"/>
      <c r="D11" s="26"/>
      <c r="E11" s="19"/>
    </row>
    <row r="12" spans="3:7" x14ac:dyDescent="0.3">
      <c r="C12" s="19" t="s">
        <v>61</v>
      </c>
      <c r="D12" s="26"/>
      <c r="E12" s="19"/>
    </row>
    <row r="13" spans="3:7" x14ac:dyDescent="0.3">
      <c r="C13" s="20" t="s">
        <v>104</v>
      </c>
      <c r="D13" s="25">
        <v>1800</v>
      </c>
      <c r="E13" s="25">
        <v>1800</v>
      </c>
    </row>
    <row r="14" spans="3:7" x14ac:dyDescent="0.3">
      <c r="C14" s="20" t="s">
        <v>83</v>
      </c>
      <c r="D14" s="25">
        <v>2000</v>
      </c>
      <c r="E14" s="25">
        <v>2000</v>
      </c>
    </row>
    <row r="15" spans="3:7" x14ac:dyDescent="0.3">
      <c r="C15" s="20" t="s">
        <v>84</v>
      </c>
      <c r="D15" s="25">
        <v>2500</v>
      </c>
      <c r="E15" s="25">
        <v>2500</v>
      </c>
    </row>
    <row r="16" spans="3:7" x14ac:dyDescent="0.3">
      <c r="C16" s="20" t="s">
        <v>85</v>
      </c>
      <c r="D16" s="25">
        <v>3000</v>
      </c>
      <c r="E16" s="25">
        <v>3000</v>
      </c>
    </row>
    <row r="17" spans="3:5" x14ac:dyDescent="0.3">
      <c r="C17" s="20" t="s">
        <v>86</v>
      </c>
      <c r="D17" s="25">
        <v>4000</v>
      </c>
      <c r="E17" s="25">
        <v>4000</v>
      </c>
    </row>
    <row r="18" spans="3:5" x14ac:dyDescent="0.3">
      <c r="C18" s="19"/>
      <c r="D18" s="26"/>
      <c r="E18" s="19"/>
    </row>
    <row r="19" spans="3:5" x14ac:dyDescent="0.3">
      <c r="C19" s="19" t="s">
        <v>62</v>
      </c>
      <c r="D19" s="26"/>
      <c r="E19" s="19"/>
    </row>
    <row r="20" spans="3:5" x14ac:dyDescent="0.3">
      <c r="C20" s="20" t="s">
        <v>87</v>
      </c>
      <c r="D20" s="25">
        <v>23000</v>
      </c>
      <c r="E20" s="25">
        <v>23000</v>
      </c>
    </row>
    <row r="21" spans="3:5" x14ac:dyDescent="0.3">
      <c r="C21" s="20" t="s">
        <v>88</v>
      </c>
      <c r="D21" s="25">
        <v>25000</v>
      </c>
      <c r="E21" s="25">
        <v>25000</v>
      </c>
    </row>
    <row r="22" spans="3:5" x14ac:dyDescent="0.3">
      <c r="C22" s="20" t="s">
        <v>89</v>
      </c>
      <c r="D22" s="25">
        <v>32000</v>
      </c>
      <c r="E22" s="25">
        <v>32000</v>
      </c>
    </row>
    <row r="23" spans="3:5" x14ac:dyDescent="0.3">
      <c r="C23" s="20" t="s">
        <v>90</v>
      </c>
      <c r="D23" s="25">
        <v>38000</v>
      </c>
      <c r="E23" s="25">
        <v>38000</v>
      </c>
    </row>
    <row r="24" spans="3:5" x14ac:dyDescent="0.3">
      <c r="C24" s="20" t="s">
        <v>91</v>
      </c>
      <c r="D24" s="25">
        <v>44000</v>
      </c>
      <c r="E24" s="25">
        <v>46000</v>
      </c>
    </row>
    <row r="25" spans="3:5" x14ac:dyDescent="0.3">
      <c r="C25" s="20" t="s">
        <v>99</v>
      </c>
      <c r="D25" s="25">
        <v>63000</v>
      </c>
      <c r="E25" s="25">
        <v>46000</v>
      </c>
    </row>
    <row r="26" spans="3:5" x14ac:dyDescent="0.3">
      <c r="C26" s="20" t="s">
        <v>100</v>
      </c>
      <c r="D26" s="25">
        <v>63000</v>
      </c>
      <c r="E26" s="25">
        <v>63000</v>
      </c>
    </row>
    <row r="27" spans="3:5" x14ac:dyDescent="0.3">
      <c r="C27" s="20" t="s">
        <v>92</v>
      </c>
      <c r="D27" s="25">
        <v>70000</v>
      </c>
      <c r="E27" s="25">
        <v>70000</v>
      </c>
    </row>
    <row r="28" spans="3:5" x14ac:dyDescent="0.3">
      <c r="C28" s="21"/>
      <c r="D28" s="27"/>
      <c r="E28" s="21"/>
    </row>
    <row r="29" spans="3:5" x14ac:dyDescent="0.3">
      <c r="C29" s="22" t="s">
        <v>63</v>
      </c>
      <c r="D29" s="28"/>
      <c r="E29" s="22"/>
    </row>
    <row r="30" spans="3:5" x14ac:dyDescent="0.3">
      <c r="C30" s="20" t="s">
        <v>105</v>
      </c>
      <c r="D30" s="25">
        <v>10000</v>
      </c>
      <c r="E30" s="25">
        <v>6000</v>
      </c>
    </row>
    <row r="31" spans="3:5" x14ac:dyDescent="0.3">
      <c r="C31" s="20" t="s">
        <v>94</v>
      </c>
      <c r="D31" s="25">
        <v>15000</v>
      </c>
      <c r="E31" s="25">
        <v>15000</v>
      </c>
    </row>
    <row r="32" spans="3:5" x14ac:dyDescent="0.3">
      <c r="C32" s="20" t="s">
        <v>95</v>
      </c>
      <c r="D32" s="25">
        <v>20000</v>
      </c>
      <c r="E32" s="25">
        <v>20000</v>
      </c>
    </row>
    <row r="33" spans="3:5" x14ac:dyDescent="0.3">
      <c r="C33" s="20" t="s">
        <v>96</v>
      </c>
      <c r="D33" s="25">
        <v>30000</v>
      </c>
      <c r="E33" s="25">
        <v>30000</v>
      </c>
    </row>
    <row r="34" spans="3:5" x14ac:dyDescent="0.3">
      <c r="C34" s="22"/>
      <c r="D34" s="28"/>
      <c r="E34" s="22"/>
    </row>
    <row r="35" spans="3:5" x14ac:dyDescent="0.3">
      <c r="C35" s="22"/>
      <c r="D35" s="28"/>
      <c r="E35" s="22"/>
    </row>
    <row r="36" spans="3:5" x14ac:dyDescent="0.3">
      <c r="C36" s="22" t="s">
        <v>65</v>
      </c>
      <c r="D36" s="28"/>
      <c r="E36" s="22"/>
    </row>
    <row r="37" spans="3:5" x14ac:dyDescent="0.3">
      <c r="C37" s="23" t="s">
        <v>97</v>
      </c>
      <c r="D37" s="29">
        <v>6000</v>
      </c>
      <c r="E37" s="29">
        <v>6000</v>
      </c>
    </row>
    <row r="38" spans="3:5" x14ac:dyDescent="0.3">
      <c r="D38" s="30"/>
    </row>
    <row r="39" spans="3:5" x14ac:dyDescent="0.3">
      <c r="C39" s="22" t="s">
        <v>64</v>
      </c>
      <c r="D39" s="28"/>
      <c r="E39" s="22"/>
    </row>
    <row r="40" spans="3:5" x14ac:dyDescent="0.3">
      <c r="C40" s="20" t="s">
        <v>103</v>
      </c>
      <c r="D40" s="25">
        <v>1800</v>
      </c>
      <c r="E40" s="25">
        <v>1800</v>
      </c>
    </row>
    <row r="41" spans="3:5" x14ac:dyDescent="0.3">
      <c r="C41" s="20" t="s">
        <v>98</v>
      </c>
      <c r="D41" s="25">
        <v>2000</v>
      </c>
      <c r="E41" s="25">
        <v>2000</v>
      </c>
    </row>
    <row r="42" spans="3:5" x14ac:dyDescent="0.3">
      <c r="C42" s="20" t="s">
        <v>84</v>
      </c>
      <c r="D42" s="25">
        <v>2500</v>
      </c>
      <c r="E42" s="25">
        <v>2500</v>
      </c>
    </row>
    <row r="43" spans="3:5" x14ac:dyDescent="0.3">
      <c r="C43" s="20" t="s">
        <v>85</v>
      </c>
      <c r="D43" s="25">
        <v>3000</v>
      </c>
      <c r="E43" s="25">
        <v>3000</v>
      </c>
    </row>
    <row r="44" spans="3:5" x14ac:dyDescent="0.3">
      <c r="C44" s="20" t="s">
        <v>86</v>
      </c>
      <c r="D44" s="25">
        <v>4000</v>
      </c>
      <c r="E44" s="25">
        <v>4000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5"/>
  <sheetViews>
    <sheetView workbookViewId="0">
      <selection activeCell="E1" sqref="E1"/>
    </sheetView>
  </sheetViews>
  <sheetFormatPr defaultRowHeight="14.4" x14ac:dyDescent="0.3"/>
  <cols>
    <col min="3" max="3" width="54.109375" customWidth="1"/>
    <col min="4" max="4" width="11" bestFit="1" customWidth="1"/>
    <col min="5" max="5" width="9.21875" bestFit="1" customWidth="1"/>
  </cols>
  <sheetData>
    <row r="3" spans="3:7" x14ac:dyDescent="0.3">
      <c r="C3" s="18" t="s">
        <v>66</v>
      </c>
      <c r="D3" s="18"/>
      <c r="E3" s="18"/>
      <c r="F3" t="s">
        <v>70</v>
      </c>
    </row>
    <row r="4" spans="3:7" x14ac:dyDescent="0.3">
      <c r="C4" s="19" t="s">
        <v>60</v>
      </c>
      <c r="D4" s="19" t="s">
        <v>76</v>
      </c>
      <c r="E4" s="19" t="s">
        <v>77</v>
      </c>
      <c r="F4" t="s">
        <v>72</v>
      </c>
      <c r="G4">
        <v>300</v>
      </c>
    </row>
    <row r="5" spans="3:7" x14ac:dyDescent="0.3">
      <c r="C5" s="20" t="s">
        <v>78</v>
      </c>
      <c r="D5" s="25">
        <v>3000</v>
      </c>
      <c r="E5" s="25">
        <v>3000</v>
      </c>
      <c r="F5" t="s">
        <v>71</v>
      </c>
      <c r="G5">
        <v>400</v>
      </c>
    </row>
    <row r="6" spans="3:7" x14ac:dyDescent="0.3">
      <c r="C6" s="20" t="s">
        <v>79</v>
      </c>
      <c r="D6" s="25">
        <v>5000</v>
      </c>
      <c r="E6" s="25">
        <v>5000</v>
      </c>
      <c r="F6" t="s">
        <v>73</v>
      </c>
      <c r="G6">
        <v>400</v>
      </c>
    </row>
    <row r="7" spans="3:7" x14ac:dyDescent="0.3">
      <c r="C7" s="20" t="s">
        <v>80</v>
      </c>
      <c r="D7" s="25">
        <v>6500</v>
      </c>
      <c r="E7" s="25">
        <v>6500</v>
      </c>
    </row>
    <row r="8" spans="3:7" x14ac:dyDescent="0.3">
      <c r="C8" s="20" t="s">
        <v>81</v>
      </c>
      <c r="D8" s="25">
        <v>11000</v>
      </c>
      <c r="E8" s="25">
        <v>11000</v>
      </c>
      <c r="F8" s="24">
        <v>0.2</v>
      </c>
      <c r="G8" t="s">
        <v>74</v>
      </c>
    </row>
    <row r="9" spans="3:7" x14ac:dyDescent="0.3">
      <c r="C9" s="20" t="s">
        <v>82</v>
      </c>
      <c r="D9" s="25">
        <v>20000</v>
      </c>
      <c r="E9" s="25">
        <v>20000</v>
      </c>
      <c r="F9" t="s">
        <v>75</v>
      </c>
    </row>
    <row r="10" spans="3:7" x14ac:dyDescent="0.3">
      <c r="C10" s="19"/>
      <c r="D10" s="26"/>
      <c r="E10" s="19"/>
    </row>
    <row r="11" spans="3:7" x14ac:dyDescent="0.3">
      <c r="C11" s="19" t="s">
        <v>61</v>
      </c>
      <c r="D11" s="26"/>
      <c r="E11" s="19"/>
    </row>
    <row r="12" spans="3:7" x14ac:dyDescent="0.3">
      <c r="C12" s="20" t="s">
        <v>106</v>
      </c>
      <c r="D12" s="25">
        <v>2000</v>
      </c>
      <c r="E12" s="25">
        <v>2000</v>
      </c>
    </row>
    <row r="13" spans="3:7" x14ac:dyDescent="0.3">
      <c r="C13" s="20" t="s">
        <v>84</v>
      </c>
      <c r="D13" s="25">
        <v>2500</v>
      </c>
      <c r="E13" s="25">
        <v>2500</v>
      </c>
    </row>
    <row r="14" spans="3:7" x14ac:dyDescent="0.3">
      <c r="C14" s="20" t="s">
        <v>107</v>
      </c>
      <c r="D14" s="25">
        <v>3000</v>
      </c>
      <c r="E14" s="25">
        <v>3000</v>
      </c>
    </row>
    <row r="15" spans="3:7" x14ac:dyDescent="0.3">
      <c r="C15" s="19"/>
      <c r="D15" s="26"/>
      <c r="E15" s="19"/>
    </row>
    <row r="16" spans="3:7" x14ac:dyDescent="0.3">
      <c r="C16" s="19" t="s">
        <v>62</v>
      </c>
      <c r="D16" s="26"/>
      <c r="E16" s="19"/>
    </row>
    <row r="17" spans="3:5" x14ac:dyDescent="0.3">
      <c r="C17" s="20" t="s">
        <v>87</v>
      </c>
      <c r="D17" s="25">
        <v>22000</v>
      </c>
      <c r="E17" s="25">
        <v>22000</v>
      </c>
    </row>
    <row r="18" spans="3:5" x14ac:dyDescent="0.3">
      <c r="C18" s="20" t="s">
        <v>88</v>
      </c>
      <c r="D18" s="25">
        <v>25000</v>
      </c>
      <c r="E18" s="25">
        <v>25000</v>
      </c>
    </row>
    <row r="19" spans="3:5" x14ac:dyDescent="0.3">
      <c r="C19" s="20" t="s">
        <v>89</v>
      </c>
      <c r="D19" s="25">
        <v>27000</v>
      </c>
      <c r="E19" s="25">
        <v>27000</v>
      </c>
    </row>
    <row r="20" spans="3:5" x14ac:dyDescent="0.3">
      <c r="C20" s="20" t="s">
        <v>90</v>
      </c>
      <c r="D20" s="25">
        <v>37000</v>
      </c>
      <c r="E20" s="25">
        <v>37000</v>
      </c>
    </row>
    <row r="21" spans="3:5" x14ac:dyDescent="0.3">
      <c r="C21" s="20" t="s">
        <v>91</v>
      </c>
      <c r="D21" s="25">
        <v>50000</v>
      </c>
      <c r="E21" s="25">
        <v>50000</v>
      </c>
    </row>
    <row r="22" spans="3:5" x14ac:dyDescent="0.3">
      <c r="C22" s="20" t="s">
        <v>108</v>
      </c>
      <c r="D22" s="25">
        <v>60000</v>
      </c>
      <c r="E22" s="25">
        <v>60000</v>
      </c>
    </row>
    <row r="23" spans="3:5" x14ac:dyDescent="0.3">
      <c r="C23" s="21"/>
      <c r="D23" s="27"/>
      <c r="E23" s="21"/>
    </row>
    <row r="24" spans="3:5" x14ac:dyDescent="0.3">
      <c r="C24" s="22" t="s">
        <v>63</v>
      </c>
      <c r="D24" s="28"/>
      <c r="E24" s="22"/>
    </row>
    <row r="25" spans="3:5" x14ac:dyDescent="0.3">
      <c r="C25" s="20" t="s">
        <v>105</v>
      </c>
      <c r="D25" s="25">
        <v>5000</v>
      </c>
      <c r="E25" s="25">
        <v>5000</v>
      </c>
    </row>
    <row r="26" spans="3:5" x14ac:dyDescent="0.3">
      <c r="C26" s="20" t="s">
        <v>94</v>
      </c>
      <c r="D26" s="25">
        <v>15000</v>
      </c>
      <c r="E26" s="25">
        <v>15000</v>
      </c>
    </row>
    <row r="27" spans="3:5" x14ac:dyDescent="0.3">
      <c r="C27" s="20" t="s">
        <v>95</v>
      </c>
      <c r="D27" s="25">
        <v>20000</v>
      </c>
      <c r="E27" s="25">
        <v>20000</v>
      </c>
    </row>
    <row r="28" spans="3:5" x14ac:dyDescent="0.3">
      <c r="C28" s="20" t="s">
        <v>96</v>
      </c>
      <c r="D28" s="25">
        <v>30000</v>
      </c>
      <c r="E28" s="25">
        <v>30000</v>
      </c>
    </row>
    <row r="29" spans="3:5" x14ac:dyDescent="0.3">
      <c r="C29" s="22"/>
      <c r="D29" s="28"/>
      <c r="E29" s="22"/>
    </row>
    <row r="30" spans="3:5" x14ac:dyDescent="0.3">
      <c r="C30" s="22"/>
      <c r="D30" s="28"/>
      <c r="E30" s="22"/>
    </row>
    <row r="31" spans="3:5" x14ac:dyDescent="0.3">
      <c r="C31" s="22" t="s">
        <v>65</v>
      </c>
      <c r="D31" s="28"/>
      <c r="E31" s="22"/>
    </row>
    <row r="32" spans="3:5" x14ac:dyDescent="0.3">
      <c r="C32" s="23" t="s">
        <v>97</v>
      </c>
      <c r="D32" s="29">
        <v>4000</v>
      </c>
      <c r="E32" s="29">
        <v>4000</v>
      </c>
    </row>
    <row r="33" spans="3:5" x14ac:dyDescent="0.3">
      <c r="D33" s="30"/>
    </row>
    <row r="34" spans="3:5" x14ac:dyDescent="0.3">
      <c r="C34" s="22" t="s">
        <v>64</v>
      </c>
      <c r="D34" s="28"/>
      <c r="E34" s="22"/>
    </row>
    <row r="35" spans="3:5" x14ac:dyDescent="0.3">
      <c r="C35" s="23" t="s">
        <v>97</v>
      </c>
      <c r="D35" s="29">
        <v>3000</v>
      </c>
      <c r="E35" s="29">
        <v>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43"/>
  <sheetViews>
    <sheetView workbookViewId="0">
      <selection activeCell="F8" sqref="F8"/>
    </sheetView>
  </sheetViews>
  <sheetFormatPr defaultRowHeight="14.4" x14ac:dyDescent="0.3"/>
  <cols>
    <col min="3" max="3" width="54.109375" customWidth="1"/>
    <col min="4" max="4" width="11" bestFit="1" customWidth="1"/>
    <col min="5" max="5" width="11.77734375" customWidth="1"/>
    <col min="6" max="6" width="10" customWidth="1"/>
  </cols>
  <sheetData>
    <row r="3" spans="3:7" x14ac:dyDescent="0.3">
      <c r="C3" s="18" t="s">
        <v>67</v>
      </c>
      <c r="D3" s="19" t="s">
        <v>76</v>
      </c>
      <c r="E3" s="19" t="s">
        <v>77</v>
      </c>
      <c r="F3" t="s">
        <v>70</v>
      </c>
    </row>
    <row r="4" spans="3:7" x14ac:dyDescent="0.3">
      <c r="C4" s="19" t="s">
        <v>60</v>
      </c>
      <c r="D4" s="19"/>
      <c r="E4" s="19"/>
      <c r="F4" t="s">
        <v>72</v>
      </c>
      <c r="G4">
        <v>300</v>
      </c>
    </row>
    <row r="5" spans="3:7" x14ac:dyDescent="0.3">
      <c r="C5" s="20" t="s">
        <v>78</v>
      </c>
      <c r="D5" s="25">
        <v>3000</v>
      </c>
      <c r="E5" s="25">
        <v>3000</v>
      </c>
      <c r="F5" t="s">
        <v>71</v>
      </c>
      <c r="G5">
        <v>400</v>
      </c>
    </row>
    <row r="6" spans="3:7" x14ac:dyDescent="0.3">
      <c r="C6" s="20" t="s">
        <v>101</v>
      </c>
      <c r="D6" s="25">
        <v>5000</v>
      </c>
      <c r="E6" s="25">
        <v>5000</v>
      </c>
      <c r="F6" t="s">
        <v>73</v>
      </c>
      <c r="G6">
        <v>400</v>
      </c>
    </row>
    <row r="7" spans="3:7" x14ac:dyDescent="0.3">
      <c r="C7" s="20" t="s">
        <v>117</v>
      </c>
      <c r="D7" s="25">
        <v>5000</v>
      </c>
      <c r="E7" s="25">
        <v>6500</v>
      </c>
    </row>
    <row r="8" spans="3:7" x14ac:dyDescent="0.3">
      <c r="C8" s="20" t="s">
        <v>109</v>
      </c>
      <c r="D8" s="25">
        <v>6500</v>
      </c>
      <c r="E8" s="25">
        <v>6500</v>
      </c>
    </row>
    <row r="9" spans="3:7" x14ac:dyDescent="0.3">
      <c r="C9" s="20" t="s">
        <v>110</v>
      </c>
      <c r="D9" s="25">
        <v>11000</v>
      </c>
      <c r="E9" s="25">
        <v>10000</v>
      </c>
      <c r="F9" s="24">
        <v>0.2</v>
      </c>
      <c r="G9" t="s">
        <v>74</v>
      </c>
    </row>
    <row r="10" spans="3:7" x14ac:dyDescent="0.3">
      <c r="C10" s="20" t="s">
        <v>111</v>
      </c>
      <c r="D10" s="25">
        <v>20000</v>
      </c>
      <c r="E10" s="25">
        <v>20000</v>
      </c>
      <c r="F10" t="s">
        <v>75</v>
      </c>
    </row>
    <row r="11" spans="3:7" x14ac:dyDescent="0.3">
      <c r="C11" s="20" t="s">
        <v>112</v>
      </c>
      <c r="D11" s="25">
        <v>30000</v>
      </c>
      <c r="E11" s="25">
        <v>30000</v>
      </c>
    </row>
    <row r="12" spans="3:7" x14ac:dyDescent="0.3">
      <c r="C12" s="19"/>
      <c r="D12" s="26"/>
      <c r="E12" s="26"/>
    </row>
    <row r="13" spans="3:7" x14ac:dyDescent="0.3">
      <c r="C13" s="19" t="s">
        <v>61</v>
      </c>
      <c r="D13" s="26"/>
      <c r="E13" s="26"/>
    </row>
    <row r="14" spans="3:7" x14ac:dyDescent="0.3">
      <c r="C14" s="20" t="s">
        <v>103</v>
      </c>
      <c r="D14" s="25">
        <v>2000</v>
      </c>
      <c r="E14" s="25">
        <v>0</v>
      </c>
    </row>
    <row r="15" spans="3:7" x14ac:dyDescent="0.3">
      <c r="C15" s="20" t="s">
        <v>118</v>
      </c>
      <c r="D15" s="25">
        <v>2000</v>
      </c>
      <c r="E15" s="25">
        <v>2500</v>
      </c>
    </row>
    <row r="16" spans="3:7" x14ac:dyDescent="0.3">
      <c r="C16" s="20" t="s">
        <v>84</v>
      </c>
      <c r="D16" s="25">
        <v>2500</v>
      </c>
      <c r="E16" s="25">
        <v>3000</v>
      </c>
    </row>
    <row r="17" spans="3:5" x14ac:dyDescent="0.3">
      <c r="C17" s="20" t="s">
        <v>107</v>
      </c>
      <c r="D17" s="25">
        <v>3000</v>
      </c>
      <c r="E17" s="25">
        <v>3500</v>
      </c>
    </row>
    <row r="18" spans="3:5" x14ac:dyDescent="0.3">
      <c r="C18" s="19"/>
      <c r="D18" s="26"/>
      <c r="E18" s="26"/>
    </row>
    <row r="19" spans="3:5" x14ac:dyDescent="0.3">
      <c r="C19" s="19" t="s">
        <v>62</v>
      </c>
      <c r="D19" s="26"/>
      <c r="E19" s="26"/>
    </row>
    <row r="20" spans="3:5" x14ac:dyDescent="0.3">
      <c r="C20" s="20" t="s">
        <v>87</v>
      </c>
      <c r="D20" s="25">
        <v>22000</v>
      </c>
      <c r="E20" s="25">
        <v>22000</v>
      </c>
    </row>
    <row r="21" spans="3:5" x14ac:dyDescent="0.3">
      <c r="C21" s="20" t="s">
        <v>88</v>
      </c>
      <c r="D21" s="25">
        <v>25000</v>
      </c>
      <c r="E21" s="25">
        <v>25000</v>
      </c>
    </row>
    <row r="22" spans="3:5" x14ac:dyDescent="0.3">
      <c r="C22" s="20" t="s">
        <v>89</v>
      </c>
      <c r="D22" s="25">
        <v>27000</v>
      </c>
      <c r="E22" s="25">
        <v>27000</v>
      </c>
    </row>
    <row r="23" spans="3:5" x14ac:dyDescent="0.3">
      <c r="C23" s="20" t="s">
        <v>90</v>
      </c>
      <c r="D23" s="25">
        <v>37000</v>
      </c>
      <c r="E23" s="25">
        <v>37000</v>
      </c>
    </row>
    <row r="24" spans="3:5" x14ac:dyDescent="0.3">
      <c r="C24" s="20" t="s">
        <v>113</v>
      </c>
      <c r="D24" s="25">
        <v>50000</v>
      </c>
      <c r="E24" s="25">
        <v>50000</v>
      </c>
    </row>
    <row r="25" spans="3:5" x14ac:dyDescent="0.3">
      <c r="C25" s="20" t="s">
        <v>100</v>
      </c>
      <c r="D25" s="25">
        <v>60000</v>
      </c>
      <c r="E25" s="25">
        <v>60000</v>
      </c>
    </row>
    <row r="26" spans="3:5" x14ac:dyDescent="0.3">
      <c r="C26" s="20" t="s">
        <v>114</v>
      </c>
      <c r="D26" s="25">
        <v>65000</v>
      </c>
      <c r="E26" s="25">
        <v>65000</v>
      </c>
    </row>
    <row r="27" spans="3:5" x14ac:dyDescent="0.3">
      <c r="C27" s="21"/>
      <c r="D27" s="27"/>
      <c r="E27" s="27"/>
    </row>
    <row r="28" spans="3:5" x14ac:dyDescent="0.3">
      <c r="C28" s="22" t="s">
        <v>63</v>
      </c>
      <c r="D28" s="28"/>
      <c r="E28" s="28"/>
    </row>
    <row r="29" spans="3:5" x14ac:dyDescent="0.3">
      <c r="C29" s="20" t="s">
        <v>93</v>
      </c>
      <c r="D29" s="25">
        <v>10000</v>
      </c>
      <c r="E29" s="25">
        <v>11000</v>
      </c>
    </row>
    <row r="30" spans="3:5" x14ac:dyDescent="0.3">
      <c r="C30" s="20" t="s">
        <v>94</v>
      </c>
      <c r="D30" s="25">
        <v>15000</v>
      </c>
      <c r="E30" s="25">
        <v>17000</v>
      </c>
    </row>
    <row r="31" spans="3:5" x14ac:dyDescent="0.3">
      <c r="C31" s="20" t="s">
        <v>115</v>
      </c>
      <c r="D31" s="25">
        <v>20000</v>
      </c>
      <c r="E31" s="25">
        <v>22000</v>
      </c>
    </row>
    <row r="32" spans="3:5" x14ac:dyDescent="0.3">
      <c r="C32" s="20" t="s">
        <v>116</v>
      </c>
      <c r="D32" s="25">
        <v>30000</v>
      </c>
      <c r="E32" s="25">
        <v>35000</v>
      </c>
    </row>
    <row r="33" spans="3:5" x14ac:dyDescent="0.3">
      <c r="C33" s="22"/>
      <c r="D33" s="28"/>
      <c r="E33" s="28"/>
    </row>
    <row r="34" spans="3:5" x14ac:dyDescent="0.3">
      <c r="C34" s="22"/>
      <c r="D34" s="28"/>
      <c r="E34" s="28"/>
    </row>
    <row r="35" spans="3:5" x14ac:dyDescent="0.3">
      <c r="C35" s="22" t="s">
        <v>65</v>
      </c>
      <c r="D35" s="28"/>
      <c r="E35" s="28"/>
    </row>
    <row r="36" spans="3:5" x14ac:dyDescent="0.3">
      <c r="C36" s="23" t="s">
        <v>97</v>
      </c>
      <c r="D36" s="29">
        <v>6000</v>
      </c>
      <c r="E36" s="29">
        <v>6000</v>
      </c>
    </row>
    <row r="37" spans="3:5" x14ac:dyDescent="0.3">
      <c r="C37" s="23"/>
      <c r="D37" s="29"/>
      <c r="E37" s="29"/>
    </row>
    <row r="38" spans="3:5" x14ac:dyDescent="0.3">
      <c r="C38" s="22" t="s">
        <v>64</v>
      </c>
      <c r="D38" s="28"/>
      <c r="E38" s="28"/>
    </row>
    <row r="39" spans="3:5" x14ac:dyDescent="0.3">
      <c r="C39" s="20" t="s">
        <v>119</v>
      </c>
      <c r="D39" s="29">
        <v>4000</v>
      </c>
      <c r="E39" s="29">
        <v>3500</v>
      </c>
    </row>
    <row r="40" spans="3:5" x14ac:dyDescent="0.3">
      <c r="C40" s="20" t="s">
        <v>120</v>
      </c>
      <c r="D40" s="29">
        <v>4000</v>
      </c>
      <c r="E40" s="29">
        <v>4000</v>
      </c>
    </row>
    <row r="41" spans="3:5" x14ac:dyDescent="0.3">
      <c r="C41" s="20" t="s">
        <v>121</v>
      </c>
      <c r="D41" s="29">
        <v>4000</v>
      </c>
      <c r="E41" s="29">
        <v>6000</v>
      </c>
    </row>
    <row r="42" spans="3:5" x14ac:dyDescent="0.3">
      <c r="C42" s="20" t="s">
        <v>95</v>
      </c>
      <c r="D42" s="29">
        <v>4000</v>
      </c>
      <c r="E42" s="29">
        <v>11000</v>
      </c>
    </row>
    <row r="43" spans="3:5" x14ac:dyDescent="0.3">
      <c r="C43" s="20" t="s">
        <v>96</v>
      </c>
      <c r="D43" s="29">
        <v>4000</v>
      </c>
      <c r="E43" s="29">
        <v>16000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43"/>
  <sheetViews>
    <sheetView topLeftCell="A24" workbookViewId="0">
      <selection activeCell="E39" sqref="D5:E39"/>
    </sheetView>
  </sheetViews>
  <sheetFormatPr defaultRowHeight="14.4" x14ac:dyDescent="0.3"/>
  <cols>
    <col min="3" max="3" width="46.5546875" customWidth="1"/>
    <col min="4" max="4" width="11" bestFit="1" customWidth="1"/>
    <col min="5" max="5" width="9.5546875" customWidth="1"/>
  </cols>
  <sheetData>
    <row r="3" spans="3:7" ht="27.6" x14ac:dyDescent="0.3">
      <c r="C3" s="18" t="s">
        <v>59</v>
      </c>
      <c r="D3" s="19" t="s">
        <v>76</v>
      </c>
      <c r="E3" s="19" t="s">
        <v>77</v>
      </c>
      <c r="F3" t="s">
        <v>70</v>
      </c>
    </row>
    <row r="4" spans="3:7" x14ac:dyDescent="0.3">
      <c r="C4" s="19" t="s">
        <v>60</v>
      </c>
      <c r="D4" s="19"/>
      <c r="F4" t="s">
        <v>72</v>
      </c>
      <c r="G4">
        <v>300</v>
      </c>
    </row>
    <row r="5" spans="3:7" x14ac:dyDescent="0.3">
      <c r="C5" s="20" t="s">
        <v>122</v>
      </c>
      <c r="D5" s="25">
        <v>3000</v>
      </c>
      <c r="E5" s="25">
        <v>3000</v>
      </c>
      <c r="F5" t="s">
        <v>71</v>
      </c>
      <c r="G5">
        <v>500</v>
      </c>
    </row>
    <row r="6" spans="3:7" x14ac:dyDescent="0.3">
      <c r="C6" s="20" t="s">
        <v>123</v>
      </c>
      <c r="D6" s="25">
        <v>5000</v>
      </c>
      <c r="E6" s="25">
        <v>5000</v>
      </c>
      <c r="F6" t="s">
        <v>73</v>
      </c>
      <c r="G6">
        <v>500</v>
      </c>
    </row>
    <row r="7" spans="3:7" x14ac:dyDescent="0.3">
      <c r="C7" s="20" t="s">
        <v>124</v>
      </c>
      <c r="D7" s="25">
        <v>6500</v>
      </c>
      <c r="E7" s="25">
        <v>6500</v>
      </c>
    </row>
    <row r="8" spans="3:7" x14ac:dyDescent="0.3">
      <c r="C8" s="20" t="s">
        <v>125</v>
      </c>
      <c r="D8" s="25">
        <v>12000</v>
      </c>
      <c r="E8" s="25">
        <v>12000</v>
      </c>
      <c r="F8" s="24"/>
    </row>
    <row r="9" spans="3:7" x14ac:dyDescent="0.3">
      <c r="C9" s="20" t="s">
        <v>126</v>
      </c>
      <c r="D9" s="25">
        <v>25000</v>
      </c>
      <c r="E9" s="25">
        <v>25000</v>
      </c>
    </row>
    <row r="10" spans="3:7" x14ac:dyDescent="0.3">
      <c r="C10" s="20" t="s">
        <v>127</v>
      </c>
      <c r="D10" s="25">
        <v>35000</v>
      </c>
      <c r="E10" s="25">
        <v>35000</v>
      </c>
    </row>
    <row r="11" spans="3:7" x14ac:dyDescent="0.3">
      <c r="C11" s="19"/>
      <c r="D11" s="26"/>
      <c r="E11" s="30"/>
    </row>
    <row r="12" spans="3:7" x14ac:dyDescent="0.3">
      <c r="C12" s="19" t="s">
        <v>61</v>
      </c>
      <c r="D12" s="26"/>
      <c r="E12" s="30"/>
    </row>
    <row r="13" spans="3:7" x14ac:dyDescent="0.3">
      <c r="C13" s="20" t="s">
        <v>128</v>
      </c>
      <c r="D13" s="25">
        <v>1000</v>
      </c>
      <c r="E13" s="25">
        <v>1000</v>
      </c>
    </row>
    <row r="14" spans="3:7" x14ac:dyDescent="0.3">
      <c r="C14" s="20" t="s">
        <v>129</v>
      </c>
      <c r="D14" s="25">
        <v>1500</v>
      </c>
      <c r="E14" s="25">
        <v>1500</v>
      </c>
    </row>
    <row r="15" spans="3:7" x14ac:dyDescent="0.3">
      <c r="C15" s="20" t="s">
        <v>130</v>
      </c>
      <c r="D15" s="25">
        <v>2000</v>
      </c>
      <c r="E15" s="25">
        <v>2000</v>
      </c>
    </row>
    <row r="16" spans="3:7" x14ac:dyDescent="0.3">
      <c r="C16" s="20" t="s">
        <v>131</v>
      </c>
      <c r="D16" s="25">
        <v>2500</v>
      </c>
      <c r="E16" s="25">
        <v>2500</v>
      </c>
    </row>
    <row r="17" spans="3:5" x14ac:dyDescent="0.3">
      <c r="C17" s="20" t="s">
        <v>107</v>
      </c>
      <c r="D17" s="25">
        <v>3000</v>
      </c>
      <c r="E17" s="25">
        <v>3000</v>
      </c>
    </row>
    <row r="18" spans="3:5" x14ac:dyDescent="0.3">
      <c r="C18" s="19"/>
      <c r="D18" s="26"/>
      <c r="E18" s="30"/>
    </row>
    <row r="19" spans="3:5" ht="27.6" x14ac:dyDescent="0.3">
      <c r="C19" s="19" t="s">
        <v>62</v>
      </c>
      <c r="D19" s="26"/>
      <c r="E19" s="30"/>
    </row>
    <row r="20" spans="3:5" x14ac:dyDescent="0.3">
      <c r="C20" s="20" t="s">
        <v>87</v>
      </c>
      <c r="D20" s="25">
        <v>22000</v>
      </c>
      <c r="E20" s="25">
        <v>22000</v>
      </c>
    </row>
    <row r="21" spans="3:5" x14ac:dyDescent="0.3">
      <c r="C21" s="20" t="s">
        <v>88</v>
      </c>
      <c r="D21" s="25">
        <v>25000</v>
      </c>
      <c r="E21" s="25">
        <v>25000</v>
      </c>
    </row>
    <row r="22" spans="3:5" x14ac:dyDescent="0.3">
      <c r="C22" s="20" t="s">
        <v>89</v>
      </c>
      <c r="D22" s="25">
        <v>27000</v>
      </c>
      <c r="E22" s="25">
        <v>27000</v>
      </c>
    </row>
    <row r="23" spans="3:5" x14ac:dyDescent="0.3">
      <c r="C23" s="20" t="s">
        <v>90</v>
      </c>
      <c r="D23" s="25">
        <v>37000</v>
      </c>
      <c r="E23" s="25">
        <v>37000</v>
      </c>
    </row>
    <row r="24" spans="3:5" x14ac:dyDescent="0.3">
      <c r="C24" s="20" t="s">
        <v>113</v>
      </c>
      <c r="D24" s="25">
        <v>50000</v>
      </c>
      <c r="E24" s="25">
        <v>50000</v>
      </c>
    </row>
    <row r="25" spans="3:5" x14ac:dyDescent="0.3">
      <c r="C25" s="20" t="s">
        <v>100</v>
      </c>
      <c r="D25" s="25">
        <v>65000</v>
      </c>
      <c r="E25" s="25">
        <v>65000</v>
      </c>
    </row>
    <row r="26" spans="3:5" x14ac:dyDescent="0.3">
      <c r="C26" s="20" t="s">
        <v>92</v>
      </c>
      <c r="D26" s="25">
        <v>70000</v>
      </c>
      <c r="E26" s="25">
        <v>70000</v>
      </c>
    </row>
    <row r="27" spans="3:5" x14ac:dyDescent="0.3">
      <c r="C27" s="21"/>
      <c r="D27" s="27"/>
      <c r="E27" s="30"/>
    </row>
    <row r="28" spans="3:5" x14ac:dyDescent="0.3">
      <c r="C28" s="22" t="s">
        <v>63</v>
      </c>
      <c r="D28" s="28"/>
      <c r="E28" s="30"/>
    </row>
    <row r="29" spans="3:5" x14ac:dyDescent="0.3">
      <c r="C29" s="20" t="s">
        <v>105</v>
      </c>
      <c r="D29" s="25">
        <v>5000</v>
      </c>
      <c r="E29" s="25">
        <v>5000</v>
      </c>
    </row>
    <row r="30" spans="3:5" x14ac:dyDescent="0.3">
      <c r="C30" s="20" t="s">
        <v>121</v>
      </c>
      <c r="D30" s="25">
        <v>15000</v>
      </c>
      <c r="E30" s="25">
        <v>15000</v>
      </c>
    </row>
    <row r="31" spans="3:5" x14ac:dyDescent="0.3">
      <c r="C31" s="20" t="s">
        <v>95</v>
      </c>
      <c r="D31" s="25">
        <v>20000</v>
      </c>
      <c r="E31" s="25">
        <v>20000</v>
      </c>
    </row>
    <row r="32" spans="3:5" x14ac:dyDescent="0.3">
      <c r="C32" s="20" t="s">
        <v>96</v>
      </c>
      <c r="D32" s="25">
        <v>30000</v>
      </c>
      <c r="E32" s="25">
        <v>30000</v>
      </c>
    </row>
    <row r="33" spans="3:5" x14ac:dyDescent="0.3">
      <c r="C33" s="22"/>
      <c r="D33" s="28"/>
      <c r="E33" s="30"/>
    </row>
    <row r="34" spans="3:5" x14ac:dyDescent="0.3">
      <c r="C34" s="22"/>
      <c r="D34" s="28"/>
      <c r="E34" s="30"/>
    </row>
    <row r="35" spans="3:5" x14ac:dyDescent="0.3">
      <c r="C35" s="22" t="s">
        <v>65</v>
      </c>
      <c r="D35" s="28"/>
      <c r="E35" s="30"/>
    </row>
    <row r="36" spans="3:5" x14ac:dyDescent="0.3">
      <c r="C36" s="23" t="s">
        <v>97</v>
      </c>
      <c r="D36" s="29">
        <v>6000</v>
      </c>
      <c r="E36" s="29">
        <v>6000</v>
      </c>
    </row>
    <row r="37" spans="3:5" x14ac:dyDescent="0.3">
      <c r="D37" s="30"/>
      <c r="E37" s="30"/>
    </row>
    <row r="38" spans="3:5" x14ac:dyDescent="0.3">
      <c r="C38" s="22" t="s">
        <v>64</v>
      </c>
      <c r="D38" s="28"/>
      <c r="E38" s="30"/>
    </row>
    <row r="39" spans="3:5" x14ac:dyDescent="0.3">
      <c r="C39" s="23" t="s">
        <v>97</v>
      </c>
      <c r="D39" s="29">
        <v>0</v>
      </c>
      <c r="E39" s="30">
        <v>0</v>
      </c>
    </row>
    <row r="40" spans="3:5" x14ac:dyDescent="0.3">
      <c r="C40" s="20"/>
      <c r="D40" s="20"/>
    </row>
    <row r="41" spans="3:5" x14ac:dyDescent="0.3">
      <c r="C41" s="20"/>
      <c r="D41" s="20"/>
    </row>
    <row r="42" spans="3:5" x14ac:dyDescent="0.3">
      <c r="C42" s="20"/>
      <c r="D42" s="20"/>
    </row>
    <row r="43" spans="3:5" x14ac:dyDescent="0.3">
      <c r="C43" s="20"/>
      <c r="D4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Insurance</vt:lpstr>
      <vt:lpstr>Koshi</vt:lpstr>
      <vt:lpstr>Madhesh</vt:lpstr>
      <vt:lpstr>Lumbini</vt:lpstr>
      <vt:lpstr>Bagmati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Khanal</dc:creator>
  <cp:lastModifiedBy>Prakash Bhandari</cp:lastModifiedBy>
  <dcterms:created xsi:type="dcterms:W3CDTF">2024-05-16T04:06:15Z</dcterms:created>
  <dcterms:modified xsi:type="dcterms:W3CDTF">2024-07-21T09:10:04Z</dcterms:modified>
</cp:coreProperties>
</file>