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jwal Khaire\Desktop\"/>
    </mc:Choice>
  </mc:AlternateContent>
  <xr:revisionPtr revIDLastSave="0" documentId="13_ncr:1_{92622808-F965-4784-BAE1-AC09421A83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51" i="1" l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<sst xmlns="http://schemas.openxmlformats.org/spreadsheetml/2006/main" count="281" uniqueCount="101">
  <si>
    <t>Avatar: The Way of Water</t>
  </si>
  <si>
    <t>Top Gun: Maverick</t>
  </si>
  <si>
    <t>Jurassic World Dominion</t>
  </si>
  <si>
    <t>Doctor Strange in the Multiverse of Madness</t>
  </si>
  <si>
    <t>Black Panther: Wakanda Forever</t>
  </si>
  <si>
    <t>Thor: Love and Thunder</t>
  </si>
  <si>
    <t>The Batman</t>
  </si>
  <si>
    <t>Spider-Man: No Way Home</t>
  </si>
  <si>
    <t>Fast X</t>
  </si>
  <si>
    <t>Guardians of the Galaxy Vol. 3</t>
  </si>
  <si>
    <t>Minions: The Rise of Gru</t>
  </si>
  <si>
    <t>Puss in Boots: The Last Wish</t>
  </si>
  <si>
    <t>Everything Everywhere All at Once</t>
  </si>
  <si>
    <t>Nope</t>
  </si>
  <si>
    <t>The Flash</t>
  </si>
  <si>
    <t>The Marvels</t>
  </si>
  <si>
    <t>Ant-Man and the Wasp: Quantumania</t>
  </si>
  <si>
    <t>Mission: Impossible – Dead Reckoning Part One</t>
  </si>
  <si>
    <t>Dune: Part Two</t>
  </si>
  <si>
    <t>Sonic the Hedgehog 2</t>
  </si>
  <si>
    <t>Shazam! Fury of the Gods</t>
  </si>
  <si>
    <t>Avatar: The Last Airbender</t>
  </si>
  <si>
    <t>Aquaman and the Lost Kingdom</t>
  </si>
  <si>
    <t>Indiana Jones and the Dial of Destiny</t>
  </si>
  <si>
    <t>The Super Mario Bros. Movie</t>
  </si>
  <si>
    <t>The Fabelmans</t>
  </si>
  <si>
    <t>Oppenheimer</t>
  </si>
  <si>
    <t>Barbie</t>
  </si>
  <si>
    <t>John Wick: Chapter 4</t>
  </si>
  <si>
    <t>Transformers: Rise of the Beasts</t>
  </si>
  <si>
    <t>The Hunger Games: The Ballad of Songbirds and Snakes</t>
  </si>
  <si>
    <t>Creed III</t>
  </si>
  <si>
    <t>Knives Out 2</t>
  </si>
  <si>
    <t>Elvis</t>
  </si>
  <si>
    <t>Scream VI</t>
  </si>
  <si>
    <t>Fantastic Beasts: The Secrets of Dumbledore</t>
  </si>
  <si>
    <t>Lightyear</t>
  </si>
  <si>
    <t>The Little Mermaid</t>
  </si>
  <si>
    <t>The Northman</t>
  </si>
  <si>
    <t>Halloween Ends</t>
  </si>
  <si>
    <t>Black Adam</t>
  </si>
  <si>
    <t>A Quiet Place: Day One</t>
  </si>
  <si>
    <t>The Equalizer 3</t>
  </si>
  <si>
    <t>The Nun II</t>
  </si>
  <si>
    <t>Spider-Man: Across the Spider-Verse</t>
  </si>
  <si>
    <t>Dungeons &amp; Dragons: Honor Among Thieves</t>
  </si>
  <si>
    <t>Superman: Legacy</t>
  </si>
  <si>
    <t>The Matrix 5</t>
  </si>
  <si>
    <t>High</t>
  </si>
  <si>
    <t>Medium</t>
  </si>
  <si>
    <t>Low</t>
  </si>
  <si>
    <t>IMAX</t>
  </si>
  <si>
    <t>2D</t>
  </si>
  <si>
    <t>Venom 2</t>
  </si>
  <si>
    <t>RRR</t>
  </si>
  <si>
    <t>3D</t>
  </si>
  <si>
    <t>box_office</t>
  </si>
  <si>
    <t>vfx_shots</t>
  </si>
  <si>
    <t>CGI_Used</t>
  </si>
  <si>
    <t>Release_Format</t>
  </si>
  <si>
    <t>Movie_Title</t>
  </si>
  <si>
    <t>Morbius</t>
  </si>
  <si>
    <t>Raya and the Last Dragon</t>
  </si>
  <si>
    <t>Black Widow</t>
  </si>
  <si>
    <t>Free Guy</t>
  </si>
  <si>
    <t>Spider-Man: Far From Home</t>
  </si>
  <si>
    <t>The Lion King</t>
  </si>
  <si>
    <t>Tenet</t>
  </si>
  <si>
    <t>Killers of The Flower Moon</t>
  </si>
  <si>
    <t>Avengers : Age of Ultron</t>
  </si>
  <si>
    <t>Avengers Endgame</t>
  </si>
  <si>
    <t>Parasite</t>
  </si>
  <si>
    <t>Shang-Chi and the Legend of the Ten Rings</t>
  </si>
  <si>
    <t>3D,IMAX</t>
  </si>
  <si>
    <t>Captain America: Civil War</t>
  </si>
  <si>
    <t>Zack Snyder’s Justice League</t>
  </si>
  <si>
    <t>Guardians of the Galaxy</t>
  </si>
  <si>
    <t>King Kong</t>
  </si>
  <si>
    <t>Aquaman</t>
  </si>
  <si>
    <t>Alien: Covenant</t>
  </si>
  <si>
    <t>The Hobbit: An Unexpected Journey</t>
  </si>
  <si>
    <t>The Monkey King</t>
  </si>
  <si>
    <t>Dune</t>
  </si>
  <si>
    <t>Ted 2</t>
  </si>
  <si>
    <t>The Amazing Spider-Man</t>
  </si>
  <si>
    <t>Spectre</t>
  </si>
  <si>
    <t>Doctor Strange</t>
  </si>
  <si>
    <t>Passengers</t>
  </si>
  <si>
    <t>Green Lantern</t>
  </si>
  <si>
    <t>Thor</t>
  </si>
  <si>
    <t>Sharknado</t>
  </si>
  <si>
    <t>Crouching Tiger, Hidden Dragon: Sword of Destiny</t>
  </si>
  <si>
    <t>Arrival</t>
  </si>
  <si>
    <t>Silence</t>
  </si>
  <si>
    <t>Paddington</t>
  </si>
  <si>
    <t>Oblivion</t>
  </si>
  <si>
    <t>Wrath of the Titans</t>
  </si>
  <si>
    <t>Godzilla vs. Kong</t>
  </si>
  <si>
    <t>The Social Network</t>
  </si>
  <si>
    <t>No time to die</t>
  </si>
  <si>
    <t>War for the Planet of the 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</si>
</sst>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84" workbookViewId="0">
      <selection activeCell="A95" sqref="A95"/>
    </sheetView>
  </sheetViews>
  <sheetFormatPr defaultRowHeight="14.5" x14ac:dyDescent="0.35"/>
  <cols>
    <col min="1" max="1" width="28.08984375" customWidth="1"/>
    <col min="2" max="2" width="24.1796875" customWidth="1"/>
    <col min="3" max="3" width="14.81640625" customWidth="1"/>
    <col min="4" max="4" width="23.54296875" customWidth="1"/>
  </cols>
  <sheetData>
    <row r="1" spans="1:5" x14ac:dyDescent="0.35">
      <c r="A1" s="1" t="s">
        <v>60</v>
      </c>
      <c r="B1" s="1" t="s">
        <v>56</v>
      </c>
      <c r="C1" s="1" t="s">
        <v>58</v>
      </c>
      <c r="D1" s="1" t="s">
        <v>59</v>
      </c>
      <c r="E1" s="1" t="s">
        <v>57</v>
      </c>
    </row>
    <row r="2" spans="1:5" x14ac:dyDescent="0.35">
      <c r="A2" t="s">
        <v>0</v>
      </c>
      <c r="B2">
        <f>2.32*1000000000</f>
        <v>2320000000</v>
      </c>
      <c r="C2" t="s">
        <v>48</v>
      </c>
      <c r="D2" t="s">
        <v>73</v>
      </c>
      <c r="E2" s="2">
        <v>4001</v>
      </c>
    </row>
    <row r="3" spans="1:5" x14ac:dyDescent="0.35">
      <c r="A3" t="s">
        <v>1</v>
      </c>
      <c r="B3">
        <f>1.49*1000000000</f>
        <v>1490000000</v>
      </c>
      <c r="C3" t="s">
        <v>49</v>
      </c>
      <c r="D3" t="s">
        <v>51</v>
      </c>
      <c r="E3">
        <v>2400</v>
      </c>
    </row>
    <row r="4" spans="1:5" x14ac:dyDescent="0.35">
      <c r="A4" t="s">
        <v>2</v>
      </c>
      <c r="B4">
        <f>1*1000000000</f>
        <v>1000000000</v>
      </c>
      <c r="C4" t="s">
        <v>48</v>
      </c>
      <c r="D4" t="s">
        <v>73</v>
      </c>
      <c r="E4">
        <v>1450</v>
      </c>
    </row>
    <row r="5" spans="1:5" x14ac:dyDescent="0.35">
      <c r="A5" t="s">
        <v>3</v>
      </c>
      <c r="B5">
        <f>0.95*1000000000</f>
        <v>950000000</v>
      </c>
      <c r="C5" t="s">
        <v>48</v>
      </c>
      <c r="D5" t="s">
        <v>73</v>
      </c>
      <c r="E5">
        <v>2500</v>
      </c>
    </row>
    <row r="6" spans="1:5" x14ac:dyDescent="0.35">
      <c r="A6" t="s">
        <v>4</v>
      </c>
      <c r="B6">
        <f>0.85*1000000000</f>
        <v>850000000</v>
      </c>
      <c r="C6" t="s">
        <v>48</v>
      </c>
      <c r="D6" t="s">
        <v>73</v>
      </c>
      <c r="E6" s="2">
        <v>2233</v>
      </c>
    </row>
    <row r="7" spans="1:5" x14ac:dyDescent="0.35">
      <c r="A7" t="s">
        <v>5</v>
      </c>
      <c r="B7">
        <f>0.76*1000000000</f>
        <v>760000000</v>
      </c>
      <c r="C7" t="s">
        <v>48</v>
      </c>
      <c r="D7" t="s">
        <v>51</v>
      </c>
      <c r="E7">
        <v>1800</v>
      </c>
    </row>
    <row r="8" spans="1:5" x14ac:dyDescent="0.35">
      <c r="A8" t="s">
        <v>6</v>
      </c>
      <c r="B8">
        <f>0.77*1000000000</f>
        <v>770000000</v>
      </c>
      <c r="C8" t="s">
        <v>49</v>
      </c>
      <c r="D8" t="s">
        <v>51</v>
      </c>
      <c r="E8">
        <v>1500</v>
      </c>
    </row>
    <row r="9" spans="1:5" x14ac:dyDescent="0.35">
      <c r="A9" t="s">
        <v>7</v>
      </c>
      <c r="B9">
        <f>1.92*1000000000</f>
        <v>1920000000</v>
      </c>
      <c r="C9" t="s">
        <v>48</v>
      </c>
      <c r="D9" t="s">
        <v>51</v>
      </c>
      <c r="E9" s="2">
        <v>2500</v>
      </c>
    </row>
    <row r="10" spans="1:5" x14ac:dyDescent="0.35">
      <c r="A10" t="s">
        <v>8</v>
      </c>
      <c r="B10">
        <f>0.71*1000000000</f>
        <v>710000000</v>
      </c>
      <c r="C10" t="s">
        <v>48</v>
      </c>
      <c r="D10" t="s">
        <v>73</v>
      </c>
      <c r="E10">
        <v>2400</v>
      </c>
    </row>
    <row r="11" spans="1:5" x14ac:dyDescent="0.35">
      <c r="A11" t="s">
        <v>9</v>
      </c>
      <c r="B11">
        <f>0.86*1000000000</f>
        <v>860000000</v>
      </c>
      <c r="C11" t="s">
        <v>48</v>
      </c>
      <c r="D11" t="s">
        <v>73</v>
      </c>
      <c r="E11">
        <v>3000</v>
      </c>
    </row>
    <row r="12" spans="1:5" x14ac:dyDescent="0.35">
      <c r="A12" t="s">
        <v>10</v>
      </c>
      <c r="B12">
        <f>0.94*1000000000</f>
        <v>940000000</v>
      </c>
      <c r="C12" t="s">
        <v>49</v>
      </c>
      <c r="D12" t="s">
        <v>73</v>
      </c>
      <c r="E12">
        <v>1200</v>
      </c>
    </row>
    <row r="13" spans="1:5" x14ac:dyDescent="0.35">
      <c r="A13" t="s">
        <v>11</v>
      </c>
      <c r="B13">
        <f>0.48*1000000000</f>
        <v>480000000</v>
      </c>
      <c r="C13" t="s">
        <v>49</v>
      </c>
      <c r="D13" t="s">
        <v>52</v>
      </c>
      <c r="E13">
        <v>900</v>
      </c>
    </row>
    <row r="14" spans="1:5" x14ac:dyDescent="0.35">
      <c r="A14" t="s">
        <v>12</v>
      </c>
      <c r="B14">
        <f>0.1*1000000000</f>
        <v>100000000</v>
      </c>
      <c r="C14" t="s">
        <v>49</v>
      </c>
      <c r="D14" t="s">
        <v>52</v>
      </c>
      <c r="E14">
        <v>1994</v>
      </c>
    </row>
    <row r="15" spans="1:5" x14ac:dyDescent="0.35">
      <c r="A15" t="s">
        <v>13</v>
      </c>
      <c r="B15">
        <f>0.22*1000000000</f>
        <v>220000000</v>
      </c>
      <c r="C15" t="s">
        <v>48</v>
      </c>
      <c r="D15" t="s">
        <v>51</v>
      </c>
      <c r="E15">
        <v>675</v>
      </c>
    </row>
    <row r="16" spans="1:5" x14ac:dyDescent="0.35">
      <c r="A16" t="s">
        <v>14</v>
      </c>
      <c r="B16">
        <f>0.35*1000000000</f>
        <v>350000000</v>
      </c>
      <c r="C16" t="s">
        <v>48</v>
      </c>
      <c r="D16" t="s">
        <v>73</v>
      </c>
      <c r="E16">
        <v>2000</v>
      </c>
    </row>
    <row r="17" spans="1:5" x14ac:dyDescent="0.35">
      <c r="A17" t="s">
        <v>15</v>
      </c>
      <c r="B17">
        <f>0.45*1000000000</f>
        <v>450000000</v>
      </c>
      <c r="C17" t="s">
        <v>48</v>
      </c>
      <c r="D17" t="s">
        <v>73</v>
      </c>
      <c r="E17">
        <v>1900</v>
      </c>
    </row>
    <row r="18" spans="1:5" x14ac:dyDescent="0.35">
      <c r="A18" t="s">
        <v>16</v>
      </c>
      <c r="B18">
        <f>0.47*1000000000</f>
        <v>470000000</v>
      </c>
      <c r="C18" t="s">
        <v>48</v>
      </c>
      <c r="D18" t="s">
        <v>51</v>
      </c>
      <c r="E18">
        <v>1600</v>
      </c>
    </row>
    <row r="19" spans="1:5" x14ac:dyDescent="0.35">
      <c r="A19" t="s">
        <v>17</v>
      </c>
      <c r="B19">
        <f>0.92*1000000000</f>
        <v>920000000</v>
      </c>
      <c r="C19" t="s">
        <v>48</v>
      </c>
      <c r="D19" t="s">
        <v>51</v>
      </c>
      <c r="E19" s="2">
        <v>1200</v>
      </c>
    </row>
    <row r="20" spans="1:5" x14ac:dyDescent="0.35">
      <c r="A20" t="s">
        <v>18</v>
      </c>
      <c r="B20">
        <f>1.5*1000000000</f>
        <v>1500000000</v>
      </c>
      <c r="C20" t="s">
        <v>48</v>
      </c>
      <c r="D20" t="s">
        <v>51</v>
      </c>
      <c r="E20">
        <v>1700</v>
      </c>
    </row>
    <row r="21" spans="1:5" x14ac:dyDescent="0.35">
      <c r="A21" t="s">
        <v>19</v>
      </c>
      <c r="B21">
        <f>0.55*1000000000</f>
        <v>550000000</v>
      </c>
      <c r="C21" t="s">
        <v>49</v>
      </c>
      <c r="D21" t="s">
        <v>52</v>
      </c>
      <c r="E21">
        <v>1100</v>
      </c>
    </row>
    <row r="22" spans="1:5" x14ac:dyDescent="0.35">
      <c r="A22" t="s">
        <v>20</v>
      </c>
      <c r="B22">
        <f>0.22*1000000000</f>
        <v>220000000</v>
      </c>
      <c r="C22" t="s">
        <v>49</v>
      </c>
      <c r="D22" t="s">
        <v>73</v>
      </c>
      <c r="E22">
        <v>1300</v>
      </c>
    </row>
    <row r="23" spans="1:5" x14ac:dyDescent="0.35">
      <c r="A23" t="s">
        <v>21</v>
      </c>
      <c r="B23">
        <f>0.85*1000000000</f>
        <v>850000000</v>
      </c>
      <c r="C23" t="s">
        <v>48</v>
      </c>
      <c r="D23" t="s">
        <v>51</v>
      </c>
      <c r="E23">
        <v>2000</v>
      </c>
    </row>
    <row r="24" spans="1:5" x14ac:dyDescent="0.35">
      <c r="A24" t="s">
        <v>22</v>
      </c>
      <c r="B24">
        <f>0.98*1000000000</f>
        <v>980000000</v>
      </c>
      <c r="C24" t="s">
        <v>48</v>
      </c>
      <c r="D24" t="s">
        <v>73</v>
      </c>
      <c r="E24">
        <v>2600</v>
      </c>
    </row>
    <row r="25" spans="1:5" x14ac:dyDescent="0.35">
      <c r="A25" t="s">
        <v>23</v>
      </c>
      <c r="B25">
        <f>1.1*1000000000</f>
        <v>1100000000</v>
      </c>
      <c r="C25" t="s">
        <v>48</v>
      </c>
      <c r="D25" t="s">
        <v>73</v>
      </c>
      <c r="E25">
        <v>2700</v>
      </c>
    </row>
    <row r="26" spans="1:5" x14ac:dyDescent="0.35">
      <c r="A26" t="s">
        <v>24</v>
      </c>
      <c r="B26">
        <f>1.3*1000000000</f>
        <v>1300000000</v>
      </c>
      <c r="C26" t="s">
        <v>50</v>
      </c>
      <c r="D26" t="s">
        <v>52</v>
      </c>
      <c r="E26">
        <v>500</v>
      </c>
    </row>
    <row r="27" spans="1:5" x14ac:dyDescent="0.35">
      <c r="A27" t="s">
        <v>25</v>
      </c>
      <c r="B27">
        <f>0.5*1000000000</f>
        <v>500000000</v>
      </c>
      <c r="C27" t="s">
        <v>48</v>
      </c>
      <c r="D27" t="s">
        <v>51</v>
      </c>
      <c r="E27">
        <v>1500</v>
      </c>
    </row>
    <row r="28" spans="1:5" x14ac:dyDescent="0.35">
      <c r="A28" t="s">
        <v>26</v>
      </c>
      <c r="B28">
        <f>0.65*1000000000</f>
        <v>650000000</v>
      </c>
      <c r="C28" t="s">
        <v>49</v>
      </c>
      <c r="D28" t="s">
        <v>51</v>
      </c>
      <c r="E28">
        <v>1200</v>
      </c>
    </row>
    <row r="29" spans="1:5" x14ac:dyDescent="0.35">
      <c r="A29" t="s">
        <v>27</v>
      </c>
      <c r="B29">
        <f>1.2*1000000000</f>
        <v>1200000000</v>
      </c>
      <c r="C29" t="s">
        <v>48</v>
      </c>
      <c r="D29" t="s">
        <v>51</v>
      </c>
      <c r="E29">
        <v>2200</v>
      </c>
    </row>
    <row r="30" spans="1:5" x14ac:dyDescent="0.35">
      <c r="A30" t="s">
        <v>28</v>
      </c>
      <c r="B30">
        <f>0.74*1000000000</f>
        <v>740000000</v>
      </c>
      <c r="C30" t="s">
        <v>48</v>
      </c>
      <c r="D30" t="s">
        <v>51</v>
      </c>
      <c r="E30">
        <v>1800</v>
      </c>
    </row>
    <row r="31" spans="1:5" x14ac:dyDescent="0.35">
      <c r="A31" t="s">
        <v>29</v>
      </c>
      <c r="B31">
        <f>0.67*1000000000</f>
        <v>670000000</v>
      </c>
      <c r="C31" t="s">
        <v>48</v>
      </c>
      <c r="D31" t="s">
        <v>73</v>
      </c>
      <c r="E31">
        <v>1700</v>
      </c>
    </row>
    <row r="32" spans="1:5" x14ac:dyDescent="0.35">
      <c r="A32" t="s">
        <v>30</v>
      </c>
      <c r="B32">
        <f>0.35*1000000000</f>
        <v>350000000</v>
      </c>
      <c r="C32" t="s">
        <v>49</v>
      </c>
      <c r="D32" t="s">
        <v>52</v>
      </c>
      <c r="E32">
        <v>1000</v>
      </c>
    </row>
    <row r="33" spans="1:5" x14ac:dyDescent="0.35">
      <c r="A33" t="s">
        <v>31</v>
      </c>
      <c r="B33">
        <f>0.41*1000000000</f>
        <v>410000000</v>
      </c>
      <c r="C33" t="s">
        <v>49</v>
      </c>
      <c r="D33" t="s">
        <v>52</v>
      </c>
      <c r="E33">
        <v>800</v>
      </c>
    </row>
    <row r="34" spans="1:5" x14ac:dyDescent="0.35">
      <c r="A34" t="s">
        <v>32</v>
      </c>
      <c r="B34">
        <f>0.7*1000000000</f>
        <v>700000000</v>
      </c>
      <c r="C34" t="s">
        <v>48</v>
      </c>
      <c r="D34" t="s">
        <v>51</v>
      </c>
      <c r="E34">
        <v>1400</v>
      </c>
    </row>
    <row r="35" spans="1:5" x14ac:dyDescent="0.35">
      <c r="A35" t="s">
        <v>33</v>
      </c>
      <c r="B35">
        <f>0.85*1000000000</f>
        <v>850000000</v>
      </c>
      <c r="C35" t="s">
        <v>48</v>
      </c>
      <c r="D35" t="s">
        <v>51</v>
      </c>
      <c r="E35">
        <v>1800</v>
      </c>
    </row>
    <row r="36" spans="1:5" x14ac:dyDescent="0.35">
      <c r="A36" t="s">
        <v>34</v>
      </c>
      <c r="B36">
        <f>0.61*1000000000</f>
        <v>610000000</v>
      </c>
      <c r="C36" t="s">
        <v>48</v>
      </c>
      <c r="D36" t="s">
        <v>73</v>
      </c>
      <c r="E36">
        <v>1500</v>
      </c>
    </row>
    <row r="37" spans="1:5" x14ac:dyDescent="0.35">
      <c r="A37" t="s">
        <v>35</v>
      </c>
      <c r="B37">
        <f>0.95*1000000000</f>
        <v>950000000</v>
      </c>
      <c r="C37" t="s">
        <v>49</v>
      </c>
      <c r="D37" t="s">
        <v>52</v>
      </c>
      <c r="E37">
        <v>1400</v>
      </c>
    </row>
    <row r="38" spans="1:5" x14ac:dyDescent="0.35">
      <c r="A38" t="s">
        <v>36</v>
      </c>
      <c r="B38">
        <f>0.76*1000000000</f>
        <v>760000000</v>
      </c>
      <c r="C38" t="s">
        <v>48</v>
      </c>
      <c r="D38" t="s">
        <v>51</v>
      </c>
      <c r="E38">
        <v>1300</v>
      </c>
    </row>
    <row r="39" spans="1:5" x14ac:dyDescent="0.35">
      <c r="A39" t="s">
        <v>37</v>
      </c>
      <c r="B39">
        <f>0.83*1000000000</f>
        <v>830000000</v>
      </c>
      <c r="C39" t="s">
        <v>49</v>
      </c>
      <c r="D39" t="s">
        <v>52</v>
      </c>
      <c r="E39">
        <v>1000</v>
      </c>
    </row>
    <row r="40" spans="1:5" x14ac:dyDescent="0.35">
      <c r="A40" t="s">
        <v>38</v>
      </c>
      <c r="B40">
        <f>0.49*1000000000</f>
        <v>490000000</v>
      </c>
      <c r="C40" t="s">
        <v>49</v>
      </c>
      <c r="D40" t="s">
        <v>51</v>
      </c>
      <c r="E40">
        <v>700</v>
      </c>
    </row>
    <row r="41" spans="1:5" x14ac:dyDescent="0.35">
      <c r="A41" t="s">
        <v>39</v>
      </c>
      <c r="B41">
        <f>0.33*1000000000</f>
        <v>330000000</v>
      </c>
      <c r="C41" t="s">
        <v>49</v>
      </c>
      <c r="D41" t="s">
        <v>51</v>
      </c>
      <c r="E41">
        <v>900</v>
      </c>
    </row>
    <row r="42" spans="1:5" x14ac:dyDescent="0.35">
      <c r="A42" t="s">
        <v>40</v>
      </c>
      <c r="B42">
        <f>0.8*1000000000</f>
        <v>800000000</v>
      </c>
      <c r="C42" t="s">
        <v>48</v>
      </c>
      <c r="D42" t="s">
        <v>73</v>
      </c>
      <c r="E42">
        <v>2300</v>
      </c>
    </row>
    <row r="43" spans="1:5" x14ac:dyDescent="0.35">
      <c r="A43" t="s">
        <v>41</v>
      </c>
      <c r="B43">
        <f>0.9*1000000000</f>
        <v>900000000</v>
      </c>
      <c r="C43" t="s">
        <v>49</v>
      </c>
      <c r="D43" t="s">
        <v>51</v>
      </c>
      <c r="E43">
        <v>1600</v>
      </c>
    </row>
    <row r="44" spans="1:5" x14ac:dyDescent="0.35">
      <c r="A44" t="s">
        <v>42</v>
      </c>
      <c r="B44">
        <f>0.53*1000000000</f>
        <v>530000000</v>
      </c>
      <c r="C44" t="s">
        <v>48</v>
      </c>
      <c r="D44" t="s">
        <v>51</v>
      </c>
      <c r="E44">
        <v>2000</v>
      </c>
    </row>
    <row r="45" spans="1:5" x14ac:dyDescent="0.35">
      <c r="A45" t="s">
        <v>43</v>
      </c>
      <c r="B45">
        <f>0.71*1000000000</f>
        <v>710000000</v>
      </c>
      <c r="C45" t="s">
        <v>48</v>
      </c>
      <c r="D45" t="s">
        <v>73</v>
      </c>
      <c r="E45">
        <v>2100</v>
      </c>
    </row>
    <row r="46" spans="1:5" x14ac:dyDescent="0.35">
      <c r="A46" t="s">
        <v>44</v>
      </c>
      <c r="B46">
        <f>1*1000000000</f>
        <v>1000000000</v>
      </c>
      <c r="C46" t="s">
        <v>48</v>
      </c>
      <c r="D46" t="s">
        <v>51</v>
      </c>
      <c r="E46">
        <v>2700</v>
      </c>
    </row>
    <row r="47" spans="1:5" x14ac:dyDescent="0.35">
      <c r="A47" t="s">
        <v>45</v>
      </c>
      <c r="B47">
        <f>0.84*1000000000</f>
        <v>840000000</v>
      </c>
      <c r="C47" t="s">
        <v>48</v>
      </c>
      <c r="D47" t="s">
        <v>51</v>
      </c>
      <c r="E47">
        <v>2000</v>
      </c>
    </row>
    <row r="48" spans="1:5" x14ac:dyDescent="0.35">
      <c r="A48" t="s">
        <v>46</v>
      </c>
      <c r="B48">
        <f>0.73*1000000000</f>
        <v>730000000</v>
      </c>
      <c r="C48" t="s">
        <v>48</v>
      </c>
      <c r="D48" t="s">
        <v>51</v>
      </c>
      <c r="E48">
        <v>1800</v>
      </c>
    </row>
    <row r="49" spans="1:5" x14ac:dyDescent="0.35">
      <c r="A49" t="s">
        <v>54</v>
      </c>
      <c r="B49">
        <f>0.16*1000000000</f>
        <v>160000000</v>
      </c>
      <c r="C49" t="s">
        <v>48</v>
      </c>
      <c r="D49" t="s">
        <v>55</v>
      </c>
      <c r="E49">
        <v>2800</v>
      </c>
    </row>
    <row r="50" spans="1:5" x14ac:dyDescent="0.35">
      <c r="A50" t="s">
        <v>47</v>
      </c>
      <c r="B50">
        <f>0.55*1000000000</f>
        <v>550000000</v>
      </c>
      <c r="C50" t="s">
        <v>48</v>
      </c>
      <c r="D50" t="s">
        <v>73</v>
      </c>
      <c r="E50">
        <v>2200</v>
      </c>
    </row>
    <row r="51" spans="1:5" x14ac:dyDescent="0.35">
      <c r="A51" t="s">
        <v>53</v>
      </c>
      <c r="B51">
        <f>0.99*1000000000</f>
        <v>990000000</v>
      </c>
      <c r="C51" t="s">
        <v>48</v>
      </c>
      <c r="D51" t="s">
        <v>51</v>
      </c>
      <c r="E51">
        <v>750</v>
      </c>
    </row>
    <row r="52" spans="1:5" x14ac:dyDescent="0.35">
      <c r="A52" t="s">
        <v>61</v>
      </c>
      <c r="B52" s="2">
        <v>73865530</v>
      </c>
      <c r="C52" t="s">
        <v>48</v>
      </c>
      <c r="D52" t="s">
        <v>51</v>
      </c>
      <c r="E52">
        <v>370</v>
      </c>
    </row>
    <row r="53" spans="1:5" x14ac:dyDescent="0.35">
      <c r="A53" t="s">
        <v>36</v>
      </c>
      <c r="B53">
        <v>226000000</v>
      </c>
      <c r="C53" t="s">
        <v>49</v>
      </c>
      <c r="D53" t="s">
        <v>55</v>
      </c>
      <c r="E53">
        <v>1500</v>
      </c>
    </row>
    <row r="54" spans="1:5" x14ac:dyDescent="0.35">
      <c r="A54" t="s">
        <v>20</v>
      </c>
      <c r="B54">
        <v>102400000</v>
      </c>
      <c r="C54" t="s">
        <v>48</v>
      </c>
      <c r="D54" t="s">
        <v>55</v>
      </c>
      <c r="E54">
        <v>1400</v>
      </c>
    </row>
    <row r="55" spans="1:5" x14ac:dyDescent="0.35">
      <c r="A55" t="s">
        <v>62</v>
      </c>
      <c r="B55">
        <v>132000000</v>
      </c>
      <c r="C55" t="s">
        <v>48</v>
      </c>
      <c r="D55" t="s">
        <v>55</v>
      </c>
      <c r="E55">
        <v>1300</v>
      </c>
    </row>
    <row r="56" spans="1:5" x14ac:dyDescent="0.35">
      <c r="A56" t="s">
        <v>63</v>
      </c>
      <c r="B56">
        <v>379000000</v>
      </c>
      <c r="C56" t="s">
        <v>49</v>
      </c>
      <c r="D56" t="s">
        <v>55</v>
      </c>
      <c r="E56">
        <v>2000</v>
      </c>
    </row>
    <row r="57" spans="1:5" x14ac:dyDescent="0.35">
      <c r="A57" t="s">
        <v>64</v>
      </c>
      <c r="B57">
        <v>121000000</v>
      </c>
      <c r="C57" t="s">
        <v>49</v>
      </c>
      <c r="D57" t="s">
        <v>55</v>
      </c>
      <c r="E57">
        <v>1300</v>
      </c>
    </row>
    <row r="58" spans="1:5" x14ac:dyDescent="0.35">
      <c r="A58" t="s">
        <v>65</v>
      </c>
      <c r="B58">
        <v>1130000000</v>
      </c>
      <c r="C58" t="s">
        <v>48</v>
      </c>
      <c r="D58" t="s">
        <v>55</v>
      </c>
      <c r="E58">
        <v>2300</v>
      </c>
    </row>
    <row r="59" spans="1:5" x14ac:dyDescent="0.35">
      <c r="A59" t="s">
        <v>66</v>
      </c>
      <c r="B59">
        <v>1660000000</v>
      </c>
      <c r="C59" t="s">
        <v>48</v>
      </c>
      <c r="D59" t="s">
        <v>55</v>
      </c>
      <c r="E59">
        <v>1700</v>
      </c>
    </row>
    <row r="60" spans="1:5" x14ac:dyDescent="0.35">
      <c r="A60" t="s">
        <v>67</v>
      </c>
      <c r="B60">
        <v>363000000</v>
      </c>
      <c r="C60" t="s">
        <v>48</v>
      </c>
      <c r="D60" t="s">
        <v>55</v>
      </c>
      <c r="E60">
        <v>1400</v>
      </c>
    </row>
    <row r="61" spans="1:5" x14ac:dyDescent="0.35">
      <c r="A61" t="s">
        <v>68</v>
      </c>
      <c r="B61">
        <v>157000000</v>
      </c>
      <c r="C61" t="s">
        <v>49</v>
      </c>
      <c r="D61" t="s">
        <v>51</v>
      </c>
      <c r="E61">
        <v>700</v>
      </c>
    </row>
    <row r="62" spans="1:5" x14ac:dyDescent="0.35">
      <c r="A62" t="s">
        <v>69</v>
      </c>
      <c r="B62">
        <v>455500000</v>
      </c>
      <c r="C62" t="s">
        <v>48</v>
      </c>
      <c r="D62" t="s">
        <v>55</v>
      </c>
      <c r="E62">
        <v>3000</v>
      </c>
    </row>
    <row r="63" spans="1:5" x14ac:dyDescent="0.35">
      <c r="A63" t="s">
        <v>70</v>
      </c>
      <c r="B63">
        <v>1770000000</v>
      </c>
      <c r="C63" t="s">
        <v>48</v>
      </c>
      <c r="D63" t="s">
        <v>73</v>
      </c>
      <c r="E63">
        <v>2500</v>
      </c>
    </row>
    <row r="64" spans="1:5" x14ac:dyDescent="0.35">
      <c r="A64" t="s">
        <v>71</v>
      </c>
      <c r="B64">
        <v>262000000</v>
      </c>
      <c r="C64" t="s">
        <v>49</v>
      </c>
      <c r="D64" t="s">
        <v>51</v>
      </c>
      <c r="E64">
        <v>400</v>
      </c>
    </row>
    <row r="65" spans="1:5" x14ac:dyDescent="0.35">
      <c r="A65" t="s">
        <v>72</v>
      </c>
      <c r="B65">
        <v>432000000</v>
      </c>
      <c r="C65" t="s">
        <v>48</v>
      </c>
      <c r="D65" t="s">
        <v>73</v>
      </c>
      <c r="E65">
        <v>1761</v>
      </c>
    </row>
    <row r="66" spans="1:5" x14ac:dyDescent="0.35">
      <c r="A66" t="s">
        <v>74</v>
      </c>
      <c r="B66" s="2">
        <v>990976153</v>
      </c>
      <c r="C66" t="s">
        <v>48</v>
      </c>
      <c r="D66" t="s">
        <v>51</v>
      </c>
      <c r="E66">
        <v>3000</v>
      </c>
    </row>
    <row r="67" spans="1:5" x14ac:dyDescent="0.35">
      <c r="A67" t="s">
        <v>75</v>
      </c>
      <c r="B67" s="2">
        <v>658000000</v>
      </c>
      <c r="C67" t="s">
        <v>48</v>
      </c>
      <c r="D67" t="s">
        <v>73</v>
      </c>
      <c r="E67">
        <v>2800</v>
      </c>
    </row>
    <row r="68" spans="1:5" x14ac:dyDescent="0.35">
      <c r="A68" t="s">
        <v>76</v>
      </c>
      <c r="B68" s="2">
        <v>772349244</v>
      </c>
      <c r="C68" t="s">
        <v>48</v>
      </c>
      <c r="D68" t="s">
        <v>73</v>
      </c>
      <c r="E68">
        <v>2750</v>
      </c>
    </row>
    <row r="69" spans="1:5" x14ac:dyDescent="0.35">
      <c r="A69" t="s">
        <v>77</v>
      </c>
      <c r="B69" s="2">
        <v>550500000</v>
      </c>
      <c r="C69" t="s">
        <v>48</v>
      </c>
      <c r="D69" t="s">
        <v>55</v>
      </c>
      <c r="E69">
        <v>2400</v>
      </c>
    </row>
    <row r="70" spans="1:5" x14ac:dyDescent="0.35">
      <c r="A70" t="s">
        <v>78</v>
      </c>
      <c r="B70" s="2">
        <v>220100000</v>
      </c>
      <c r="C70" t="s">
        <v>48</v>
      </c>
      <c r="D70" t="s">
        <v>55</v>
      </c>
      <c r="E70">
        <v>2300</v>
      </c>
    </row>
    <row r="71" spans="1:5" x14ac:dyDescent="0.35">
      <c r="A71" t="s">
        <v>79</v>
      </c>
      <c r="B71" s="2">
        <v>847900000</v>
      </c>
      <c r="C71" t="s">
        <v>48</v>
      </c>
      <c r="D71" t="s">
        <v>51</v>
      </c>
      <c r="E71">
        <v>2300</v>
      </c>
    </row>
    <row r="72" spans="1:5" x14ac:dyDescent="0.35">
      <c r="A72" t="s">
        <v>80</v>
      </c>
      <c r="B72" s="2">
        <v>1017003568</v>
      </c>
      <c r="C72" t="s">
        <v>48</v>
      </c>
      <c r="D72" t="s">
        <v>73</v>
      </c>
      <c r="E72">
        <v>2140</v>
      </c>
    </row>
    <row r="73" spans="1:5" x14ac:dyDescent="0.35">
      <c r="A73" t="s">
        <v>81</v>
      </c>
      <c r="B73" s="2">
        <v>181900000</v>
      </c>
      <c r="C73" t="s">
        <v>48</v>
      </c>
      <c r="D73" t="s">
        <v>55</v>
      </c>
      <c r="E73">
        <v>1800</v>
      </c>
    </row>
    <row r="74" spans="1:5" x14ac:dyDescent="0.35">
      <c r="A74" t="s">
        <v>82</v>
      </c>
      <c r="B74" s="2">
        <v>400000000</v>
      </c>
      <c r="C74" t="s">
        <v>50</v>
      </c>
      <c r="D74" t="s">
        <v>73</v>
      </c>
      <c r="E74">
        <v>1700</v>
      </c>
    </row>
    <row r="75" spans="1:5" x14ac:dyDescent="0.35">
      <c r="A75" t="s">
        <v>83</v>
      </c>
      <c r="B75" s="2">
        <v>153489224</v>
      </c>
      <c r="C75" t="s">
        <v>49</v>
      </c>
      <c r="D75" t="s">
        <v>52</v>
      </c>
      <c r="E75">
        <v>1600</v>
      </c>
    </row>
    <row r="76" spans="1:5" x14ac:dyDescent="0.35">
      <c r="A76" t="s">
        <v>84</v>
      </c>
      <c r="B76" s="2">
        <v>757930663</v>
      </c>
      <c r="C76" t="s">
        <v>48</v>
      </c>
      <c r="D76" t="s">
        <v>73</v>
      </c>
      <c r="E76">
        <v>1700</v>
      </c>
    </row>
    <row r="77" spans="1:5" x14ac:dyDescent="0.35">
      <c r="A77" t="s">
        <v>85</v>
      </c>
      <c r="B77" s="2">
        <v>542100000</v>
      </c>
      <c r="C77" t="s">
        <v>50</v>
      </c>
      <c r="D77" t="s">
        <v>73</v>
      </c>
      <c r="E77">
        <v>1500</v>
      </c>
    </row>
    <row r="78" spans="1:5" x14ac:dyDescent="0.35">
      <c r="A78" t="s">
        <v>86</v>
      </c>
      <c r="B78" s="2">
        <v>657200000</v>
      </c>
      <c r="C78" t="s">
        <v>48</v>
      </c>
      <c r="D78" t="s">
        <v>73</v>
      </c>
      <c r="E78">
        <v>1500</v>
      </c>
    </row>
    <row r="79" spans="1:5" x14ac:dyDescent="0.35">
      <c r="A79" t="s">
        <v>87</v>
      </c>
      <c r="B79" s="2">
        <v>57400000</v>
      </c>
      <c r="C79" t="s">
        <v>49</v>
      </c>
      <c r="D79" t="s">
        <v>55</v>
      </c>
      <c r="E79">
        <v>1400</v>
      </c>
    </row>
    <row r="80" spans="1:5" x14ac:dyDescent="0.35">
      <c r="A80" t="s">
        <v>88</v>
      </c>
      <c r="B80" s="2">
        <v>219851172</v>
      </c>
      <c r="C80" t="s">
        <v>49</v>
      </c>
      <c r="D80" t="s">
        <v>73</v>
      </c>
      <c r="E80">
        <v>1315</v>
      </c>
    </row>
    <row r="81" spans="1:5" x14ac:dyDescent="0.35">
      <c r="A81" t="s">
        <v>89</v>
      </c>
      <c r="B81" s="2">
        <v>449300000</v>
      </c>
      <c r="C81" t="s">
        <v>49</v>
      </c>
      <c r="D81" t="s">
        <v>73</v>
      </c>
      <c r="E81">
        <v>1310</v>
      </c>
    </row>
    <row r="82" spans="1:5" x14ac:dyDescent="0.35">
      <c r="A82" t="s">
        <v>90</v>
      </c>
      <c r="B82" s="2">
        <v>2400000</v>
      </c>
      <c r="C82" t="s">
        <v>50</v>
      </c>
      <c r="D82" t="s">
        <v>52</v>
      </c>
      <c r="E82">
        <v>350</v>
      </c>
    </row>
    <row r="83" spans="1:5" x14ac:dyDescent="0.35">
      <c r="A83" t="s">
        <v>91</v>
      </c>
      <c r="B83" s="2">
        <v>31000000</v>
      </c>
      <c r="C83" t="s">
        <v>49</v>
      </c>
      <c r="D83" t="s">
        <v>73</v>
      </c>
      <c r="E83">
        <v>500</v>
      </c>
    </row>
    <row r="84" spans="1:5" x14ac:dyDescent="0.35">
      <c r="A84" t="s">
        <v>92</v>
      </c>
      <c r="B84" s="2">
        <v>145900000</v>
      </c>
      <c r="C84" t="s">
        <v>50</v>
      </c>
      <c r="D84" t="s">
        <v>52</v>
      </c>
      <c r="E84">
        <v>700</v>
      </c>
    </row>
    <row r="85" spans="1:5" x14ac:dyDescent="0.35">
      <c r="A85" t="s">
        <v>93</v>
      </c>
      <c r="B85" s="2">
        <v>16000000</v>
      </c>
      <c r="C85" t="s">
        <v>50</v>
      </c>
      <c r="D85" t="s">
        <v>52</v>
      </c>
      <c r="E85">
        <v>700</v>
      </c>
    </row>
    <row r="86" spans="1:5" x14ac:dyDescent="0.35">
      <c r="A86" t="s">
        <v>94</v>
      </c>
      <c r="B86" s="2">
        <v>42600000</v>
      </c>
      <c r="C86" t="s">
        <v>49</v>
      </c>
      <c r="D86" t="s">
        <v>52</v>
      </c>
      <c r="E86">
        <v>756</v>
      </c>
    </row>
    <row r="87" spans="1:5" x14ac:dyDescent="0.35">
      <c r="A87" t="s">
        <v>95</v>
      </c>
      <c r="B87" s="2">
        <v>286168572</v>
      </c>
      <c r="C87" t="s">
        <v>49</v>
      </c>
      <c r="D87" t="s">
        <v>52</v>
      </c>
      <c r="E87">
        <v>804</v>
      </c>
    </row>
    <row r="88" spans="1:5" x14ac:dyDescent="0.35">
      <c r="A88" t="s">
        <v>96</v>
      </c>
      <c r="B88" s="2">
        <v>305270083</v>
      </c>
      <c r="C88" t="s">
        <v>49</v>
      </c>
      <c r="D88" t="s">
        <v>55</v>
      </c>
      <c r="E88">
        <v>844</v>
      </c>
    </row>
    <row r="89" spans="1:5" x14ac:dyDescent="0.35">
      <c r="A89" t="s">
        <v>97</v>
      </c>
      <c r="B89" s="2">
        <v>470000000</v>
      </c>
      <c r="C89" t="s">
        <v>48</v>
      </c>
      <c r="D89" t="s">
        <v>73</v>
      </c>
      <c r="E89">
        <v>950</v>
      </c>
    </row>
    <row r="90" spans="1:5" x14ac:dyDescent="0.35">
      <c r="A90" t="s">
        <v>98</v>
      </c>
      <c r="B90" s="2">
        <v>224900000</v>
      </c>
      <c r="C90" t="s">
        <v>50</v>
      </c>
      <c r="D90" t="s">
        <v>52</v>
      </c>
      <c r="E90">
        <v>1000</v>
      </c>
    </row>
    <row r="91" spans="1:5" x14ac:dyDescent="0.35">
      <c r="A91" t="s">
        <v>99</v>
      </c>
      <c r="B91" s="2">
        <v>774153007</v>
      </c>
      <c r="C91" t="s">
        <v>49</v>
      </c>
      <c r="D91" t="s">
        <v>51</v>
      </c>
      <c r="E91">
        <v>1500</v>
      </c>
    </row>
    <row r="92" spans="1:5" x14ac:dyDescent="0.35">
      <c r="A92" t="s">
        <v>64</v>
      </c>
      <c r="B92" s="2">
        <v>331526598</v>
      </c>
      <c r="C92" t="s">
        <v>49</v>
      </c>
      <c r="D92" t="s">
        <v>73</v>
      </c>
      <c r="E92">
        <v>1300</v>
      </c>
    </row>
    <row r="93" spans="1:5" x14ac:dyDescent="0.35">
      <c r="A93" s="3"/>
    </row>
    <row r="94" spans="1:5" x14ac:dyDescent="0.35">
      <c r="A94" t="s">
        <v>100</v>
      </c>
      <c r="B94" s="2">
        <v>490700000</v>
      </c>
      <c r="C94" t="s">
        <v>48</v>
      </c>
      <c r="D94" t="s">
        <v>55</v>
      </c>
      <c r="E94">
        <v>1400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</dc:creator>
  <cp:lastModifiedBy>prajwal prajwal</cp:lastModifiedBy>
  <dcterms:created xsi:type="dcterms:W3CDTF">2024-09-29T17:21:36Z</dcterms:created>
  <dcterms:modified xsi:type="dcterms:W3CDTF">2024-10-14T18:01:41Z</dcterms:modified>
</cp:coreProperties>
</file>