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080" yWindow="228" windowWidth="16380" windowHeight="8196" tabRatio="992" firstSheet="1" activeTab="17"/>
  </bookViews>
  <sheets>
    <sheet name="GARDENREACH" sheetId="6" r:id="rId1"/>
    <sheet name="DIAMONDHARBOUR" sheetId="4" r:id="rId2"/>
    <sheet name="SAGAR" sheetId="18" r:id="rId3"/>
    <sheet name="HALDIA" sheetId="7" r:id="rId4"/>
    <sheet name="PARADIP" sheetId="16" r:id="rId5"/>
    <sheet name="VISAKHAPATNAM" sheetId="24" r:id="rId6"/>
    <sheet name="KANDLA" sheetId="8" r:id="rId7"/>
    <sheet name="VADINAR" sheetId="22" r:id="rId8"/>
    <sheet name="OKHA" sheetId="15" r:id="rId9"/>
    <sheet name="MUMBAI" sheetId="13" r:id="rId10"/>
    <sheet name="MARMOGOA" sheetId="11" r:id="rId11"/>
    <sheet name="KARWAR" sheetId="9" r:id="rId12"/>
    <sheet name="CHENNAI" sheetId="2" r:id="rId13"/>
    <sheet name="TANGACHCHIMADAM" sheetId="19" r:id="rId14"/>
    <sheet name="NAGAPATTINAM" sheetId="14" r:id="rId15"/>
    <sheet name="TUTICORIN" sheetId="21" r:id="rId16"/>
    <sheet name="COCHIN" sheetId="3" r:id="rId17"/>
    <sheet name="MANGALORE" sheetId="10" r:id="rId18"/>
  </sheets>
  <calcPr calcId="124519"/>
</workbook>
</file>

<file path=xl/calcChain.xml><?xml version="1.0" encoding="utf-8"?>
<calcChain xmlns="http://schemas.openxmlformats.org/spreadsheetml/2006/main">
  <c r="C3" i="4"/>
  <c r="D18" i="18"/>
  <c r="C3"/>
  <c r="D16" i="14"/>
  <c r="B17"/>
  <c r="D15" i="10"/>
  <c r="D14"/>
  <c r="D13"/>
  <c r="D12"/>
  <c r="D11"/>
  <c r="D10"/>
  <c r="D9"/>
  <c r="D8"/>
  <c r="D7"/>
  <c r="D6"/>
  <c r="D5"/>
  <c r="D4"/>
  <c r="D3"/>
  <c r="D15" i="3"/>
  <c r="D14"/>
  <c r="D13"/>
  <c r="D12"/>
  <c r="D11"/>
  <c r="D10"/>
  <c r="D9"/>
  <c r="D8"/>
  <c r="D7"/>
  <c r="D6"/>
  <c r="D5"/>
  <c r="D16" s="1"/>
  <c r="D4"/>
  <c r="D3"/>
  <c r="D15" i="21"/>
  <c r="D14"/>
  <c r="D13"/>
  <c r="D12"/>
  <c r="D11"/>
  <c r="D10"/>
  <c r="D9"/>
  <c r="D8"/>
  <c r="D7"/>
  <c r="D6"/>
  <c r="D5"/>
  <c r="D4"/>
  <c r="D3"/>
  <c r="D16" s="1"/>
  <c r="D15" i="14"/>
  <c r="D14"/>
  <c r="D13"/>
  <c r="D12"/>
  <c r="D11"/>
  <c r="D10"/>
  <c r="D9"/>
  <c r="D8"/>
  <c r="D7"/>
  <c r="D6"/>
  <c r="D5"/>
  <c r="D4"/>
  <c r="D3"/>
  <c r="D15" i="19"/>
  <c r="D14"/>
  <c r="D13"/>
  <c r="D12"/>
  <c r="D11"/>
  <c r="D10"/>
  <c r="D9"/>
  <c r="D8"/>
  <c r="D7"/>
  <c r="D6"/>
  <c r="D5"/>
  <c r="D4"/>
  <c r="D3"/>
  <c r="D15" i="2"/>
  <c r="D14"/>
  <c r="D13"/>
  <c r="D12"/>
  <c r="D11"/>
  <c r="D10"/>
  <c r="D9"/>
  <c r="D8"/>
  <c r="D7"/>
  <c r="D6"/>
  <c r="D5"/>
  <c r="D16" s="1"/>
  <c r="D4"/>
  <c r="D3"/>
  <c r="D15" i="9"/>
  <c r="D14"/>
  <c r="D13"/>
  <c r="D12"/>
  <c r="D11"/>
  <c r="D10"/>
  <c r="D9"/>
  <c r="D8"/>
  <c r="D7"/>
  <c r="D6"/>
  <c r="D5"/>
  <c r="D4"/>
  <c r="D3"/>
  <c r="D15" i="11"/>
  <c r="D14"/>
  <c r="D13"/>
  <c r="D12"/>
  <c r="D11"/>
  <c r="D10"/>
  <c r="D9"/>
  <c r="D8"/>
  <c r="D7"/>
  <c r="D6"/>
  <c r="D5"/>
  <c r="D4"/>
  <c r="D3"/>
  <c r="D15" i="13"/>
  <c r="D14"/>
  <c r="D13"/>
  <c r="D12"/>
  <c r="D11"/>
  <c r="D10"/>
  <c r="D9"/>
  <c r="D8"/>
  <c r="D7"/>
  <c r="D6"/>
  <c r="D5"/>
  <c r="D4"/>
  <c r="D3"/>
  <c r="D15" i="15"/>
  <c r="D14"/>
  <c r="D13"/>
  <c r="D12"/>
  <c r="D11"/>
  <c r="D10"/>
  <c r="D9"/>
  <c r="D8"/>
  <c r="D7"/>
  <c r="D6"/>
  <c r="D5"/>
  <c r="D16" s="1"/>
  <c r="D4"/>
  <c r="D3"/>
  <c r="D15" i="22"/>
  <c r="D14"/>
  <c r="D13"/>
  <c r="D12"/>
  <c r="D11"/>
  <c r="D10"/>
  <c r="D9"/>
  <c r="D8"/>
  <c r="D7"/>
  <c r="D6"/>
  <c r="D5"/>
  <c r="D4"/>
  <c r="D3"/>
  <c r="D15" i="8"/>
  <c r="D14"/>
  <c r="D13"/>
  <c r="D12"/>
  <c r="D11"/>
  <c r="D10"/>
  <c r="D9"/>
  <c r="D8"/>
  <c r="D7"/>
  <c r="D6"/>
  <c r="D5"/>
  <c r="D4"/>
  <c r="D3"/>
  <c r="D15" i="24"/>
  <c r="D14"/>
  <c r="D13"/>
  <c r="D12"/>
  <c r="D11"/>
  <c r="D10"/>
  <c r="D9"/>
  <c r="D8"/>
  <c r="D7"/>
  <c r="D6"/>
  <c r="D5"/>
  <c r="D4"/>
  <c r="D3"/>
  <c r="D15" i="16"/>
  <c r="D14"/>
  <c r="D13"/>
  <c r="D12"/>
  <c r="D11"/>
  <c r="D10"/>
  <c r="D9"/>
  <c r="D8"/>
  <c r="D7"/>
  <c r="D6"/>
  <c r="D5"/>
  <c r="D4"/>
  <c r="D3"/>
  <c r="D15" i="7"/>
  <c r="D14"/>
  <c r="D13"/>
  <c r="D12"/>
  <c r="D11"/>
  <c r="D10"/>
  <c r="D9"/>
  <c r="D8"/>
  <c r="D7"/>
  <c r="D6"/>
  <c r="D5"/>
  <c r="D4"/>
  <c r="D3"/>
  <c r="D15" i="18"/>
  <c r="D14"/>
  <c r="D13"/>
  <c r="D12"/>
  <c r="D11"/>
  <c r="D10"/>
  <c r="D9"/>
  <c r="D8"/>
  <c r="D7"/>
  <c r="D6"/>
  <c r="D5"/>
  <c r="D4"/>
  <c r="D3"/>
  <c r="D15" i="4"/>
  <c r="D14"/>
  <c r="D13"/>
  <c r="D12"/>
  <c r="D11"/>
  <c r="D10"/>
  <c r="D9"/>
  <c r="D8"/>
  <c r="D7"/>
  <c r="D6"/>
  <c r="D5"/>
  <c r="D4"/>
  <c r="D3"/>
  <c r="D4" i="6"/>
  <c r="D5"/>
  <c r="D6"/>
  <c r="D7"/>
  <c r="D8"/>
  <c r="D9"/>
  <c r="D10"/>
  <c r="D11"/>
  <c r="D12"/>
  <c r="D13"/>
  <c r="D14"/>
  <c r="D15"/>
  <c r="D3"/>
  <c r="B17"/>
  <c r="B17" i="18"/>
  <c r="D19" l="1"/>
  <c r="D2"/>
  <c r="D16" i="10"/>
  <c r="D16" i="19"/>
  <c r="D16" i="9"/>
  <c r="D16" i="11"/>
  <c r="D16" i="13"/>
  <c r="D16" i="22"/>
  <c r="D16" i="8"/>
  <c r="D16" i="24"/>
  <c r="D18" s="1"/>
  <c r="D16" i="16"/>
  <c r="D17" s="1"/>
  <c r="D19" s="1"/>
  <c r="D18"/>
  <c r="D16" i="7"/>
  <c r="D17" s="1"/>
  <c r="D19" s="1"/>
  <c r="D16" i="18"/>
  <c r="D17" s="1"/>
  <c r="D16" i="4"/>
  <c r="B17" i="24"/>
  <c r="D2" s="1"/>
  <c r="C3" s="1"/>
  <c r="B17" i="4"/>
  <c r="B17" i="22"/>
  <c r="D2" s="1"/>
  <c r="B17" i="21"/>
  <c r="D2" s="1"/>
  <c r="B17" i="19"/>
  <c r="D2" s="1"/>
  <c r="B17" i="16"/>
  <c r="D2" s="1"/>
  <c r="B17" i="15"/>
  <c r="D2" s="1"/>
  <c r="D2" i="14"/>
  <c r="B17" i="13"/>
  <c r="D2" s="1"/>
  <c r="B17" i="11"/>
  <c r="D2" s="1"/>
  <c r="B17" i="10"/>
  <c r="D2" s="1"/>
  <c r="C15" s="1"/>
  <c r="B17" i="9"/>
  <c r="D2" s="1"/>
  <c r="B17" i="8"/>
  <c r="D2" s="1"/>
  <c r="B17" i="7"/>
  <c r="D2" s="1"/>
  <c r="B17" i="3"/>
  <c r="B17" i="2"/>
  <c r="D2" i="3" l="1"/>
  <c r="C3" s="1"/>
  <c r="D17"/>
  <c r="D19" s="1"/>
  <c r="D18"/>
  <c r="D18" i="13"/>
  <c r="D17" i="15"/>
  <c r="D19" s="1"/>
  <c r="C4" i="8"/>
  <c r="C7"/>
  <c r="D18" i="7"/>
  <c r="D2" i="4"/>
  <c r="D19"/>
  <c r="D18"/>
  <c r="D17" i="10"/>
  <c r="D19" s="1"/>
  <c r="D17" i="21"/>
  <c r="D19" s="1"/>
  <c r="D18"/>
  <c r="D18" i="14"/>
  <c r="D17"/>
  <c r="D19" s="1"/>
  <c r="D18" i="19"/>
  <c r="D17"/>
  <c r="D19" s="1"/>
  <c r="D2" i="2"/>
  <c r="C3" s="1"/>
  <c r="D18"/>
  <c r="D17"/>
  <c r="D19" s="1"/>
  <c r="D18" i="9"/>
  <c r="D18" i="11"/>
  <c r="D18" i="15"/>
  <c r="D18" i="22"/>
  <c r="D18" i="8"/>
  <c r="D18" i="10"/>
  <c r="D17" i="9"/>
  <c r="D19" s="1"/>
  <c r="D17" i="11"/>
  <c r="D19" s="1"/>
  <c r="D17" i="13"/>
  <c r="D19" s="1"/>
  <c r="D17" i="22"/>
  <c r="D19" s="1"/>
  <c r="D17" i="8"/>
  <c r="D19" s="1"/>
  <c r="D17" i="24"/>
  <c r="D19" s="1"/>
  <c r="D17" i="4"/>
  <c r="C7" i="24"/>
  <c r="C15" i="16"/>
  <c r="D2" i="6"/>
  <c r="C7" s="1"/>
  <c r="C4" i="4"/>
  <c r="C14"/>
  <c r="C13"/>
  <c r="C11"/>
  <c r="C10"/>
  <c r="C9"/>
  <c r="C7"/>
  <c r="C15"/>
  <c r="C5"/>
  <c r="C5" i="24"/>
  <c r="C11"/>
  <c r="C4"/>
  <c r="C6"/>
  <c r="C8"/>
  <c r="C12"/>
  <c r="C14"/>
  <c r="C8" i="4"/>
  <c r="C6"/>
  <c r="C3" i="22"/>
  <c r="C5"/>
  <c r="C7"/>
  <c r="C9"/>
  <c r="C11"/>
  <c r="C13"/>
  <c r="C15"/>
  <c r="C4"/>
  <c r="C6"/>
  <c r="C8"/>
  <c r="C10"/>
  <c r="C12"/>
  <c r="C14"/>
  <c r="C3" i="21"/>
  <c r="C5"/>
  <c r="C7"/>
  <c r="C9"/>
  <c r="C11"/>
  <c r="C13"/>
  <c r="C15"/>
  <c r="C4"/>
  <c r="C6"/>
  <c r="C8"/>
  <c r="C10"/>
  <c r="C12"/>
  <c r="C14"/>
  <c r="C3" i="19"/>
  <c r="C5"/>
  <c r="C7"/>
  <c r="C9"/>
  <c r="C11"/>
  <c r="C13"/>
  <c r="C15"/>
  <c r="C4"/>
  <c r="C6"/>
  <c r="C8"/>
  <c r="C10"/>
  <c r="C12"/>
  <c r="C14"/>
  <c r="C5" i="18"/>
  <c r="C7"/>
  <c r="C9"/>
  <c r="C11"/>
  <c r="C13"/>
  <c r="C15"/>
  <c r="C4"/>
  <c r="C6"/>
  <c r="C8"/>
  <c r="C10"/>
  <c r="C12"/>
  <c r="C14"/>
  <c r="C3" i="16"/>
  <c r="C7"/>
  <c r="C9"/>
  <c r="C11"/>
  <c r="C13"/>
  <c r="C4"/>
  <c r="C6"/>
  <c r="C8"/>
  <c r="C10"/>
  <c r="C12"/>
  <c r="C14"/>
  <c r="C3" i="15"/>
  <c r="C5"/>
  <c r="C7"/>
  <c r="C9"/>
  <c r="C11"/>
  <c r="C13"/>
  <c r="C15"/>
  <c r="C4"/>
  <c r="C6"/>
  <c r="C8"/>
  <c r="C10"/>
  <c r="C12"/>
  <c r="C14"/>
  <c r="C3" i="14"/>
  <c r="C5"/>
  <c r="C7"/>
  <c r="C9"/>
  <c r="C11"/>
  <c r="C13"/>
  <c r="C15"/>
  <c r="C4"/>
  <c r="C6"/>
  <c r="C8"/>
  <c r="C10"/>
  <c r="C12"/>
  <c r="C14"/>
  <c r="C3" i="13"/>
  <c r="C5"/>
  <c r="C7"/>
  <c r="C9"/>
  <c r="C11"/>
  <c r="C13"/>
  <c r="C15"/>
  <c r="C4"/>
  <c r="C6"/>
  <c r="C8"/>
  <c r="C10"/>
  <c r="C12"/>
  <c r="C14"/>
  <c r="C3" i="11"/>
  <c r="C5"/>
  <c r="C7"/>
  <c r="C9"/>
  <c r="C11"/>
  <c r="C13"/>
  <c r="C15"/>
  <c r="C4"/>
  <c r="C6"/>
  <c r="C8"/>
  <c r="C10"/>
  <c r="C12"/>
  <c r="C14"/>
  <c r="C4" i="10"/>
  <c r="C6"/>
  <c r="C8"/>
  <c r="C10"/>
  <c r="C12"/>
  <c r="C14"/>
  <c r="C3"/>
  <c r="C5"/>
  <c r="C7"/>
  <c r="C9"/>
  <c r="C11"/>
  <c r="C13"/>
  <c r="C3" i="9"/>
  <c r="C5"/>
  <c r="C7"/>
  <c r="C9"/>
  <c r="C11"/>
  <c r="C13"/>
  <c r="C15"/>
  <c r="C4"/>
  <c r="C6"/>
  <c r="C8"/>
  <c r="C10"/>
  <c r="C12"/>
  <c r="C14"/>
  <c r="C3" i="8"/>
  <c r="C5"/>
  <c r="C9"/>
  <c r="C11"/>
  <c r="C13"/>
  <c r="C15"/>
  <c r="C6"/>
  <c r="C8"/>
  <c r="C10"/>
  <c r="C12"/>
  <c r="C14"/>
  <c r="C3" i="7"/>
  <c r="C5"/>
  <c r="C7"/>
  <c r="C9"/>
  <c r="C11"/>
  <c r="C13"/>
  <c r="C15"/>
  <c r="C4"/>
  <c r="C6"/>
  <c r="C8"/>
  <c r="C10"/>
  <c r="C12"/>
  <c r="C14"/>
  <c r="C8" i="6"/>
  <c r="C4" i="3"/>
  <c r="C6"/>
  <c r="C12"/>
  <c r="C14"/>
  <c r="C5"/>
  <c r="C9"/>
  <c r="C11"/>
  <c r="C14" i="2"/>
  <c r="C11"/>
  <c r="C9"/>
  <c r="C7"/>
  <c r="C8"/>
  <c r="C5"/>
  <c r="C7" i="3" l="1"/>
  <c r="C17" s="1"/>
  <c r="C15"/>
  <c r="C13"/>
  <c r="C8"/>
  <c r="C10"/>
  <c r="C15" i="2"/>
  <c r="C12"/>
  <c r="C13"/>
  <c r="C4"/>
  <c r="C10"/>
  <c r="C6"/>
  <c r="C17" i="8"/>
  <c r="C12" i="4"/>
  <c r="C17" s="1"/>
  <c r="C9" i="6"/>
  <c r="C13"/>
  <c r="C3"/>
  <c r="C9" i="24"/>
  <c r="C13"/>
  <c r="C15"/>
  <c r="C10"/>
  <c r="C5" i="16"/>
  <c r="C17" s="1"/>
  <c r="C17" i="18"/>
  <c r="C11" i="6"/>
  <c r="C5"/>
  <c r="C6"/>
  <c r="C15"/>
  <c r="C10"/>
  <c r="C12"/>
  <c r="C14"/>
  <c r="C4"/>
  <c r="C17" i="22"/>
  <c r="C17" i="21"/>
  <c r="C17" i="19"/>
  <c r="C17" i="15"/>
  <c r="C17" i="14"/>
  <c r="C17" i="13"/>
  <c r="C17" i="11"/>
  <c r="C17" i="10"/>
  <c r="C17" i="9"/>
  <c r="C17" i="7"/>
  <c r="C17" i="2"/>
  <c r="C17" i="24" l="1"/>
  <c r="C17" i="6"/>
  <c r="D16"/>
  <c r="D18" l="1"/>
  <c r="D17"/>
  <c r="D19" s="1"/>
</calcChain>
</file>

<file path=xl/sharedStrings.xml><?xml version="1.0" encoding="utf-8"?>
<sst xmlns="http://schemas.openxmlformats.org/spreadsheetml/2006/main" count="108" uniqueCount="6">
  <si>
    <t>% of Interaction</t>
  </si>
  <si>
    <t>% of No Interaction</t>
  </si>
  <si>
    <t>Frequency of Surge Peak</t>
  </si>
  <si>
    <t>Lead/Lag Time wrt High tide</t>
  </si>
  <si>
    <t>Probability of Tide surge Interaction</t>
  </si>
  <si>
    <t>relative events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</si>
</sst>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TE=20, </a:t>
            </a:r>
            <a:r>
              <a:rPr lang="el-GR" sz="2000"/>
              <a:t>χ</a:t>
            </a:r>
            <a:r>
              <a:rPr lang="en-US" sz="2000"/>
              <a:t>2=42(GAR)</a:t>
            </a:r>
          </a:p>
        </c:rich>
      </c:tx>
      <c:layout>
        <c:manualLayout>
          <c:xMode val="edge"/>
          <c:yMode val="edge"/>
          <c:x val="0.78634711286089265"/>
          <c:y val="1.8518518518518566E-2"/>
        </c:manualLayout>
      </c:layout>
    </c:title>
    <c:plotArea>
      <c:layout>
        <c:manualLayout>
          <c:layoutTarget val="inner"/>
          <c:xMode val="edge"/>
          <c:yMode val="edge"/>
          <c:x val="8.8641294838145188E-2"/>
          <c:y val="2.8252405949256338E-2"/>
          <c:w val="0.88496981627296589"/>
          <c:h val="0.80527376786235005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GARDENREACH!$A$3:$A$15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GARDENREACH!$B$3:$B$15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3533568"/>
        <c:axId val="103637760"/>
      </c:barChart>
      <c:catAx>
        <c:axId val="10353356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637760"/>
        <c:crosses val="autoZero"/>
        <c:auto val="1"/>
        <c:lblAlgn val="ctr"/>
        <c:lblOffset val="100"/>
      </c:catAx>
      <c:valAx>
        <c:axId val="103637760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533568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TE=56, </a:t>
            </a:r>
            <a:r>
              <a:rPr lang="el-GR" sz="2000"/>
              <a:t>χ</a:t>
            </a:r>
            <a:r>
              <a:rPr lang="en-US" sz="2000"/>
              <a:t>2=59(MUM)</a:t>
            </a:r>
          </a:p>
        </c:rich>
      </c:tx>
      <c:layout>
        <c:manualLayout>
          <c:xMode val="edge"/>
          <c:yMode val="edge"/>
          <c:x val="0.4715971128608924"/>
          <c:y val="0"/>
        </c:manualLayout>
      </c:layout>
    </c:title>
    <c:plotArea>
      <c:layout>
        <c:manualLayout>
          <c:layoutTarget val="inner"/>
          <c:xMode val="edge"/>
          <c:yMode val="edge"/>
          <c:x val="0.10172462817147868"/>
          <c:y val="2.8252405949256338E-2"/>
          <c:w val="0.88438648293963207"/>
          <c:h val="0.80527376786235005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MUMBAI!$A$3:$A$15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MUMBAI!$B$3:$B$15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</c:ser>
        <c:gapWidth val="20"/>
        <c:overlap val="100"/>
        <c:axId val="104310656"/>
        <c:axId val="104312192"/>
      </c:barChart>
      <c:catAx>
        <c:axId val="104310656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312192"/>
        <c:crosses val="autoZero"/>
        <c:auto val="1"/>
        <c:lblAlgn val="ctr"/>
        <c:lblOffset val="100"/>
      </c:catAx>
      <c:valAx>
        <c:axId val="104312192"/>
        <c:scaling>
          <c:orientation val="minMax"/>
          <c:max val="16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310656"/>
        <c:crosses val="autoZero"/>
        <c:crossBetween val="between"/>
        <c:majorUnit val="4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TE=28, </a:t>
            </a:r>
            <a:r>
              <a:rPr lang="el-GR" sz="2000"/>
              <a:t>χ</a:t>
            </a:r>
            <a:r>
              <a:rPr lang="en-US" sz="2000"/>
              <a:t>2=35(MAR)</a:t>
            </a:r>
          </a:p>
        </c:rich>
      </c:tx>
      <c:layout>
        <c:manualLayout>
          <c:xMode val="edge"/>
          <c:yMode val="edge"/>
          <c:x val="0.48390288713910812"/>
          <c:y val="0"/>
        </c:manualLayout>
      </c:layout>
    </c:title>
    <c:plotArea>
      <c:layout>
        <c:manualLayout>
          <c:layoutTarget val="inner"/>
          <c:xMode val="edge"/>
          <c:yMode val="edge"/>
          <c:x val="8.8641294838145188E-2"/>
          <c:y val="2.8252405949256338E-2"/>
          <c:w val="0.88496981627296589"/>
          <c:h val="0.79739136774569841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MARMOGOA!$A$3:$A$15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MARMOGOA!$B$3:$B$15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4401920"/>
        <c:axId val="104420096"/>
      </c:barChart>
      <c:catAx>
        <c:axId val="104401920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420096"/>
        <c:crosses val="autoZero"/>
        <c:auto val="1"/>
        <c:lblAlgn val="ctr"/>
        <c:lblOffset val="100"/>
      </c:catAx>
      <c:valAx>
        <c:axId val="104420096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401920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TE=24, </a:t>
            </a:r>
            <a:r>
              <a:rPr lang="el-GR" sz="2000"/>
              <a:t>χ</a:t>
            </a:r>
            <a:r>
              <a:rPr lang="en-US" sz="2000"/>
              <a:t>2=28(KAR)</a:t>
            </a:r>
          </a:p>
        </c:rich>
      </c:tx>
      <c:layout>
        <c:manualLayout>
          <c:xMode val="edge"/>
          <c:yMode val="edge"/>
          <c:x val="0.5793333333333337"/>
          <c:y val="4.6296296296296328E-3"/>
        </c:manualLayout>
      </c:layout>
    </c:title>
    <c:plotArea>
      <c:layout>
        <c:manualLayout>
          <c:layoutTarget val="inner"/>
          <c:xMode val="edge"/>
          <c:yMode val="edge"/>
          <c:x val="9.2002405949256461E-2"/>
          <c:y val="3.7268518518518597E-2"/>
          <c:w val="0.88160870516185452"/>
          <c:h val="0.78813210848643878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KARWAR!$A$3:$A$15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KARWAR!$B$3:$B$15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4497536"/>
        <c:axId val="104499072"/>
      </c:barChart>
      <c:catAx>
        <c:axId val="104497536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499072"/>
        <c:crosses val="autoZero"/>
        <c:auto val="1"/>
        <c:lblAlgn val="ctr"/>
        <c:lblOffset val="100"/>
      </c:catAx>
      <c:valAx>
        <c:axId val="104499072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497536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TE=50, </a:t>
            </a:r>
            <a:r>
              <a:rPr lang="el-GR" sz="2000"/>
              <a:t>χ</a:t>
            </a:r>
            <a:r>
              <a:rPr lang="en-US" sz="2000"/>
              <a:t>2=79(CHE)</a:t>
            </a:r>
          </a:p>
        </c:rich>
      </c:tx>
      <c:layout>
        <c:manualLayout>
          <c:xMode val="edge"/>
          <c:yMode val="edge"/>
          <c:x val="0.57412510936132988"/>
          <c:y val="5.4038982832064104E-3"/>
        </c:manualLayout>
      </c:layout>
    </c:title>
    <c:plotArea>
      <c:layout>
        <c:manualLayout>
          <c:layoutTarget val="inner"/>
          <c:xMode val="edge"/>
          <c:yMode val="edge"/>
          <c:x val="9.4780183727034145E-2"/>
          <c:y val="2.8252405949256338E-2"/>
          <c:w val="0.87883092738407775"/>
          <c:h val="0.81612736112903916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CHENNAI!$A$3:$A$15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CHENNAI!$B$3:$B$15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  <c:pt idx="5">
                  <c:v>18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gapWidth val="20"/>
        <c:overlap val="100"/>
        <c:axId val="104539648"/>
        <c:axId val="104541184"/>
      </c:barChart>
      <c:catAx>
        <c:axId val="10453964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541184"/>
        <c:crosses val="autoZero"/>
        <c:auto val="1"/>
        <c:lblAlgn val="ctr"/>
        <c:lblOffset val="100"/>
      </c:catAx>
      <c:valAx>
        <c:axId val="104541184"/>
        <c:scaling>
          <c:orientation val="minMax"/>
          <c:max val="20"/>
          <c:min val="0"/>
        </c:scaling>
        <c:axPos val="l"/>
        <c:numFmt formatCode="General" sourceLinked="1"/>
        <c:tickLblPos val="nextTo"/>
        <c:spPr>
          <a:noFill/>
          <a:ln w="19050">
            <a:solidFill>
              <a:sysClr val="windowText" lastClr="000000"/>
            </a:solidFill>
          </a:ln>
        </c:spPr>
        <c:crossAx val="104539648"/>
        <c:crosses val="autoZero"/>
        <c:crossBetween val="midCat"/>
        <c:majorUnit val="5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TE=34, </a:t>
            </a:r>
            <a:r>
              <a:rPr lang="el-GR" sz="2000"/>
              <a:t>χ</a:t>
            </a:r>
            <a:r>
              <a:rPr lang="en-US" sz="2000"/>
              <a:t>2=13(TAN)</a:t>
            </a:r>
          </a:p>
        </c:rich>
      </c:tx>
      <c:layout>
        <c:manualLayout>
          <c:xMode val="edge"/>
          <c:yMode val="edge"/>
          <c:x val="0.58797222222222179"/>
          <c:y val="2.7860234284873709E-3"/>
        </c:manualLayout>
      </c:layout>
    </c:title>
    <c:plotArea>
      <c:layout>
        <c:manualLayout>
          <c:layoutTarget val="inner"/>
          <c:xMode val="edge"/>
          <c:yMode val="edge"/>
          <c:x val="9.2002405949256461E-2"/>
          <c:y val="2.8252405949256338E-2"/>
          <c:w val="0.88160870516185452"/>
          <c:h val="0.82930713306854364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TANGACHCHIMADAM!$A$3:$A$15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TANGACHCHIMADAM!$B$3:$B$15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gapWidth val="20"/>
        <c:overlap val="100"/>
        <c:axId val="104684160"/>
        <c:axId val="104690048"/>
      </c:barChart>
      <c:catAx>
        <c:axId val="104684160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690048"/>
        <c:crosses val="autoZero"/>
        <c:auto val="1"/>
        <c:lblAlgn val="ctr"/>
        <c:lblOffset val="100"/>
      </c:catAx>
      <c:valAx>
        <c:axId val="104690048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684160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TE=25, </a:t>
            </a:r>
            <a:r>
              <a:rPr lang="el-GR" sz="2000"/>
              <a:t>χ</a:t>
            </a:r>
            <a:r>
              <a:rPr lang="en-US" sz="2000"/>
              <a:t>2=25(NAG)</a:t>
            </a:r>
          </a:p>
        </c:rich>
      </c:tx>
      <c:layout>
        <c:manualLayout>
          <c:xMode val="edge"/>
          <c:yMode val="edge"/>
          <c:x val="0.73752777777777778"/>
          <c:y val="1.0236872564842439E-2"/>
        </c:manualLayout>
      </c:layout>
    </c:title>
    <c:plotArea>
      <c:layout>
        <c:manualLayout>
          <c:layoutTarget val="inner"/>
          <c:xMode val="edge"/>
          <c:yMode val="edge"/>
          <c:x val="9.0613517060367452E-2"/>
          <c:y val="2.8252405949256338E-2"/>
          <c:w val="0.88160870516185452"/>
          <c:h val="0.81565119577444123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NAGAPATTINAM!$A$3:$A$15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NAGAPATTINAM!$B$3:$B$15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4075264"/>
        <c:axId val="104076800"/>
      </c:barChart>
      <c:catAx>
        <c:axId val="104075264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076800"/>
        <c:crosses val="autoZero"/>
        <c:auto val="1"/>
        <c:lblAlgn val="ctr"/>
        <c:lblOffset val="100"/>
      </c:catAx>
      <c:valAx>
        <c:axId val="104076800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075264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TE=55, </a:t>
            </a:r>
            <a:r>
              <a:rPr lang="el-GR" sz="2000"/>
              <a:t>χ</a:t>
            </a:r>
            <a:r>
              <a:rPr lang="en-US" sz="2000"/>
              <a:t>2=19(TUT)</a:t>
            </a:r>
          </a:p>
        </c:rich>
      </c:tx>
      <c:layout>
        <c:manualLayout>
          <c:xMode val="edge"/>
          <c:yMode val="edge"/>
          <c:x val="0.58708333333333329"/>
          <c:y val="1.0652296781486378E-2"/>
        </c:manualLayout>
      </c:layout>
    </c:title>
    <c:plotArea>
      <c:layout>
        <c:manualLayout>
          <c:layoutTarget val="inner"/>
          <c:xMode val="edge"/>
          <c:yMode val="edge"/>
          <c:x val="9.4780183727034145E-2"/>
          <c:y val="3.9528023598820065E-2"/>
          <c:w val="0.87883092738407775"/>
          <c:h val="0.8214408597155447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TUTICORIN!$A$3:$A$15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TUTICORIN!$B$3:$B$15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</c:numCache>
            </c:numRef>
          </c:val>
        </c:ser>
        <c:gapWidth val="20"/>
        <c:overlap val="100"/>
        <c:axId val="104801408"/>
        <c:axId val="104802944"/>
      </c:barChart>
      <c:catAx>
        <c:axId val="10480140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802944"/>
        <c:crosses val="autoZero"/>
        <c:auto val="1"/>
        <c:lblAlgn val="ctr"/>
        <c:lblOffset val="100"/>
      </c:catAx>
      <c:valAx>
        <c:axId val="104802944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801408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TE=130, </a:t>
            </a:r>
            <a:r>
              <a:rPr lang="el-GR" sz="2000"/>
              <a:t>χ</a:t>
            </a:r>
            <a:r>
              <a:rPr lang="en-US" sz="2000"/>
              <a:t>2=99(COC)</a:t>
            </a:r>
          </a:p>
        </c:rich>
      </c:tx>
      <c:layout>
        <c:manualLayout>
          <c:xMode val="edge"/>
          <c:yMode val="edge"/>
          <c:x val="0.4375695538057745"/>
          <c:y val="0"/>
        </c:manualLayout>
      </c:layout>
    </c:title>
    <c:plotArea>
      <c:layout>
        <c:manualLayout>
          <c:layoutTarget val="inner"/>
          <c:xMode val="edge"/>
          <c:yMode val="edge"/>
          <c:x val="9.4780183727034145E-2"/>
          <c:y val="2.8252405949256338E-2"/>
          <c:w val="0.87883092738407775"/>
          <c:h val="0.79276173811606887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COCHIN!$A$3:$A$15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COCHIN!$B$3:$B$15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26</c:v>
                </c:pt>
                <c:pt idx="4">
                  <c:v>30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</c:ser>
        <c:gapWidth val="20"/>
        <c:overlap val="100"/>
        <c:axId val="104839808"/>
        <c:axId val="104853888"/>
      </c:barChart>
      <c:catAx>
        <c:axId val="10483980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853888"/>
        <c:crosses val="autoZero"/>
        <c:auto val="1"/>
        <c:lblAlgn val="ctr"/>
        <c:lblOffset val="100"/>
      </c:catAx>
      <c:valAx>
        <c:axId val="104853888"/>
        <c:scaling>
          <c:orientation val="minMax"/>
          <c:max val="3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839808"/>
        <c:crosses val="autoZero"/>
        <c:crossBetween val="midCat"/>
        <c:majorUnit val="5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TE=71, </a:t>
            </a:r>
            <a:r>
              <a:rPr lang="el-GR" sz="2000"/>
              <a:t>χ</a:t>
            </a:r>
            <a:r>
              <a:rPr lang="en-US" sz="2000"/>
              <a:t>2=86(MAN)</a:t>
            </a:r>
          </a:p>
        </c:rich>
      </c:tx>
      <c:layout>
        <c:manualLayout>
          <c:xMode val="edge"/>
          <c:yMode val="edge"/>
          <c:x val="0.57159711286089265"/>
          <c:y val="0"/>
        </c:manualLayout>
      </c:layout>
    </c:title>
    <c:plotArea>
      <c:layout>
        <c:manualLayout>
          <c:layoutTarget val="inner"/>
          <c:xMode val="edge"/>
          <c:yMode val="edge"/>
          <c:x val="8.8641294838145188E-2"/>
          <c:y val="2.8252405949256338E-2"/>
          <c:w val="0.88496981627296589"/>
          <c:h val="0.79276173811606887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MANGALORE!$A$3:$A$15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MANGALORE!$B$3:$B$15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</c:ser>
        <c:gapWidth val="20"/>
        <c:overlap val="100"/>
        <c:axId val="104919040"/>
        <c:axId val="104920576"/>
      </c:barChart>
      <c:catAx>
        <c:axId val="104919040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920576"/>
        <c:crosses val="autoZero"/>
        <c:auto val="1"/>
        <c:lblAlgn val="ctr"/>
        <c:lblOffset val="100"/>
      </c:catAx>
      <c:valAx>
        <c:axId val="104920576"/>
        <c:scaling>
          <c:orientation val="minMax"/>
          <c:max val="25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919040"/>
        <c:crosses val="autoZero"/>
        <c:crossBetween val="midCat"/>
        <c:majorUnit val="5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TE=9, </a:t>
            </a:r>
            <a:r>
              <a:rPr lang="el-GR" sz="2000"/>
              <a:t>χ</a:t>
            </a:r>
            <a:r>
              <a:rPr lang="en-US" sz="2000"/>
              <a:t>2=33(DIA)</a:t>
            </a:r>
          </a:p>
        </c:rich>
      </c:tx>
      <c:layout>
        <c:manualLayout>
          <c:xMode val="edge"/>
          <c:yMode val="edge"/>
          <c:x val="0.78634711286089265"/>
          <c:y val="1.8518518518518573E-2"/>
        </c:manualLayout>
      </c:layout>
    </c:title>
    <c:plotArea>
      <c:layout>
        <c:manualLayout>
          <c:layoutTarget val="inner"/>
          <c:xMode val="edge"/>
          <c:yMode val="edge"/>
          <c:x val="9.4780183727034145E-2"/>
          <c:y val="2.8252405949256338E-2"/>
          <c:w val="0.87883092738407775"/>
          <c:h val="0.81612736112903916"/>
        </c:manualLayout>
      </c:layout>
      <c:barChart>
        <c:barDir val="col"/>
        <c:grouping val="clustered"/>
        <c:ser>
          <c:idx val="1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DIAMONDHARBOUR!$A$3:$A$15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DIAMONDHARBOUR!$B$3:$B$15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3780736"/>
        <c:axId val="103782272"/>
      </c:barChart>
      <c:catAx>
        <c:axId val="103780736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782272"/>
        <c:crosses val="autoZero"/>
        <c:auto val="1"/>
        <c:lblAlgn val="ctr"/>
        <c:lblOffset val="100"/>
      </c:catAx>
      <c:valAx>
        <c:axId val="103782272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780736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TE=87, </a:t>
            </a:r>
            <a:r>
              <a:rPr lang="el-GR" sz="2000"/>
              <a:t>χ</a:t>
            </a:r>
            <a:r>
              <a:rPr lang="en-US" sz="2000"/>
              <a:t>2=56(SAG)</a:t>
            </a:r>
          </a:p>
        </c:rich>
      </c:tx>
      <c:layout>
        <c:manualLayout>
          <c:xMode val="edge"/>
          <c:yMode val="edge"/>
          <c:x val="0.7102222222222222"/>
          <c:y val="6.7191601049868899E-3"/>
        </c:manualLayout>
      </c:layout>
    </c:title>
    <c:plotArea>
      <c:layout>
        <c:manualLayout>
          <c:layoutTarget val="inner"/>
          <c:xMode val="edge"/>
          <c:yMode val="edge"/>
          <c:x val="9.2002405949256461E-2"/>
          <c:y val="2.8252405949256338E-2"/>
          <c:w val="0.88160870516185452"/>
          <c:h val="0.81357458636254543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SAGAR!$A$3:$A$15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SAGAR!$B$3:$B$15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</c:ser>
        <c:gapWidth val="20"/>
        <c:overlap val="100"/>
        <c:axId val="103679488"/>
        <c:axId val="103681024"/>
      </c:barChart>
      <c:catAx>
        <c:axId val="10367948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681024"/>
        <c:crosses val="autoZero"/>
        <c:auto val="1"/>
        <c:lblAlgn val="ctr"/>
        <c:lblOffset val="100"/>
      </c:catAx>
      <c:valAx>
        <c:axId val="103681024"/>
        <c:scaling>
          <c:orientation val="minMax"/>
          <c:max val="25"/>
          <c:min val="0"/>
        </c:scaling>
        <c:axPos val="l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679488"/>
        <c:crosses val="autoZero"/>
        <c:crossBetween val="midCat"/>
        <c:majorUnit val="5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TE=31, </a:t>
            </a:r>
            <a:r>
              <a:rPr lang="el-GR" sz="2000"/>
              <a:t>χ</a:t>
            </a:r>
            <a:r>
              <a:rPr lang="en-US" sz="2000"/>
              <a:t>2=57(HAL)</a:t>
            </a:r>
          </a:p>
        </c:rich>
      </c:tx>
      <c:layout>
        <c:manualLayout>
          <c:xMode val="edge"/>
          <c:yMode val="edge"/>
          <c:x val="0.71411111111111114"/>
          <c:y val="1.8518518518518538E-2"/>
        </c:manualLayout>
      </c:layout>
    </c:title>
    <c:plotArea>
      <c:layout>
        <c:manualLayout>
          <c:layoutTarget val="inner"/>
          <c:xMode val="edge"/>
          <c:yMode val="edge"/>
          <c:x val="8.8641294838145188E-2"/>
          <c:y val="2.8252405949256338E-2"/>
          <c:w val="0.88496981627296589"/>
          <c:h val="0.80527376786235005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HALDIA!$A$3:$A$15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HALDIA!$B$3:$B$15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gapWidth val="20"/>
        <c:overlap val="100"/>
        <c:axId val="103742080"/>
        <c:axId val="103833984"/>
      </c:barChart>
      <c:catAx>
        <c:axId val="103742080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833984"/>
        <c:crosses val="autoZero"/>
        <c:auto val="1"/>
        <c:lblAlgn val="ctr"/>
        <c:lblOffset val="100"/>
      </c:catAx>
      <c:valAx>
        <c:axId val="103833984"/>
        <c:scaling>
          <c:orientation val="minMax"/>
          <c:max val="12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3742080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TE=86, </a:t>
            </a:r>
            <a:r>
              <a:rPr lang="el-GR" sz="2000"/>
              <a:t>χ</a:t>
            </a:r>
            <a:r>
              <a:rPr lang="en-US" sz="2000"/>
              <a:t>2=24(PAR)</a:t>
            </a:r>
          </a:p>
        </c:rich>
      </c:tx>
      <c:layout>
        <c:manualLayout>
          <c:xMode val="edge"/>
          <c:yMode val="edge"/>
          <c:x val="0.50562510936132987"/>
          <c:y val="2.7860234284873709E-3"/>
        </c:manualLayout>
      </c:layout>
    </c:title>
    <c:plotArea>
      <c:layout>
        <c:manualLayout>
          <c:layoutTarget val="inner"/>
          <c:xMode val="edge"/>
          <c:yMode val="edge"/>
          <c:x val="9.7557961504812052E-2"/>
          <c:y val="2.8252405949256338E-2"/>
          <c:w val="0.87605314960629921"/>
          <c:h val="0.8214408597155447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PARADIP!$A$3:$A$15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PARADIP!$B$3:$B$15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gapWidth val="20"/>
        <c:overlap val="100"/>
        <c:axId val="103870464"/>
        <c:axId val="103872000"/>
      </c:barChart>
      <c:catAx>
        <c:axId val="103870464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3872000"/>
        <c:crosses val="autoZero"/>
        <c:auto val="1"/>
        <c:lblAlgn val="ctr"/>
        <c:lblOffset val="100"/>
      </c:catAx>
      <c:valAx>
        <c:axId val="103872000"/>
        <c:scaling>
          <c:orientation val="minMax"/>
          <c:max val="16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3870464"/>
        <c:crosses val="autoZero"/>
        <c:crossBetween val="midCat"/>
        <c:majorUnit val="4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TE=10, </a:t>
            </a:r>
            <a:r>
              <a:rPr lang="el-GR" sz="2000"/>
              <a:t>χ</a:t>
            </a:r>
            <a:r>
              <a:rPr lang="en-US" sz="2000"/>
              <a:t>2=45(VIS)</a:t>
            </a:r>
          </a:p>
        </c:rich>
      </c:tx>
      <c:layout>
        <c:manualLayout>
          <c:xMode val="edge"/>
          <c:yMode val="edge"/>
          <c:x val="0.60777777777777775"/>
          <c:y val="1.0039897827784918E-3"/>
        </c:manualLayout>
      </c:layout>
    </c:title>
    <c:plotArea>
      <c:layout>
        <c:manualLayout>
          <c:layoutTarget val="inner"/>
          <c:xMode val="edge"/>
          <c:yMode val="edge"/>
          <c:x val="0.12255796150481188"/>
          <c:y val="2.8252405949256338E-2"/>
          <c:w val="0.85105314960629919"/>
          <c:h val="0.77424321959755715"/>
        </c:manualLayout>
      </c:layout>
      <c:barChart>
        <c:barDir val="col"/>
        <c:grouping val="clustered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VISAKHAPATNAM!$A$3:$A$15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VISAKHAPATNAM!$B$3:$B$15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3941248"/>
        <c:axId val="103942784"/>
      </c:barChart>
      <c:catAx>
        <c:axId val="103941248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3942784"/>
        <c:crosses val="autoZero"/>
        <c:auto val="1"/>
        <c:lblAlgn val="ctr"/>
        <c:lblOffset val="100"/>
      </c:catAx>
      <c:valAx>
        <c:axId val="103942784"/>
        <c:scaling>
          <c:orientation val="minMax"/>
          <c:max val="1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3941248"/>
        <c:crosses val="autoZero"/>
        <c:crossBetween val="midCat"/>
        <c:majorUnit val="2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TE=13, </a:t>
            </a:r>
            <a:r>
              <a:rPr lang="el-GR" sz="2000"/>
              <a:t>χ</a:t>
            </a:r>
            <a:r>
              <a:rPr lang="en-US" sz="2000"/>
              <a:t>2=16(KAN)</a:t>
            </a:r>
          </a:p>
        </c:rich>
      </c:tx>
      <c:layout>
        <c:manualLayout>
          <c:xMode val="edge"/>
          <c:yMode val="edge"/>
          <c:x val="0.78634711286089265"/>
          <c:y val="1.851851851851858E-2"/>
        </c:manualLayout>
      </c:layout>
    </c:title>
    <c:plotArea>
      <c:layout>
        <c:manualLayout>
          <c:layoutTarget val="inner"/>
          <c:xMode val="edge"/>
          <c:yMode val="edge"/>
          <c:x val="9.4780183727034145E-2"/>
          <c:y val="2.8252405949256338E-2"/>
          <c:w val="0.87883092738407775"/>
          <c:h val="0.80527376786235005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KANDLA!$A$3:$A$15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KANDLA!$B$3:$B$15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3999744"/>
        <c:axId val="104001536"/>
      </c:barChart>
      <c:catAx>
        <c:axId val="103999744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001536"/>
        <c:crosses val="autoZero"/>
        <c:auto val="1"/>
        <c:lblAlgn val="ctr"/>
        <c:lblOffset val="100"/>
      </c:catAx>
      <c:valAx>
        <c:axId val="104001536"/>
        <c:scaling>
          <c:orientation val="minMax"/>
          <c:max val="5"/>
          <c:min val="0"/>
        </c:scaling>
        <c:axPos val="l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3999744"/>
        <c:crosses val="autoZero"/>
        <c:crossBetween val="midCat"/>
        <c:majorUnit val="1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TE=40, </a:t>
            </a:r>
            <a:r>
              <a:rPr lang="el-GR" sz="2000"/>
              <a:t>χ</a:t>
            </a:r>
            <a:r>
              <a:rPr lang="en-US" sz="2000"/>
              <a:t>2=84(VAD)</a:t>
            </a:r>
          </a:p>
        </c:rich>
      </c:tx>
      <c:layout>
        <c:manualLayout>
          <c:xMode val="edge"/>
          <c:yMode val="edge"/>
          <c:x val="0.67838888888888982"/>
          <c:y val="2.7860234284873726E-3"/>
        </c:manualLayout>
      </c:layout>
    </c:title>
    <c:plotArea>
      <c:layout>
        <c:manualLayout>
          <c:layoutTarget val="inner"/>
          <c:xMode val="edge"/>
          <c:yMode val="edge"/>
          <c:x val="9.2002405949256461E-2"/>
          <c:y val="2.8252405949256338E-2"/>
          <c:w val="0.88160870516185452"/>
          <c:h val="0.8253739963920439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VADINAR!$A$3:$A$15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VADINAR!$B$3:$B$15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gapWidth val="20"/>
        <c:overlap val="100"/>
        <c:axId val="104144256"/>
        <c:axId val="104211584"/>
      </c:barChart>
      <c:catAx>
        <c:axId val="104144256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4211584"/>
        <c:crosses val="autoZero"/>
        <c:auto val="1"/>
        <c:lblAlgn val="ctr"/>
        <c:lblOffset val="100"/>
      </c:catAx>
      <c:valAx>
        <c:axId val="104211584"/>
        <c:scaling>
          <c:orientation val="minMax"/>
          <c:max val="20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144256"/>
        <c:crosses val="autoZero"/>
        <c:crossBetween val="midCat"/>
        <c:majorUnit val="5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TE=51, </a:t>
            </a:r>
            <a:r>
              <a:rPr lang="el-GR" sz="2000"/>
              <a:t>χ</a:t>
            </a:r>
            <a:r>
              <a:rPr lang="en-US" sz="2000"/>
              <a:t>2=62(OKH)</a:t>
            </a:r>
          </a:p>
        </c:rich>
      </c:tx>
      <c:layout>
        <c:manualLayout>
          <c:xMode val="edge"/>
          <c:yMode val="edge"/>
          <c:x val="0.47862510936132985"/>
          <c:y val="2.7860234284873709E-3"/>
        </c:manualLayout>
      </c:layout>
    </c:title>
    <c:plotArea>
      <c:layout>
        <c:manualLayout>
          <c:layoutTarget val="inner"/>
          <c:xMode val="edge"/>
          <c:yMode val="edge"/>
          <c:x val="9.7557961504812052E-2"/>
          <c:y val="2.8252405949256338E-2"/>
          <c:w val="0.87605314960629921"/>
          <c:h val="0.83324026974504251"/>
        </c:manualLayout>
      </c:layout>
      <c:barChart>
        <c:barDir val="col"/>
        <c:grouping val="clustered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cat>
            <c:numRef>
              <c:f>OKHA!$A$3:$A$15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OKHA!$B$3:$B$15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15</c:v>
                </c:pt>
                <c:pt idx="10">
                  <c:v>1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</c:ser>
        <c:gapWidth val="20"/>
        <c:overlap val="100"/>
        <c:axId val="104239872"/>
        <c:axId val="104241408"/>
      </c:barChart>
      <c:catAx>
        <c:axId val="104239872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241408"/>
        <c:crosses val="autoZero"/>
        <c:auto val="1"/>
        <c:lblAlgn val="ctr"/>
        <c:lblOffset val="100"/>
      </c:catAx>
      <c:valAx>
        <c:axId val="104241408"/>
        <c:scaling>
          <c:orientation val="minMax"/>
          <c:max val="16"/>
          <c:min val="0"/>
        </c:scaling>
        <c:axPos val="l"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04239872"/>
        <c:crosses val="autoZero"/>
        <c:crossBetween val="midCat"/>
        <c:majorUnit val="4"/>
      </c:valAx>
    </c:plotArea>
    <c:plotVisOnly val="1"/>
  </c:chart>
  <c:txPr>
    <a:bodyPr/>
    <a:lstStyle/>
    <a:p>
      <a:pPr>
        <a:defRPr sz="20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10</xdr:row>
      <xdr:rowOff>152400</xdr:rowOff>
    </xdr:from>
    <xdr:to>
      <xdr:col>11</xdr:col>
      <xdr:colOff>142875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10</xdr:col>
      <xdr:colOff>714375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9</xdr:row>
      <xdr:rowOff>57150</xdr:rowOff>
    </xdr:from>
    <xdr:to>
      <xdr:col>11</xdr:col>
      <xdr:colOff>38100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714375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9</xdr:row>
      <xdr:rowOff>9525</xdr:rowOff>
    </xdr:from>
    <xdr:to>
      <xdr:col>12</xdr:col>
      <xdr:colOff>333375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57150</xdr:rowOff>
    </xdr:from>
    <xdr:to>
      <xdr:col>10</xdr:col>
      <xdr:colOff>219075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10</xdr:col>
      <xdr:colOff>714375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714375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133350</xdr:rowOff>
    </xdr:from>
    <xdr:to>
      <xdr:col>11</xdr:col>
      <xdr:colOff>704850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714375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714375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714375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10</xdr:col>
      <xdr:colOff>714375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8</xdr:row>
      <xdr:rowOff>28575</xdr:rowOff>
    </xdr:from>
    <xdr:to>
      <xdr:col>10</xdr:col>
      <xdr:colOff>600075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123825</xdr:rowOff>
    </xdr:from>
    <xdr:to>
      <xdr:col>11</xdr:col>
      <xdr:colOff>38100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28575</xdr:rowOff>
    </xdr:from>
    <xdr:to>
      <xdr:col>11</xdr:col>
      <xdr:colOff>38100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714375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3</xdr:row>
      <xdr:rowOff>104775</xdr:rowOff>
    </xdr:from>
    <xdr:to>
      <xdr:col>10</xdr:col>
      <xdr:colOff>657225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2" width="11.5546875"/>
    <col min="3" max="3" width="16.88671875" bestFit="1" customWidth="1"/>
    <col min="4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1.5384615384615385</v>
      </c>
      <c r="E2" s="2">
        <v>2</v>
      </c>
    </row>
    <row r="3" spans="1:5">
      <c r="A3">
        <v>-6</v>
      </c>
      <c r="B3">
        <v>0</v>
      </c>
      <c r="C3">
        <f t="shared" ref="C3:C15" si="0">(B3-D$2)^2/D$2</f>
        <v>1.5384615384615385</v>
      </c>
      <c r="D3" s="2">
        <f>(IF(B3&gt;E$2,1,0))*B3</f>
        <v>0</v>
      </c>
    </row>
    <row r="4" spans="1:5">
      <c r="A4">
        <v>-5</v>
      </c>
      <c r="B4">
        <v>1</v>
      </c>
      <c r="C4">
        <f t="shared" si="0"/>
        <v>0.18846153846153851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1.5384615384615385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1.5384615384615385</v>
      </c>
      <c r="D6" s="2">
        <f t="shared" si="1"/>
        <v>0</v>
      </c>
    </row>
    <row r="7" spans="1:5">
      <c r="A7">
        <v>-2</v>
      </c>
      <c r="B7">
        <v>1</v>
      </c>
      <c r="C7">
        <f t="shared" si="0"/>
        <v>0.18846153846153851</v>
      </c>
      <c r="D7" s="2">
        <f t="shared" si="1"/>
        <v>0</v>
      </c>
    </row>
    <row r="8" spans="1:5">
      <c r="A8">
        <v>-1</v>
      </c>
      <c r="B8">
        <v>0</v>
      </c>
      <c r="C8">
        <f t="shared" si="0"/>
        <v>1.5384615384615385</v>
      </c>
      <c r="D8" s="2">
        <f t="shared" si="1"/>
        <v>0</v>
      </c>
    </row>
    <row r="9" spans="1:5">
      <c r="A9">
        <v>0</v>
      </c>
      <c r="B9">
        <v>0</v>
      </c>
      <c r="C9">
        <f t="shared" si="0"/>
        <v>1.5384615384615385</v>
      </c>
      <c r="D9" s="2">
        <f t="shared" si="1"/>
        <v>0</v>
      </c>
    </row>
    <row r="10" spans="1:5">
      <c r="A10">
        <v>1</v>
      </c>
      <c r="B10">
        <v>3</v>
      </c>
      <c r="C10">
        <f t="shared" si="0"/>
        <v>1.3884615384615382</v>
      </c>
      <c r="D10" s="2">
        <f t="shared" si="1"/>
        <v>3</v>
      </c>
    </row>
    <row r="11" spans="1:5">
      <c r="A11">
        <v>2</v>
      </c>
      <c r="B11">
        <v>8</v>
      </c>
      <c r="C11">
        <f t="shared" si="0"/>
        <v>27.138461538461538</v>
      </c>
      <c r="D11" s="2">
        <f t="shared" si="1"/>
        <v>8</v>
      </c>
    </row>
    <row r="12" spans="1:5">
      <c r="A12">
        <v>3</v>
      </c>
      <c r="B12">
        <v>1</v>
      </c>
      <c r="C12">
        <f t="shared" si="0"/>
        <v>0.18846153846153851</v>
      </c>
      <c r="D12" s="2">
        <f t="shared" si="1"/>
        <v>0</v>
      </c>
    </row>
    <row r="13" spans="1:5">
      <c r="A13">
        <v>4</v>
      </c>
      <c r="B13">
        <v>4</v>
      </c>
      <c r="C13">
        <f t="shared" si="0"/>
        <v>3.9384615384615387</v>
      </c>
      <c r="D13" s="2">
        <f t="shared" si="1"/>
        <v>4</v>
      </c>
    </row>
    <row r="14" spans="1:5">
      <c r="A14">
        <v>5</v>
      </c>
      <c r="B14">
        <v>2</v>
      </c>
      <c r="C14">
        <f t="shared" si="0"/>
        <v>0.13846153846153841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1.5384615384615385</v>
      </c>
      <c r="D15" s="2">
        <f t="shared" si="1"/>
        <v>0</v>
      </c>
    </row>
    <row r="16" spans="1:5">
      <c r="A16">
        <v>7</v>
      </c>
      <c r="D16" s="2">
        <f>SUM(D3:D15)</f>
        <v>15</v>
      </c>
    </row>
    <row r="17" spans="1:4">
      <c r="A17" s="1"/>
      <c r="B17">
        <f>SUM(B2:B16)</f>
        <v>20</v>
      </c>
      <c r="C17">
        <f>SUM(C2:C16)</f>
        <v>42.400000000000006</v>
      </c>
      <c r="D17" s="2">
        <f>B17-D16</f>
        <v>5</v>
      </c>
    </row>
    <row r="18" spans="1:4">
      <c r="C18" t="s">
        <v>0</v>
      </c>
      <c r="D18" s="2">
        <f>100/B17*D16</f>
        <v>75</v>
      </c>
    </row>
    <row r="19" spans="1:4">
      <c r="C19" t="s">
        <v>1</v>
      </c>
      <c r="D19" s="2">
        <f>100/20*D17</f>
        <v>25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4.3076923076923075</v>
      </c>
      <c r="E2" s="2">
        <v>5</v>
      </c>
    </row>
    <row r="3" spans="1:5">
      <c r="A3">
        <v>-6</v>
      </c>
      <c r="B3">
        <v>0</v>
      </c>
      <c r="C3">
        <f t="shared" ref="C3:C15" si="0">(B3-D$2)^2/D$2</f>
        <v>4.3076923076923075</v>
      </c>
      <c r="D3" s="2">
        <f>(IF(B3&gt;E$2,1,0))*B3</f>
        <v>0</v>
      </c>
    </row>
    <row r="4" spans="1:5">
      <c r="A4">
        <v>-5</v>
      </c>
      <c r="B4">
        <v>2</v>
      </c>
      <c r="C4">
        <f t="shared" si="0"/>
        <v>1.2362637362637361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4.3076923076923075</v>
      </c>
      <c r="D5" s="2">
        <f t="shared" si="1"/>
        <v>0</v>
      </c>
    </row>
    <row r="6" spans="1:5">
      <c r="A6">
        <v>-3</v>
      </c>
      <c r="B6">
        <v>2</v>
      </c>
      <c r="C6">
        <f t="shared" si="0"/>
        <v>1.2362637362637361</v>
      </c>
      <c r="D6" s="2">
        <f t="shared" si="1"/>
        <v>0</v>
      </c>
    </row>
    <row r="7" spans="1:5">
      <c r="A7">
        <v>-2</v>
      </c>
      <c r="B7">
        <v>2</v>
      </c>
      <c r="C7">
        <f t="shared" si="0"/>
        <v>1.2362637362637361</v>
      </c>
      <c r="D7" s="2">
        <f t="shared" si="1"/>
        <v>0</v>
      </c>
    </row>
    <row r="8" spans="1:5">
      <c r="A8">
        <v>-1</v>
      </c>
      <c r="B8">
        <v>7</v>
      </c>
      <c r="C8">
        <f t="shared" si="0"/>
        <v>1.6826923076923079</v>
      </c>
      <c r="D8" s="2">
        <f t="shared" si="1"/>
        <v>7</v>
      </c>
    </row>
    <row r="9" spans="1:5">
      <c r="A9">
        <v>0</v>
      </c>
      <c r="B9">
        <v>1</v>
      </c>
      <c r="C9">
        <f t="shared" si="0"/>
        <v>2.5398351648351647</v>
      </c>
      <c r="D9" s="2">
        <f t="shared" si="1"/>
        <v>0</v>
      </c>
    </row>
    <row r="10" spans="1:5">
      <c r="A10">
        <v>1</v>
      </c>
      <c r="B10">
        <v>1</v>
      </c>
      <c r="C10">
        <f t="shared" si="0"/>
        <v>2.5398351648351647</v>
      </c>
      <c r="D10" s="2">
        <f t="shared" si="1"/>
        <v>0</v>
      </c>
    </row>
    <row r="11" spans="1:5">
      <c r="A11">
        <v>2</v>
      </c>
      <c r="B11">
        <v>13</v>
      </c>
      <c r="C11">
        <f t="shared" si="0"/>
        <v>17.539835164835171</v>
      </c>
      <c r="D11" s="2">
        <f t="shared" si="1"/>
        <v>13</v>
      </c>
    </row>
    <row r="12" spans="1:5">
      <c r="A12">
        <v>3</v>
      </c>
      <c r="B12">
        <v>12</v>
      </c>
      <c r="C12">
        <f t="shared" si="0"/>
        <v>13.736263736263737</v>
      </c>
      <c r="D12" s="2">
        <f t="shared" si="1"/>
        <v>12</v>
      </c>
    </row>
    <row r="13" spans="1:5">
      <c r="A13">
        <v>4</v>
      </c>
      <c r="B13">
        <v>9</v>
      </c>
      <c r="C13">
        <f t="shared" si="0"/>
        <v>5.1112637362637363</v>
      </c>
      <c r="D13" s="2">
        <f t="shared" si="1"/>
        <v>9</v>
      </c>
    </row>
    <row r="14" spans="1:5">
      <c r="A14">
        <v>5</v>
      </c>
      <c r="B14">
        <v>6</v>
      </c>
      <c r="C14">
        <f t="shared" si="0"/>
        <v>0.66483516483516503</v>
      </c>
      <c r="D14" s="2">
        <f t="shared" si="1"/>
        <v>6</v>
      </c>
    </row>
    <row r="15" spans="1:5">
      <c r="A15">
        <v>6</v>
      </c>
      <c r="B15">
        <v>1</v>
      </c>
      <c r="C15">
        <f t="shared" si="0"/>
        <v>2.5398351648351647</v>
      </c>
      <c r="D15" s="2">
        <f t="shared" si="1"/>
        <v>0</v>
      </c>
    </row>
    <row r="16" spans="1:5">
      <c r="A16">
        <v>7</v>
      </c>
      <c r="D16" s="2">
        <f>SUM(D3:D15)</f>
        <v>47</v>
      </c>
    </row>
    <row r="17" spans="1:4">
      <c r="A17" s="1"/>
      <c r="B17">
        <f>SUM(B2:B16)</f>
        <v>56</v>
      </c>
      <c r="C17">
        <f>SUM(C2:C16)</f>
        <v>58.678571428571445</v>
      </c>
      <c r="D17" s="2">
        <f>B17-D16</f>
        <v>9</v>
      </c>
    </row>
    <row r="18" spans="1:4">
      <c r="C18" t="s">
        <v>0</v>
      </c>
      <c r="D18" s="2">
        <f>100/B17*D16</f>
        <v>83.928571428571431</v>
      </c>
    </row>
    <row r="19" spans="1:4">
      <c r="C19" t="s">
        <v>1</v>
      </c>
      <c r="D19" s="2">
        <f>100/B17*D17</f>
        <v>16.071428571428573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2.1538461538461537</v>
      </c>
      <c r="E2" s="2">
        <v>3</v>
      </c>
    </row>
    <row r="3" spans="1:5">
      <c r="A3">
        <v>-6</v>
      </c>
      <c r="B3">
        <v>0</v>
      </c>
      <c r="C3">
        <f t="shared" ref="C3:C15" si="0">(B3-D$2)^2/D$2</f>
        <v>2.1538461538461537</v>
      </c>
      <c r="D3" s="2">
        <f>(IF(B3&gt;E$2,1,0))*B3</f>
        <v>0</v>
      </c>
    </row>
    <row r="4" spans="1:5">
      <c r="A4">
        <v>-5</v>
      </c>
      <c r="B4">
        <v>0</v>
      </c>
      <c r="C4">
        <f t="shared" si="0"/>
        <v>2.1538461538461537</v>
      </c>
      <c r="D4" s="2">
        <f t="shared" ref="D4:D15" si="1">(IF(B4&gt;E$2,1,0))*B4</f>
        <v>0</v>
      </c>
    </row>
    <row r="5" spans="1:5">
      <c r="A5">
        <v>-4</v>
      </c>
      <c r="B5">
        <v>1</v>
      </c>
      <c r="C5">
        <f t="shared" si="0"/>
        <v>0.61813186813186805</v>
      </c>
      <c r="D5" s="2">
        <f t="shared" si="1"/>
        <v>0</v>
      </c>
    </row>
    <row r="6" spans="1:5">
      <c r="A6">
        <v>-3</v>
      </c>
      <c r="B6">
        <v>4</v>
      </c>
      <c r="C6">
        <f t="shared" si="0"/>
        <v>1.5824175824175828</v>
      </c>
      <c r="D6" s="2">
        <f t="shared" si="1"/>
        <v>4</v>
      </c>
    </row>
    <row r="7" spans="1:5">
      <c r="A7">
        <v>-2</v>
      </c>
      <c r="B7">
        <v>9</v>
      </c>
      <c r="C7">
        <f t="shared" si="0"/>
        <v>21.760989010989015</v>
      </c>
      <c r="D7" s="2">
        <f t="shared" si="1"/>
        <v>9</v>
      </c>
    </row>
    <row r="8" spans="1:5">
      <c r="A8">
        <v>-1</v>
      </c>
      <c r="B8">
        <v>1</v>
      </c>
      <c r="C8">
        <f t="shared" si="0"/>
        <v>0.61813186813186805</v>
      </c>
      <c r="D8" s="2">
        <f t="shared" si="1"/>
        <v>0</v>
      </c>
    </row>
    <row r="9" spans="1:5">
      <c r="A9">
        <v>0</v>
      </c>
      <c r="B9">
        <v>1</v>
      </c>
      <c r="C9">
        <f t="shared" si="0"/>
        <v>0.61813186813186805</v>
      </c>
      <c r="D9" s="2">
        <f t="shared" si="1"/>
        <v>0</v>
      </c>
    </row>
    <row r="10" spans="1:5">
      <c r="A10">
        <v>1</v>
      </c>
      <c r="B10">
        <v>1</v>
      </c>
      <c r="C10">
        <f t="shared" si="0"/>
        <v>0.61813186813186805</v>
      </c>
      <c r="D10" s="2">
        <f t="shared" si="1"/>
        <v>0</v>
      </c>
    </row>
    <row r="11" spans="1:5">
      <c r="A11">
        <v>2</v>
      </c>
      <c r="B11">
        <v>2</v>
      </c>
      <c r="C11">
        <f t="shared" si="0"/>
        <v>1.0989010989010974E-2</v>
      </c>
      <c r="D11" s="2">
        <f t="shared" si="1"/>
        <v>0</v>
      </c>
    </row>
    <row r="12" spans="1:5">
      <c r="A12">
        <v>3</v>
      </c>
      <c r="B12">
        <v>2</v>
      </c>
      <c r="C12">
        <f t="shared" si="0"/>
        <v>1.0989010989010974E-2</v>
      </c>
      <c r="D12" s="2">
        <f t="shared" si="1"/>
        <v>0</v>
      </c>
    </row>
    <row r="13" spans="1:5">
      <c r="A13">
        <v>4</v>
      </c>
      <c r="B13">
        <v>4</v>
      </c>
      <c r="C13">
        <f t="shared" si="0"/>
        <v>1.5824175824175828</v>
      </c>
      <c r="D13" s="2">
        <f t="shared" si="1"/>
        <v>4</v>
      </c>
    </row>
    <row r="14" spans="1:5">
      <c r="A14">
        <v>5</v>
      </c>
      <c r="B14">
        <v>3</v>
      </c>
      <c r="C14">
        <f t="shared" si="0"/>
        <v>0.33241758241758251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2.1538461538461537</v>
      </c>
      <c r="D15" s="2">
        <f t="shared" si="1"/>
        <v>0</v>
      </c>
    </row>
    <row r="16" spans="1:5">
      <c r="A16">
        <v>7</v>
      </c>
      <c r="D16" s="2">
        <f>SUM(D3:D15)</f>
        <v>17</v>
      </c>
    </row>
    <row r="17" spans="1:4">
      <c r="A17" s="1"/>
      <c r="B17">
        <f>SUM(B2:B16)</f>
        <v>28</v>
      </c>
      <c r="C17">
        <f>SUM(C2:C16)</f>
        <v>34.214285714285722</v>
      </c>
      <c r="D17" s="2">
        <f>B17-D16</f>
        <v>11</v>
      </c>
    </row>
    <row r="18" spans="1:4">
      <c r="C18" t="s">
        <v>0</v>
      </c>
      <c r="D18" s="2">
        <f>100/B17*D16</f>
        <v>60.714285714285715</v>
      </c>
    </row>
    <row r="19" spans="1:4">
      <c r="C19" t="s">
        <v>1</v>
      </c>
      <c r="D19" s="2">
        <f>100/B17*D17</f>
        <v>39.285714285714285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1.8461538461538463</v>
      </c>
      <c r="E2" s="2">
        <v>2</v>
      </c>
    </row>
    <row r="3" spans="1:5">
      <c r="A3">
        <v>-6</v>
      </c>
      <c r="B3">
        <v>0</v>
      </c>
      <c r="C3">
        <f t="shared" ref="C3:C15" si="0">(B3-D$2)^2/D$2</f>
        <v>1.8461538461538463</v>
      </c>
      <c r="D3" s="2">
        <f>(IF(B3&gt;E$2,1,0))*B3</f>
        <v>0</v>
      </c>
    </row>
    <row r="4" spans="1:5">
      <c r="A4">
        <v>-5</v>
      </c>
      <c r="B4">
        <v>2</v>
      </c>
      <c r="C4">
        <f t="shared" si="0"/>
        <v>1.2820512820512803E-2</v>
      </c>
      <c r="D4" s="2">
        <f t="shared" ref="D4:D15" si="1">(IF(B4&gt;E$2,1,0))*B4</f>
        <v>0</v>
      </c>
    </row>
    <row r="5" spans="1:5">
      <c r="A5">
        <v>-4</v>
      </c>
      <c r="B5">
        <v>4</v>
      </c>
      <c r="C5">
        <f t="shared" si="0"/>
        <v>2.5128205128205123</v>
      </c>
      <c r="D5" s="2">
        <f t="shared" si="1"/>
        <v>4</v>
      </c>
    </row>
    <row r="6" spans="1:5">
      <c r="A6">
        <v>-3</v>
      </c>
      <c r="B6">
        <v>0</v>
      </c>
      <c r="C6">
        <f t="shared" si="0"/>
        <v>1.8461538461538463</v>
      </c>
      <c r="D6" s="2">
        <f t="shared" si="1"/>
        <v>0</v>
      </c>
    </row>
    <row r="7" spans="1:5">
      <c r="A7">
        <v>-2</v>
      </c>
      <c r="B7">
        <v>5</v>
      </c>
      <c r="C7">
        <f t="shared" si="0"/>
        <v>5.3878205128205119</v>
      </c>
      <c r="D7" s="2">
        <f t="shared" si="1"/>
        <v>5</v>
      </c>
    </row>
    <row r="8" spans="1:5">
      <c r="A8">
        <v>-1</v>
      </c>
      <c r="B8">
        <v>1</v>
      </c>
      <c r="C8">
        <f t="shared" si="0"/>
        <v>0.38782051282051294</v>
      </c>
      <c r="D8" s="2">
        <f t="shared" si="1"/>
        <v>0</v>
      </c>
    </row>
    <row r="9" spans="1:5">
      <c r="A9">
        <v>0</v>
      </c>
      <c r="B9">
        <v>3</v>
      </c>
      <c r="C9">
        <f t="shared" si="0"/>
        <v>0.72115384615384592</v>
      </c>
      <c r="D9" s="2">
        <f t="shared" si="1"/>
        <v>3</v>
      </c>
    </row>
    <row r="10" spans="1:5">
      <c r="A10">
        <v>1</v>
      </c>
      <c r="B10">
        <v>0</v>
      </c>
      <c r="C10">
        <f t="shared" si="0"/>
        <v>1.8461538461538463</v>
      </c>
      <c r="D10" s="2">
        <f t="shared" si="1"/>
        <v>0</v>
      </c>
    </row>
    <row r="11" spans="1:5">
      <c r="A11">
        <v>2</v>
      </c>
      <c r="B11">
        <v>2</v>
      </c>
      <c r="C11">
        <f t="shared" si="0"/>
        <v>1.2820512820512803E-2</v>
      </c>
      <c r="D11" s="2">
        <f t="shared" si="1"/>
        <v>0</v>
      </c>
    </row>
    <row r="12" spans="1:5">
      <c r="A12">
        <v>3</v>
      </c>
      <c r="B12">
        <v>6</v>
      </c>
      <c r="C12">
        <f t="shared" si="0"/>
        <v>9.3461538461538431</v>
      </c>
      <c r="D12" s="2">
        <f t="shared" si="1"/>
        <v>6</v>
      </c>
    </row>
    <row r="13" spans="1:5">
      <c r="A13">
        <v>4</v>
      </c>
      <c r="B13">
        <v>1</v>
      </c>
      <c r="C13">
        <f t="shared" si="0"/>
        <v>0.38782051282051294</v>
      </c>
      <c r="D13" s="2">
        <f t="shared" si="1"/>
        <v>0</v>
      </c>
    </row>
    <row r="14" spans="1:5">
      <c r="A14">
        <v>5</v>
      </c>
      <c r="B14">
        <v>0</v>
      </c>
      <c r="C14">
        <f t="shared" si="0"/>
        <v>1.8461538461538463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1.8461538461538463</v>
      </c>
      <c r="D15" s="2">
        <f t="shared" si="1"/>
        <v>0</v>
      </c>
    </row>
    <row r="16" spans="1:5">
      <c r="A16">
        <v>7</v>
      </c>
      <c r="D16" s="2">
        <f>SUM(D3:D15)</f>
        <v>18</v>
      </c>
    </row>
    <row r="17" spans="1:4">
      <c r="A17" s="1"/>
      <c r="B17">
        <f>SUM(B2:B16)</f>
        <v>24</v>
      </c>
      <c r="C17">
        <f>SUM(C2:C16)</f>
        <v>28</v>
      </c>
      <c r="D17" s="2">
        <f>B17-D16</f>
        <v>6</v>
      </c>
    </row>
    <row r="18" spans="1:4">
      <c r="C18" t="s">
        <v>0</v>
      </c>
      <c r="D18" s="2">
        <f>100/B17*D16</f>
        <v>75</v>
      </c>
    </row>
    <row r="19" spans="1:4">
      <c r="C19" t="s">
        <v>1</v>
      </c>
      <c r="D19" s="2">
        <f>100/B17*D17</f>
        <v>25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3.8461538461538463</v>
      </c>
      <c r="E2" s="2">
        <v>4</v>
      </c>
    </row>
    <row r="3" spans="1:5">
      <c r="A3">
        <v>-6</v>
      </c>
      <c r="B3">
        <v>1</v>
      </c>
      <c r="C3">
        <f t="shared" ref="C3:C15" si="0">(B3-D$2)^2/D$2</f>
        <v>2.1061538461538465</v>
      </c>
      <c r="D3" s="2">
        <f>(IF(B3&gt;E$2,1,0))*B3</f>
        <v>0</v>
      </c>
    </row>
    <row r="4" spans="1:5">
      <c r="A4">
        <v>-5</v>
      </c>
      <c r="B4">
        <v>1</v>
      </c>
      <c r="C4">
        <f t="shared" si="0"/>
        <v>2.1061538461538465</v>
      </c>
      <c r="D4" s="2">
        <f t="shared" ref="D4:D15" si="1">(IF(B4&gt;E$2,1,0))*B4</f>
        <v>0</v>
      </c>
    </row>
    <row r="5" spans="1:5">
      <c r="A5">
        <v>-4</v>
      </c>
      <c r="B5">
        <v>3</v>
      </c>
      <c r="C5">
        <f t="shared" si="0"/>
        <v>0.1861538461538462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3.8461538461538463</v>
      </c>
      <c r="D6" s="2">
        <f t="shared" si="1"/>
        <v>0</v>
      </c>
    </row>
    <row r="7" spans="1:5">
      <c r="A7">
        <v>-2</v>
      </c>
      <c r="B7">
        <v>9</v>
      </c>
      <c r="C7">
        <f t="shared" si="0"/>
        <v>6.9061538461538445</v>
      </c>
      <c r="D7" s="2">
        <f t="shared" si="1"/>
        <v>9</v>
      </c>
    </row>
    <row r="8" spans="1:5">
      <c r="A8">
        <v>-1</v>
      </c>
      <c r="B8">
        <v>18</v>
      </c>
      <c r="C8">
        <f t="shared" si="0"/>
        <v>52.086153846153842</v>
      </c>
      <c r="D8" s="2">
        <f t="shared" si="1"/>
        <v>18</v>
      </c>
    </row>
    <row r="9" spans="1:5">
      <c r="A9">
        <v>0</v>
      </c>
      <c r="B9">
        <v>6</v>
      </c>
      <c r="C9">
        <f t="shared" si="0"/>
        <v>1.2061538461538461</v>
      </c>
      <c r="D9" s="2">
        <f t="shared" si="1"/>
        <v>6</v>
      </c>
    </row>
    <row r="10" spans="1:5">
      <c r="A10">
        <v>1</v>
      </c>
      <c r="B10">
        <v>1</v>
      </c>
      <c r="C10">
        <f t="shared" si="0"/>
        <v>2.1061538461538465</v>
      </c>
      <c r="D10" s="2">
        <f t="shared" si="1"/>
        <v>0</v>
      </c>
    </row>
    <row r="11" spans="1:5">
      <c r="A11">
        <v>2</v>
      </c>
      <c r="B11">
        <v>4</v>
      </c>
      <c r="C11">
        <f t="shared" si="0"/>
        <v>6.1538461538461452E-3</v>
      </c>
      <c r="D11" s="2">
        <f t="shared" si="1"/>
        <v>0</v>
      </c>
    </row>
    <row r="12" spans="1:5">
      <c r="A12">
        <v>3</v>
      </c>
      <c r="B12">
        <v>5</v>
      </c>
      <c r="C12">
        <f t="shared" si="0"/>
        <v>0.34615384615384609</v>
      </c>
      <c r="D12" s="2">
        <f t="shared" si="1"/>
        <v>5</v>
      </c>
    </row>
    <row r="13" spans="1:5">
      <c r="A13">
        <v>4</v>
      </c>
      <c r="B13">
        <v>0</v>
      </c>
      <c r="C13">
        <f t="shared" si="0"/>
        <v>3.8461538461538463</v>
      </c>
      <c r="D13" s="2">
        <f t="shared" si="1"/>
        <v>0</v>
      </c>
    </row>
    <row r="14" spans="1:5">
      <c r="A14">
        <v>5</v>
      </c>
      <c r="B14">
        <v>1</v>
      </c>
      <c r="C14">
        <f t="shared" si="0"/>
        <v>2.1061538461538465</v>
      </c>
      <c r="D14" s="2">
        <f t="shared" si="1"/>
        <v>0</v>
      </c>
    </row>
    <row r="15" spans="1:5">
      <c r="A15">
        <v>6</v>
      </c>
      <c r="B15">
        <v>1</v>
      </c>
      <c r="C15">
        <f t="shared" si="0"/>
        <v>2.1061538461538465</v>
      </c>
      <c r="D15" s="2">
        <f t="shared" si="1"/>
        <v>0</v>
      </c>
    </row>
    <row r="16" spans="1:5">
      <c r="A16">
        <v>7</v>
      </c>
      <c r="D16" s="2">
        <f>SUM(D3:D15)</f>
        <v>38</v>
      </c>
    </row>
    <row r="17" spans="1:4">
      <c r="A17" s="1"/>
      <c r="B17">
        <f>SUM(B2:B16)</f>
        <v>50</v>
      </c>
      <c r="C17">
        <f>SUM(C2:C16)</f>
        <v>78.95999999999998</v>
      </c>
      <c r="D17" s="2">
        <f>B17-D16</f>
        <v>12</v>
      </c>
    </row>
    <row r="18" spans="1:4">
      <c r="C18" t="s">
        <v>0</v>
      </c>
      <c r="D18" s="2">
        <f>100/B17*D16</f>
        <v>76</v>
      </c>
    </row>
    <row r="19" spans="1:4">
      <c r="C19" t="s">
        <v>1</v>
      </c>
      <c r="D19" s="2">
        <f>100/B17*D17</f>
        <v>24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2.6153846153846154</v>
      </c>
      <c r="E2" s="2">
        <v>3</v>
      </c>
    </row>
    <row r="3" spans="1:5">
      <c r="A3">
        <v>-6</v>
      </c>
      <c r="B3">
        <v>0</v>
      </c>
      <c r="C3">
        <f t="shared" ref="C3:C15" si="0">(B3-D$2)^2/D$2</f>
        <v>2.6153846153846154</v>
      </c>
      <c r="D3" s="2">
        <f>(IF(B3&gt;E$2,1,0))*B3</f>
        <v>0</v>
      </c>
    </row>
    <row r="4" spans="1:5">
      <c r="A4">
        <v>-5</v>
      </c>
      <c r="B4">
        <v>0</v>
      </c>
      <c r="C4">
        <f t="shared" si="0"/>
        <v>2.6153846153846154</v>
      </c>
      <c r="D4" s="2">
        <f t="shared" ref="D4:D15" si="1">(IF(B4&gt;E$2,1,0))*B4</f>
        <v>0</v>
      </c>
    </row>
    <row r="5" spans="1:5">
      <c r="A5">
        <v>-4</v>
      </c>
      <c r="B5">
        <v>3</v>
      </c>
      <c r="C5">
        <f t="shared" si="0"/>
        <v>5.6561085972850672E-2</v>
      </c>
      <c r="D5" s="2">
        <f t="shared" si="1"/>
        <v>0</v>
      </c>
    </row>
    <row r="6" spans="1:5">
      <c r="A6">
        <v>-3</v>
      </c>
      <c r="B6">
        <v>2</v>
      </c>
      <c r="C6">
        <f t="shared" si="0"/>
        <v>0.14479638009049775</v>
      </c>
      <c r="D6" s="2">
        <f t="shared" si="1"/>
        <v>0</v>
      </c>
    </row>
    <row r="7" spans="1:5">
      <c r="A7">
        <v>-2</v>
      </c>
      <c r="B7">
        <v>2</v>
      </c>
      <c r="C7">
        <f t="shared" si="0"/>
        <v>0.14479638009049775</v>
      </c>
      <c r="D7" s="2">
        <f t="shared" si="1"/>
        <v>0</v>
      </c>
    </row>
    <row r="8" spans="1:5">
      <c r="A8">
        <v>-1</v>
      </c>
      <c r="B8">
        <v>5</v>
      </c>
      <c r="C8">
        <f t="shared" si="0"/>
        <v>2.1742081447963799</v>
      </c>
      <c r="D8" s="2">
        <f t="shared" si="1"/>
        <v>5</v>
      </c>
    </row>
    <row r="9" spans="1:5">
      <c r="A9">
        <v>0</v>
      </c>
      <c r="B9">
        <v>5</v>
      </c>
      <c r="C9">
        <f t="shared" si="0"/>
        <v>2.1742081447963799</v>
      </c>
      <c r="D9" s="2">
        <f t="shared" si="1"/>
        <v>5</v>
      </c>
    </row>
    <row r="10" spans="1:5">
      <c r="A10">
        <v>1</v>
      </c>
      <c r="B10">
        <v>2</v>
      </c>
      <c r="C10">
        <f t="shared" si="0"/>
        <v>0.14479638009049775</v>
      </c>
      <c r="D10" s="2">
        <f t="shared" si="1"/>
        <v>0</v>
      </c>
    </row>
    <row r="11" spans="1:5">
      <c r="A11">
        <v>2</v>
      </c>
      <c r="B11">
        <v>1</v>
      </c>
      <c r="C11">
        <f t="shared" si="0"/>
        <v>0.99773755656108609</v>
      </c>
      <c r="D11" s="2">
        <f t="shared" si="1"/>
        <v>0</v>
      </c>
    </row>
    <row r="12" spans="1:5">
      <c r="A12">
        <v>3</v>
      </c>
      <c r="B12">
        <v>4</v>
      </c>
      <c r="C12">
        <f t="shared" si="0"/>
        <v>0.73303167420814475</v>
      </c>
      <c r="D12" s="2">
        <f t="shared" si="1"/>
        <v>4</v>
      </c>
    </row>
    <row r="13" spans="1:5">
      <c r="A13">
        <v>4</v>
      </c>
      <c r="B13">
        <v>4</v>
      </c>
      <c r="C13">
        <f t="shared" si="0"/>
        <v>0.73303167420814475</v>
      </c>
      <c r="D13" s="2">
        <f t="shared" si="1"/>
        <v>4</v>
      </c>
    </row>
    <row r="14" spans="1:5">
      <c r="A14">
        <v>5</v>
      </c>
      <c r="B14">
        <v>3</v>
      </c>
      <c r="C14">
        <f t="shared" si="0"/>
        <v>5.6561085972850672E-2</v>
      </c>
      <c r="D14" s="2">
        <f t="shared" si="1"/>
        <v>0</v>
      </c>
    </row>
    <row r="15" spans="1:5">
      <c r="A15">
        <v>6</v>
      </c>
      <c r="B15">
        <v>3</v>
      </c>
      <c r="C15">
        <f t="shared" si="0"/>
        <v>5.6561085972850672E-2</v>
      </c>
      <c r="D15" s="2">
        <f t="shared" si="1"/>
        <v>0</v>
      </c>
    </row>
    <row r="16" spans="1:5">
      <c r="A16">
        <v>7</v>
      </c>
      <c r="D16" s="2">
        <f>SUM(D3:D15)</f>
        <v>18</v>
      </c>
    </row>
    <row r="17" spans="1:4">
      <c r="A17" s="1"/>
      <c r="B17">
        <f>SUM(B2:B16)</f>
        <v>34</v>
      </c>
      <c r="C17">
        <f>SUM(C2:C16)</f>
        <v>12.647058823529409</v>
      </c>
      <c r="D17" s="2">
        <f>B17-D16</f>
        <v>16</v>
      </c>
    </row>
    <row r="18" spans="1:4">
      <c r="C18" t="s">
        <v>0</v>
      </c>
      <c r="D18" s="2">
        <f>100/B17*D16</f>
        <v>52.941176470588239</v>
      </c>
    </row>
    <row r="19" spans="1:4">
      <c r="C19" t="s">
        <v>1</v>
      </c>
      <c r="D19" s="2">
        <f>100/B17*D17</f>
        <v>47.058823529411768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1.9230769230769231</v>
      </c>
      <c r="E2" s="2">
        <v>2</v>
      </c>
    </row>
    <row r="3" spans="1:5">
      <c r="A3">
        <v>-6</v>
      </c>
      <c r="B3">
        <v>1</v>
      </c>
      <c r="C3">
        <f t="shared" ref="C3:C15" si="0">(B3-D$2)^2/D$2</f>
        <v>0.44307692307692315</v>
      </c>
      <c r="D3" s="2">
        <f>(IF(B3&gt;E$2,1,0))*B3</f>
        <v>0</v>
      </c>
    </row>
    <row r="4" spans="1:5">
      <c r="A4">
        <v>-5</v>
      </c>
      <c r="B4">
        <v>0</v>
      </c>
      <c r="C4">
        <f t="shared" si="0"/>
        <v>1.9230769230769231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1.9230769230769231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1.9230769230769231</v>
      </c>
      <c r="D6" s="2">
        <f t="shared" si="1"/>
        <v>0</v>
      </c>
    </row>
    <row r="7" spans="1:5">
      <c r="A7">
        <v>-2</v>
      </c>
      <c r="B7">
        <v>3</v>
      </c>
      <c r="C7">
        <f t="shared" si="0"/>
        <v>0.60307692307692307</v>
      </c>
      <c r="D7" s="2">
        <f t="shared" si="1"/>
        <v>3</v>
      </c>
    </row>
    <row r="8" spans="1:5">
      <c r="A8">
        <v>-1</v>
      </c>
      <c r="B8">
        <v>4</v>
      </c>
      <c r="C8">
        <f t="shared" si="0"/>
        <v>2.2430769230769227</v>
      </c>
      <c r="D8" s="2">
        <f t="shared" si="1"/>
        <v>4</v>
      </c>
    </row>
    <row r="9" spans="1:5">
      <c r="A9">
        <v>0</v>
      </c>
      <c r="B9">
        <v>6</v>
      </c>
      <c r="C9">
        <f t="shared" si="0"/>
        <v>8.6430769230769222</v>
      </c>
      <c r="D9" s="2">
        <f t="shared" si="1"/>
        <v>6</v>
      </c>
    </row>
    <row r="10" spans="1:5">
      <c r="A10">
        <v>1</v>
      </c>
      <c r="B10">
        <v>4</v>
      </c>
      <c r="C10">
        <f t="shared" si="0"/>
        <v>2.2430769230769227</v>
      </c>
      <c r="D10" s="2">
        <f t="shared" si="1"/>
        <v>4</v>
      </c>
    </row>
    <row r="11" spans="1:5">
      <c r="A11">
        <v>2</v>
      </c>
      <c r="B11">
        <v>3</v>
      </c>
      <c r="C11">
        <f t="shared" si="0"/>
        <v>0.60307692307692307</v>
      </c>
      <c r="D11" s="2">
        <f t="shared" si="1"/>
        <v>3</v>
      </c>
    </row>
    <row r="12" spans="1:5">
      <c r="A12">
        <v>3</v>
      </c>
      <c r="B12">
        <v>2</v>
      </c>
      <c r="C12">
        <f t="shared" si="0"/>
        <v>3.0769230769230726E-3</v>
      </c>
      <c r="D12" s="2">
        <f t="shared" si="1"/>
        <v>0</v>
      </c>
    </row>
    <row r="13" spans="1:5">
      <c r="A13">
        <v>4</v>
      </c>
      <c r="B13">
        <v>2</v>
      </c>
      <c r="C13">
        <f t="shared" si="0"/>
        <v>3.0769230769230726E-3</v>
      </c>
      <c r="D13" s="2">
        <f t="shared" si="1"/>
        <v>0</v>
      </c>
    </row>
    <row r="14" spans="1:5">
      <c r="A14">
        <v>5</v>
      </c>
      <c r="B14">
        <v>0</v>
      </c>
      <c r="C14">
        <f t="shared" si="0"/>
        <v>1.9230769230769231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1.9230769230769231</v>
      </c>
      <c r="D15" s="2">
        <f t="shared" si="1"/>
        <v>0</v>
      </c>
    </row>
    <row r="16" spans="1:5">
      <c r="A16">
        <v>7</v>
      </c>
      <c r="D16" s="2">
        <f>SUM(D3:D15)</f>
        <v>20</v>
      </c>
    </row>
    <row r="17" spans="1:4">
      <c r="A17" s="1"/>
      <c r="B17">
        <f>SUM(B2:B16)</f>
        <v>25</v>
      </c>
      <c r="C17">
        <f>SUM(C2:C16)</f>
        <v>24.4</v>
      </c>
      <c r="D17" s="2">
        <f>B17-D16</f>
        <v>5</v>
      </c>
    </row>
    <row r="18" spans="1:4">
      <c r="C18" t="s">
        <v>0</v>
      </c>
      <c r="D18" s="2">
        <f>100/B17*D16</f>
        <v>80</v>
      </c>
    </row>
    <row r="19" spans="1:4">
      <c r="C19" t="s">
        <v>1</v>
      </c>
      <c r="D19" s="2">
        <f>100/B17*D17</f>
        <v>20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4.2307692307692308</v>
      </c>
      <c r="E2" s="2">
        <v>5</v>
      </c>
    </row>
    <row r="3" spans="1:5">
      <c r="A3">
        <v>-6</v>
      </c>
      <c r="B3">
        <v>1</v>
      </c>
      <c r="C3">
        <f t="shared" ref="C3:C15" si="0">(B3-D$2)^2/D$2</f>
        <v>2.4671328671328672</v>
      </c>
      <c r="D3" s="2">
        <f>(IF(B3&gt;E$2,1,0))*B3</f>
        <v>0</v>
      </c>
    </row>
    <row r="4" spans="1:5">
      <c r="A4">
        <v>-5</v>
      </c>
      <c r="B4">
        <v>3</v>
      </c>
      <c r="C4">
        <f t="shared" si="0"/>
        <v>0.3580419580419581</v>
      </c>
      <c r="D4" s="2">
        <f t="shared" ref="D4:D15" si="1">(IF(B4&gt;E$2,1,0))*B4</f>
        <v>0</v>
      </c>
    </row>
    <row r="5" spans="1:5">
      <c r="A5">
        <v>-4</v>
      </c>
      <c r="B5">
        <v>3</v>
      </c>
      <c r="C5">
        <f t="shared" si="0"/>
        <v>0.3580419580419581</v>
      </c>
      <c r="D5" s="2">
        <f t="shared" si="1"/>
        <v>0</v>
      </c>
    </row>
    <row r="6" spans="1:5">
      <c r="A6">
        <v>-3</v>
      </c>
      <c r="B6">
        <v>7</v>
      </c>
      <c r="C6">
        <f t="shared" si="0"/>
        <v>1.8125874125874124</v>
      </c>
      <c r="D6" s="2">
        <f t="shared" si="1"/>
        <v>7</v>
      </c>
    </row>
    <row r="7" spans="1:5">
      <c r="A7">
        <v>-2</v>
      </c>
      <c r="B7">
        <v>8</v>
      </c>
      <c r="C7">
        <f t="shared" si="0"/>
        <v>3.3580419580419578</v>
      </c>
      <c r="D7" s="2">
        <f t="shared" si="1"/>
        <v>8</v>
      </c>
    </row>
    <row r="8" spans="1:5">
      <c r="A8">
        <v>-1</v>
      </c>
      <c r="B8">
        <v>7</v>
      </c>
      <c r="C8">
        <f t="shared" si="0"/>
        <v>1.8125874125874124</v>
      </c>
      <c r="D8" s="2">
        <f t="shared" si="1"/>
        <v>7</v>
      </c>
    </row>
    <row r="9" spans="1:5">
      <c r="A9">
        <v>0</v>
      </c>
      <c r="B9">
        <v>8</v>
      </c>
      <c r="C9">
        <f t="shared" si="0"/>
        <v>3.3580419580419578</v>
      </c>
      <c r="D9" s="2">
        <f t="shared" si="1"/>
        <v>8</v>
      </c>
    </row>
    <row r="10" spans="1:5">
      <c r="A10">
        <v>1</v>
      </c>
      <c r="B10">
        <v>2</v>
      </c>
      <c r="C10">
        <f t="shared" si="0"/>
        <v>1.1762237762237762</v>
      </c>
      <c r="D10" s="2">
        <f t="shared" si="1"/>
        <v>0</v>
      </c>
    </row>
    <row r="11" spans="1:5">
      <c r="A11">
        <v>2</v>
      </c>
      <c r="B11">
        <v>3</v>
      </c>
      <c r="C11">
        <f t="shared" si="0"/>
        <v>0.3580419580419581</v>
      </c>
      <c r="D11" s="2">
        <f t="shared" si="1"/>
        <v>0</v>
      </c>
    </row>
    <row r="12" spans="1:5">
      <c r="A12">
        <v>3</v>
      </c>
      <c r="B12">
        <v>2</v>
      </c>
      <c r="C12">
        <f t="shared" si="0"/>
        <v>1.1762237762237762</v>
      </c>
      <c r="D12" s="2">
        <f t="shared" si="1"/>
        <v>0</v>
      </c>
    </row>
    <row r="13" spans="1:5">
      <c r="A13">
        <v>4</v>
      </c>
      <c r="B13">
        <v>5</v>
      </c>
      <c r="C13">
        <f t="shared" si="0"/>
        <v>0.13986013986013984</v>
      </c>
      <c r="D13" s="2">
        <f t="shared" si="1"/>
        <v>0</v>
      </c>
    </row>
    <row r="14" spans="1:5">
      <c r="A14">
        <v>5</v>
      </c>
      <c r="B14">
        <v>1</v>
      </c>
      <c r="C14">
        <f t="shared" si="0"/>
        <v>2.4671328671328672</v>
      </c>
      <c r="D14" s="2">
        <f t="shared" si="1"/>
        <v>0</v>
      </c>
    </row>
    <row r="15" spans="1:5">
      <c r="A15">
        <v>6</v>
      </c>
      <c r="B15">
        <v>5</v>
      </c>
      <c r="C15">
        <f t="shared" si="0"/>
        <v>0.13986013986013984</v>
      </c>
      <c r="D15" s="2">
        <f t="shared" si="1"/>
        <v>0</v>
      </c>
    </row>
    <row r="16" spans="1:5">
      <c r="A16">
        <v>7</v>
      </c>
      <c r="D16" s="2">
        <f>SUM(D3:D15)</f>
        <v>30</v>
      </c>
    </row>
    <row r="17" spans="1:4">
      <c r="A17" s="1"/>
      <c r="B17">
        <f>SUM(B2:B16)</f>
        <v>55</v>
      </c>
      <c r="C17">
        <f>SUM(C2:C16)</f>
        <v>18.981818181818181</v>
      </c>
      <c r="D17" s="2">
        <f>B17-D16</f>
        <v>25</v>
      </c>
    </row>
    <row r="18" spans="1:4">
      <c r="C18" t="s">
        <v>0</v>
      </c>
      <c r="D18" s="2">
        <f>100/B17*D16</f>
        <v>54.545454545454547</v>
      </c>
    </row>
    <row r="19" spans="1:4">
      <c r="C19" t="s">
        <v>1</v>
      </c>
      <c r="D19" s="2">
        <f>100/B17*D17</f>
        <v>45.454545454545453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10</v>
      </c>
      <c r="E2" s="2">
        <v>10</v>
      </c>
    </row>
    <row r="3" spans="1:5">
      <c r="A3">
        <v>-6</v>
      </c>
      <c r="B3">
        <v>0</v>
      </c>
      <c r="C3">
        <f>(B3-D$2)^2/D$2</f>
        <v>10</v>
      </c>
      <c r="D3" s="2">
        <f>(IF(B3&gt;E$2,1,0))*B3</f>
        <v>0</v>
      </c>
    </row>
    <row r="4" spans="1:5">
      <c r="A4">
        <v>-5</v>
      </c>
      <c r="B4">
        <v>3</v>
      </c>
      <c r="C4">
        <f t="shared" ref="C4:C15" si="0">(B4-D$2)^2/D$2</f>
        <v>4.9000000000000004</v>
      </c>
      <c r="D4" s="2">
        <f t="shared" ref="D4:D15" si="1">(IF(B4&gt;E$2,1,0))*B4</f>
        <v>0</v>
      </c>
    </row>
    <row r="5" spans="1:5">
      <c r="A5">
        <v>-4</v>
      </c>
      <c r="B5">
        <v>3</v>
      </c>
      <c r="C5">
        <f t="shared" si="0"/>
        <v>4.9000000000000004</v>
      </c>
      <c r="D5" s="2">
        <f t="shared" si="1"/>
        <v>0</v>
      </c>
    </row>
    <row r="6" spans="1:5">
      <c r="A6">
        <v>-3</v>
      </c>
      <c r="B6">
        <v>26</v>
      </c>
      <c r="C6">
        <f t="shared" si="0"/>
        <v>25.6</v>
      </c>
      <c r="D6" s="2">
        <f t="shared" si="1"/>
        <v>26</v>
      </c>
    </row>
    <row r="7" spans="1:5">
      <c r="A7">
        <v>-2</v>
      </c>
      <c r="B7">
        <v>30</v>
      </c>
      <c r="C7">
        <f t="shared" si="0"/>
        <v>40</v>
      </c>
      <c r="D7" s="2">
        <f t="shared" si="1"/>
        <v>30</v>
      </c>
    </row>
    <row r="8" spans="1:5">
      <c r="A8">
        <v>-1</v>
      </c>
      <c r="B8">
        <v>9</v>
      </c>
      <c r="C8">
        <f t="shared" si="0"/>
        <v>0.1</v>
      </c>
      <c r="D8" s="2">
        <f t="shared" si="1"/>
        <v>0</v>
      </c>
    </row>
    <row r="9" spans="1:5">
      <c r="A9">
        <v>0</v>
      </c>
      <c r="B9">
        <v>10</v>
      </c>
      <c r="C9">
        <f t="shared" si="0"/>
        <v>0</v>
      </c>
      <c r="D9" s="2">
        <f t="shared" si="1"/>
        <v>0</v>
      </c>
    </row>
    <row r="10" spans="1:5">
      <c r="A10">
        <v>1</v>
      </c>
      <c r="B10">
        <v>4</v>
      </c>
      <c r="C10">
        <f t="shared" si="0"/>
        <v>3.6</v>
      </c>
      <c r="D10" s="2">
        <f t="shared" si="1"/>
        <v>0</v>
      </c>
    </row>
    <row r="11" spans="1:5">
      <c r="A11">
        <v>2</v>
      </c>
      <c r="B11">
        <v>11</v>
      </c>
      <c r="C11">
        <f t="shared" si="0"/>
        <v>0.1</v>
      </c>
      <c r="D11" s="2">
        <f t="shared" si="1"/>
        <v>11</v>
      </c>
    </row>
    <row r="12" spans="1:5">
      <c r="A12">
        <v>3</v>
      </c>
      <c r="B12">
        <v>13</v>
      </c>
      <c r="C12">
        <f t="shared" si="0"/>
        <v>0.9</v>
      </c>
      <c r="D12" s="2">
        <f t="shared" si="1"/>
        <v>13</v>
      </c>
    </row>
    <row r="13" spans="1:5">
      <c r="A13">
        <v>4</v>
      </c>
      <c r="B13">
        <v>13</v>
      </c>
      <c r="C13">
        <f t="shared" si="0"/>
        <v>0.9</v>
      </c>
      <c r="D13" s="2">
        <f t="shared" si="1"/>
        <v>13</v>
      </c>
    </row>
    <row r="14" spans="1:5">
      <c r="A14">
        <v>5</v>
      </c>
      <c r="B14">
        <v>6</v>
      </c>
      <c r="C14">
        <f t="shared" si="0"/>
        <v>1.6</v>
      </c>
      <c r="D14" s="2">
        <f t="shared" si="1"/>
        <v>0</v>
      </c>
    </row>
    <row r="15" spans="1:5">
      <c r="A15">
        <v>6</v>
      </c>
      <c r="B15">
        <v>2</v>
      </c>
      <c r="C15">
        <f t="shared" si="0"/>
        <v>6.4</v>
      </c>
      <c r="D15" s="2">
        <f t="shared" si="1"/>
        <v>0</v>
      </c>
    </row>
    <row r="16" spans="1:5">
      <c r="A16">
        <v>7</v>
      </c>
      <c r="D16" s="2">
        <f>SUM(D3:D15)</f>
        <v>93</v>
      </c>
    </row>
    <row r="17" spans="1:4">
      <c r="A17" s="1"/>
      <c r="B17">
        <f>SUM(B2:B16)</f>
        <v>130</v>
      </c>
      <c r="C17">
        <f>SUM(C2:C16)</f>
        <v>99</v>
      </c>
      <c r="D17" s="2">
        <f>B17-D16</f>
        <v>37</v>
      </c>
    </row>
    <row r="18" spans="1:4">
      <c r="C18" t="s">
        <v>0</v>
      </c>
      <c r="D18" s="2">
        <f>100/B17*D16</f>
        <v>71.538461538461547</v>
      </c>
    </row>
    <row r="19" spans="1:4">
      <c r="C19" t="s">
        <v>1</v>
      </c>
      <c r="D19" s="2">
        <f>100/B17*D17</f>
        <v>28.461538461538463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E28" sqref="E28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5.4615384615384617</v>
      </c>
      <c r="E2" s="2">
        <v>6</v>
      </c>
    </row>
    <row r="3" spans="1:5">
      <c r="A3">
        <v>-6</v>
      </c>
      <c r="B3">
        <v>8</v>
      </c>
      <c r="C3">
        <f t="shared" ref="C3:C15" si="0">(B3-D$2)^2/D$2</f>
        <v>1.179848320693391</v>
      </c>
      <c r="D3" s="2">
        <f>(IF(B3&gt;E$2,1,0))*B3</f>
        <v>8</v>
      </c>
    </row>
    <row r="4" spans="1:5">
      <c r="A4">
        <v>-5</v>
      </c>
      <c r="B4">
        <v>5</v>
      </c>
      <c r="C4">
        <f t="shared" si="0"/>
        <v>3.9003250270855924E-2</v>
      </c>
      <c r="D4" s="2">
        <f t="shared" ref="D4:D15" si="1">(IF(B4&gt;E$2,1,0))*B4</f>
        <v>0</v>
      </c>
    </row>
    <row r="5" spans="1:5">
      <c r="A5">
        <v>-4</v>
      </c>
      <c r="B5">
        <v>14</v>
      </c>
      <c r="C5">
        <f t="shared" si="0"/>
        <v>13.348862405200432</v>
      </c>
      <c r="D5" s="2">
        <f t="shared" si="1"/>
        <v>14</v>
      </c>
    </row>
    <row r="6" spans="1:5">
      <c r="A6">
        <v>-3</v>
      </c>
      <c r="B6">
        <v>22</v>
      </c>
      <c r="C6">
        <f t="shared" si="0"/>
        <v>50.081256771397626</v>
      </c>
      <c r="D6" s="2">
        <f t="shared" si="1"/>
        <v>22</v>
      </c>
    </row>
    <row r="7" spans="1:5">
      <c r="A7">
        <v>-2</v>
      </c>
      <c r="B7">
        <v>7</v>
      </c>
      <c r="C7">
        <f t="shared" si="0"/>
        <v>0.43336944745395445</v>
      </c>
      <c r="D7" s="2">
        <f t="shared" si="1"/>
        <v>7</v>
      </c>
    </row>
    <row r="8" spans="1:5">
      <c r="A8">
        <v>-1</v>
      </c>
      <c r="B8">
        <v>1</v>
      </c>
      <c r="C8">
        <f t="shared" si="0"/>
        <v>3.6446370530877572</v>
      </c>
      <c r="D8" s="2">
        <f t="shared" si="1"/>
        <v>0</v>
      </c>
    </row>
    <row r="9" spans="1:5">
      <c r="A9">
        <v>0</v>
      </c>
      <c r="B9">
        <v>1</v>
      </c>
      <c r="C9">
        <f t="shared" si="0"/>
        <v>3.6446370530877572</v>
      </c>
      <c r="D9" s="2">
        <f t="shared" si="1"/>
        <v>0</v>
      </c>
    </row>
    <row r="10" spans="1:5">
      <c r="A10">
        <v>1</v>
      </c>
      <c r="B10">
        <v>1</v>
      </c>
      <c r="C10">
        <f t="shared" si="0"/>
        <v>3.6446370530877572</v>
      </c>
      <c r="D10" s="2">
        <f t="shared" si="1"/>
        <v>0</v>
      </c>
    </row>
    <row r="11" spans="1:5">
      <c r="A11">
        <v>2</v>
      </c>
      <c r="B11">
        <v>1</v>
      </c>
      <c r="C11">
        <f t="shared" si="0"/>
        <v>3.6446370530877572</v>
      </c>
      <c r="D11" s="2">
        <f t="shared" si="1"/>
        <v>0</v>
      </c>
    </row>
    <row r="12" spans="1:5">
      <c r="A12">
        <v>3</v>
      </c>
      <c r="B12">
        <v>4</v>
      </c>
      <c r="C12">
        <f t="shared" si="0"/>
        <v>0.391115926327194</v>
      </c>
      <c r="D12" s="2">
        <f t="shared" si="1"/>
        <v>0</v>
      </c>
    </row>
    <row r="13" spans="1:5">
      <c r="A13">
        <v>4</v>
      </c>
      <c r="B13">
        <v>2</v>
      </c>
      <c r="C13">
        <f t="shared" si="0"/>
        <v>2.1939328277356447</v>
      </c>
      <c r="D13" s="2">
        <f t="shared" si="1"/>
        <v>0</v>
      </c>
    </row>
    <row r="14" spans="1:5">
      <c r="A14">
        <v>5</v>
      </c>
      <c r="B14">
        <v>2</v>
      </c>
      <c r="C14">
        <f t="shared" si="0"/>
        <v>2.1939328277356447</v>
      </c>
      <c r="D14" s="2">
        <f t="shared" si="1"/>
        <v>0</v>
      </c>
    </row>
    <row r="15" spans="1:5">
      <c r="A15">
        <v>6</v>
      </c>
      <c r="B15">
        <v>3</v>
      </c>
      <c r="C15">
        <f t="shared" si="0"/>
        <v>1.1094257854821237</v>
      </c>
      <c r="D15" s="2">
        <f t="shared" si="1"/>
        <v>0</v>
      </c>
    </row>
    <row r="16" spans="1:5">
      <c r="A16">
        <v>7</v>
      </c>
      <c r="D16" s="2">
        <f>SUM(D3:D15)</f>
        <v>51</v>
      </c>
    </row>
    <row r="17" spans="1:4">
      <c r="A17" s="1"/>
      <c r="B17">
        <f>SUM(B2:B16)</f>
        <v>71</v>
      </c>
      <c r="C17">
        <f>SUM(C2:C16)</f>
        <v>85.549295774647931</v>
      </c>
      <c r="D17" s="2">
        <f>B17-D16</f>
        <v>20</v>
      </c>
    </row>
    <row r="18" spans="1:4">
      <c r="C18" t="s">
        <v>0</v>
      </c>
      <c r="D18" s="2">
        <f>100/B17*D16</f>
        <v>71.83098591549296</v>
      </c>
    </row>
    <row r="19" spans="1:4">
      <c r="C19" t="s">
        <v>1</v>
      </c>
      <c r="D19" s="2">
        <f>100/B17*D17</f>
        <v>28.16901408450704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" width="11.5546875"/>
    <col min="2" max="2" width="22.33203125" bestFit="1" customWidth="1"/>
    <col min="3" max="3" width="22.33203125" customWidth="1"/>
    <col min="4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0.69230769230769229</v>
      </c>
      <c r="E2" s="2">
        <v>1</v>
      </c>
    </row>
    <row r="3" spans="1:5">
      <c r="A3">
        <v>-6</v>
      </c>
      <c r="B3">
        <v>0</v>
      </c>
      <c r="C3">
        <f>(B3-D$2)^2/D$2</f>
        <v>0.69230769230769229</v>
      </c>
      <c r="D3" s="2">
        <f>(IF(B3&gt;E$2,1,0))*B3</f>
        <v>0</v>
      </c>
    </row>
    <row r="4" spans="1:5">
      <c r="A4">
        <v>-5</v>
      </c>
      <c r="B4">
        <v>0</v>
      </c>
      <c r="C4">
        <f>(B4-D$2)^2/D$2</f>
        <v>0.69230769230769229</v>
      </c>
      <c r="D4" s="2">
        <f t="shared" ref="D4:D15" si="0">(IF(B4&gt;E$2,1,0))*B4</f>
        <v>0</v>
      </c>
    </row>
    <row r="5" spans="1:5">
      <c r="A5">
        <v>-4</v>
      </c>
      <c r="B5">
        <v>0</v>
      </c>
      <c r="C5">
        <f>(B5-D$2)^2/D$2</f>
        <v>0.69230769230769229</v>
      </c>
      <c r="D5" s="2">
        <f t="shared" si="0"/>
        <v>0</v>
      </c>
    </row>
    <row r="6" spans="1:5">
      <c r="A6">
        <v>-3</v>
      </c>
      <c r="B6">
        <v>1</v>
      </c>
      <c r="C6">
        <f>(B6-D$2)^2/D$2</f>
        <v>0.13675213675213677</v>
      </c>
      <c r="D6" s="2">
        <f t="shared" si="0"/>
        <v>0</v>
      </c>
    </row>
    <row r="7" spans="1:5">
      <c r="A7">
        <v>-2</v>
      </c>
      <c r="B7">
        <v>1</v>
      </c>
      <c r="C7">
        <f>(B7-D$2)^2/D$2</f>
        <v>0.13675213675213677</v>
      </c>
      <c r="D7" s="2">
        <f t="shared" si="0"/>
        <v>0</v>
      </c>
    </row>
    <row r="8" spans="1:5">
      <c r="A8">
        <v>-1</v>
      </c>
      <c r="B8">
        <v>0</v>
      </c>
      <c r="C8">
        <f>(B8-D$2)^2/D$2</f>
        <v>0.69230769230769229</v>
      </c>
      <c r="D8" s="2">
        <f t="shared" si="0"/>
        <v>0</v>
      </c>
    </row>
    <row r="9" spans="1:5">
      <c r="A9">
        <v>0</v>
      </c>
      <c r="B9">
        <v>1</v>
      </c>
      <c r="C9">
        <f>(B9-D$2)^2/D$2</f>
        <v>0.13675213675213677</v>
      </c>
      <c r="D9" s="2">
        <f t="shared" si="0"/>
        <v>0</v>
      </c>
    </row>
    <row r="10" spans="1:5">
      <c r="A10">
        <v>1</v>
      </c>
      <c r="B10">
        <v>0</v>
      </c>
      <c r="C10">
        <f>(B10-D$2)^2/D$2</f>
        <v>0.69230769230769229</v>
      </c>
      <c r="D10" s="2">
        <f t="shared" si="0"/>
        <v>0</v>
      </c>
    </row>
    <row r="11" spans="1:5">
      <c r="A11">
        <v>2</v>
      </c>
      <c r="B11">
        <v>1</v>
      </c>
      <c r="C11">
        <f>(B11-D$2)^2/D$2</f>
        <v>0.13675213675213677</v>
      </c>
      <c r="D11" s="2">
        <f t="shared" si="0"/>
        <v>0</v>
      </c>
    </row>
    <row r="12" spans="1:5">
      <c r="A12">
        <v>3</v>
      </c>
      <c r="B12">
        <v>5</v>
      </c>
      <c r="C12">
        <f>(B12-D$2)^2/D$2</f>
        <v>26.803418803418804</v>
      </c>
      <c r="D12" s="2">
        <f t="shared" si="0"/>
        <v>5</v>
      </c>
    </row>
    <row r="13" spans="1:5">
      <c r="A13">
        <v>4</v>
      </c>
      <c r="B13">
        <v>0</v>
      </c>
      <c r="C13">
        <f>(B13-D$2)^2/D$2</f>
        <v>0.69230769230769229</v>
      </c>
      <c r="D13" s="2">
        <f t="shared" si="0"/>
        <v>0</v>
      </c>
    </row>
    <row r="14" spans="1:5">
      <c r="A14">
        <v>5</v>
      </c>
      <c r="B14">
        <v>0</v>
      </c>
      <c r="C14">
        <f>(B14-D$2)^2/D$2</f>
        <v>0.69230769230769229</v>
      </c>
      <c r="D14" s="2">
        <f t="shared" si="0"/>
        <v>0</v>
      </c>
    </row>
    <row r="15" spans="1:5">
      <c r="A15">
        <v>6</v>
      </c>
      <c r="B15">
        <v>0</v>
      </c>
      <c r="C15">
        <f>(B15-D$2)^2/D$2</f>
        <v>0.69230769230769229</v>
      </c>
      <c r="D15" s="2">
        <f t="shared" si="0"/>
        <v>0</v>
      </c>
    </row>
    <row r="16" spans="1:5">
      <c r="A16">
        <v>7</v>
      </c>
      <c r="D16" s="2">
        <f>SUM(D3:D15)</f>
        <v>5</v>
      </c>
    </row>
    <row r="17" spans="1:4">
      <c r="A17" s="1"/>
      <c r="B17">
        <f>SUM(B2:B16)</f>
        <v>9</v>
      </c>
      <c r="C17">
        <f>SUM(C2:C16)</f>
        <v>32.888888888888893</v>
      </c>
      <c r="D17" s="2">
        <f>B17-D16</f>
        <v>4</v>
      </c>
    </row>
    <row r="18" spans="1:4">
      <c r="C18" t="s">
        <v>0</v>
      </c>
      <c r="D18" s="2">
        <f>100/B17*D16</f>
        <v>55.555555555555557</v>
      </c>
    </row>
    <row r="19" spans="1:4">
      <c r="C19" t="s">
        <v>1</v>
      </c>
      <c r="D19" s="2">
        <f>100/B17*D17</f>
        <v>44.444444444444443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" width="11.5546875"/>
    <col min="2" max="2" width="22.33203125" bestFit="1" customWidth="1"/>
    <col min="3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6.6923076923076925</v>
      </c>
      <c r="E2" s="2">
        <v>7</v>
      </c>
    </row>
    <row r="3" spans="1:5">
      <c r="A3">
        <v>-6</v>
      </c>
      <c r="B3">
        <v>0</v>
      </c>
      <c r="C3">
        <f>(B3-D$2)^2/D$2</f>
        <v>6.6923076923076925</v>
      </c>
      <c r="D3" s="2">
        <f>(IF(B3&gt;E$2,1,0))*B3</f>
        <v>0</v>
      </c>
    </row>
    <row r="4" spans="1:5">
      <c r="A4">
        <v>-5</v>
      </c>
      <c r="B4">
        <v>3</v>
      </c>
      <c r="C4">
        <f t="shared" ref="C3:C15" si="0">(B4-D$2)^2/D$2</f>
        <v>2.0371352785145893</v>
      </c>
      <c r="D4" s="2">
        <f t="shared" ref="D4:D15" si="1">(IF(B4&gt;E$2,1,0))*B4</f>
        <v>0</v>
      </c>
    </row>
    <row r="5" spans="1:5">
      <c r="A5">
        <v>-4</v>
      </c>
      <c r="B5">
        <v>2</v>
      </c>
      <c r="C5">
        <f t="shared" si="0"/>
        <v>3.2900088417329796</v>
      </c>
      <c r="D5" s="2">
        <f t="shared" si="1"/>
        <v>0</v>
      </c>
    </row>
    <row r="6" spans="1:5">
      <c r="A6">
        <v>-3</v>
      </c>
      <c r="B6">
        <v>7</v>
      </c>
      <c r="C6">
        <f t="shared" si="0"/>
        <v>1.4146772767462403E-2</v>
      </c>
      <c r="D6" s="2">
        <f t="shared" si="1"/>
        <v>0</v>
      </c>
    </row>
    <row r="7" spans="1:5">
      <c r="A7">
        <v>-2</v>
      </c>
      <c r="B7">
        <v>12</v>
      </c>
      <c r="C7">
        <f t="shared" si="0"/>
        <v>4.2095490716180368</v>
      </c>
      <c r="D7" s="2">
        <f t="shared" si="1"/>
        <v>12</v>
      </c>
    </row>
    <row r="8" spans="1:5">
      <c r="A8">
        <v>-1</v>
      </c>
      <c r="B8">
        <v>7</v>
      </c>
      <c r="C8">
        <f t="shared" si="0"/>
        <v>1.4146772767462403E-2</v>
      </c>
      <c r="D8" s="2">
        <f t="shared" si="1"/>
        <v>0</v>
      </c>
    </row>
    <row r="9" spans="1:5">
      <c r="A9">
        <v>0</v>
      </c>
      <c r="B9">
        <v>2</v>
      </c>
      <c r="C9">
        <f t="shared" si="0"/>
        <v>3.2900088417329796</v>
      </c>
      <c r="D9" s="2">
        <f t="shared" si="1"/>
        <v>0</v>
      </c>
    </row>
    <row r="10" spans="1:5">
      <c r="A10">
        <v>1</v>
      </c>
      <c r="B10">
        <v>4</v>
      </c>
      <c r="C10">
        <f t="shared" si="0"/>
        <v>1.0831122900088419</v>
      </c>
      <c r="D10" s="2">
        <f t="shared" si="1"/>
        <v>0</v>
      </c>
    </row>
    <row r="11" spans="1:5">
      <c r="A11">
        <v>2</v>
      </c>
      <c r="B11">
        <v>9</v>
      </c>
      <c r="C11">
        <f t="shared" si="0"/>
        <v>0.79575596816976102</v>
      </c>
      <c r="D11" s="2">
        <f t="shared" si="1"/>
        <v>9</v>
      </c>
    </row>
    <row r="12" spans="1:5">
      <c r="A12">
        <v>3</v>
      </c>
      <c r="B12">
        <v>10</v>
      </c>
      <c r="C12">
        <f t="shared" si="0"/>
        <v>1.6348364279398762</v>
      </c>
      <c r="D12" s="2">
        <f t="shared" si="1"/>
        <v>10</v>
      </c>
    </row>
    <row r="13" spans="1:5">
      <c r="A13">
        <v>4</v>
      </c>
      <c r="B13">
        <v>20</v>
      </c>
      <c r="C13">
        <f t="shared" si="0"/>
        <v>26.462422634836422</v>
      </c>
      <c r="D13" s="2">
        <f t="shared" si="1"/>
        <v>20</v>
      </c>
    </row>
    <row r="14" spans="1:5">
      <c r="A14">
        <v>5</v>
      </c>
      <c r="B14">
        <v>10</v>
      </c>
      <c r="C14">
        <f t="shared" si="0"/>
        <v>1.6348364279398762</v>
      </c>
      <c r="D14" s="2">
        <f t="shared" si="1"/>
        <v>10</v>
      </c>
    </row>
    <row r="15" spans="1:5">
      <c r="A15">
        <v>6</v>
      </c>
      <c r="B15">
        <v>1</v>
      </c>
      <c r="C15">
        <f t="shared" si="0"/>
        <v>4.8417329796640143</v>
      </c>
      <c r="D15" s="2">
        <f t="shared" si="1"/>
        <v>0</v>
      </c>
    </row>
    <row r="16" spans="1:5">
      <c r="A16">
        <v>7</v>
      </c>
      <c r="D16" s="2">
        <f>SUM(D3:D15)</f>
        <v>61</v>
      </c>
    </row>
    <row r="17" spans="1:4">
      <c r="A17" s="1"/>
      <c r="B17">
        <f>SUM(B2:B16)</f>
        <v>87</v>
      </c>
      <c r="C17">
        <f>SUM(C2:C16)</f>
        <v>55.999999999999993</v>
      </c>
      <c r="D17" s="2">
        <f>B17-D16</f>
        <v>26</v>
      </c>
    </row>
    <row r="18" spans="1:4">
      <c r="C18" t="s">
        <v>0</v>
      </c>
      <c r="D18" s="2">
        <f>100/B17*D16</f>
        <v>70.114942528735625</v>
      </c>
    </row>
    <row r="19" spans="1:4">
      <c r="C19" t="s">
        <v>1</v>
      </c>
      <c r="D19" s="2">
        <f>100/B17*D17</f>
        <v>29.885057471264368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D1" sqref="D1:E1"/>
    </sheetView>
  </sheetViews>
  <sheetFormatPr defaultRowHeight="13.2"/>
  <cols>
    <col min="1" max="1025" width="11.5546875"/>
  </cols>
  <sheetData>
    <row r="1" spans="1:5">
      <c r="D1" s="3" t="s">
        <v>4</v>
      </c>
      <c r="E1" s="3"/>
    </row>
    <row r="2" spans="1:5">
      <c r="A2" t="s">
        <v>3</v>
      </c>
      <c r="B2" t="s">
        <v>2</v>
      </c>
      <c r="C2" t="s">
        <v>5</v>
      </c>
      <c r="D2">
        <f>B17/13</f>
        <v>2.3846153846153846</v>
      </c>
      <c r="E2" s="2">
        <v>3</v>
      </c>
    </row>
    <row r="3" spans="1:5">
      <c r="A3">
        <v>-6</v>
      </c>
      <c r="B3">
        <v>0</v>
      </c>
      <c r="C3">
        <f t="shared" ref="C3:C15" si="0">(B3-D$2)^2/D$2</f>
        <v>2.3846153846153846</v>
      </c>
      <c r="D3" s="2">
        <f>(IF(B3&gt;E$2,1,0))*B3</f>
        <v>0</v>
      </c>
    </row>
    <row r="4" spans="1:5">
      <c r="A4">
        <v>-5</v>
      </c>
      <c r="B4">
        <v>0</v>
      </c>
      <c r="C4">
        <f t="shared" si="0"/>
        <v>2.3846153846153846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2.3846153846153846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2.3846153846153846</v>
      </c>
      <c r="D6" s="2">
        <f t="shared" si="1"/>
        <v>0</v>
      </c>
    </row>
    <row r="7" spans="1:5">
      <c r="A7">
        <v>-2</v>
      </c>
      <c r="B7">
        <v>1</v>
      </c>
      <c r="C7">
        <f t="shared" si="0"/>
        <v>0.80397022332506196</v>
      </c>
      <c r="D7" s="2">
        <f t="shared" si="1"/>
        <v>0</v>
      </c>
    </row>
    <row r="8" spans="1:5">
      <c r="A8">
        <v>-1</v>
      </c>
      <c r="B8">
        <v>1</v>
      </c>
      <c r="C8">
        <f t="shared" si="0"/>
        <v>0.80397022332506196</v>
      </c>
      <c r="D8" s="2">
        <f t="shared" si="1"/>
        <v>0</v>
      </c>
    </row>
    <row r="9" spans="1:5">
      <c r="A9">
        <v>0</v>
      </c>
      <c r="B9">
        <v>1</v>
      </c>
      <c r="C9">
        <f t="shared" si="0"/>
        <v>0.80397022332506196</v>
      </c>
      <c r="D9" s="2">
        <f t="shared" si="1"/>
        <v>0</v>
      </c>
    </row>
    <row r="10" spans="1:5">
      <c r="A10">
        <v>1</v>
      </c>
      <c r="B10">
        <v>1</v>
      </c>
      <c r="C10">
        <f t="shared" si="0"/>
        <v>0.80397022332506196</v>
      </c>
      <c r="D10" s="2">
        <f t="shared" si="1"/>
        <v>0</v>
      </c>
    </row>
    <row r="11" spans="1:5">
      <c r="A11">
        <v>2</v>
      </c>
      <c r="B11">
        <v>8</v>
      </c>
      <c r="C11">
        <f t="shared" si="0"/>
        <v>13.223325062034737</v>
      </c>
      <c r="D11" s="2">
        <f t="shared" si="1"/>
        <v>8</v>
      </c>
    </row>
    <row r="12" spans="1:5">
      <c r="A12">
        <v>3</v>
      </c>
      <c r="B12">
        <v>6</v>
      </c>
      <c r="C12">
        <f t="shared" si="0"/>
        <v>5.4813895781637711</v>
      </c>
      <c r="D12" s="2">
        <f t="shared" si="1"/>
        <v>6</v>
      </c>
    </row>
    <row r="13" spans="1:5">
      <c r="A13">
        <v>4</v>
      </c>
      <c r="B13">
        <v>10</v>
      </c>
      <c r="C13">
        <f t="shared" si="0"/>
        <v>24.320099255583123</v>
      </c>
      <c r="D13" s="2">
        <f t="shared" si="1"/>
        <v>10</v>
      </c>
    </row>
    <row r="14" spans="1:5">
      <c r="A14">
        <v>5</v>
      </c>
      <c r="B14">
        <v>2</v>
      </c>
      <c r="C14">
        <f t="shared" si="0"/>
        <v>6.2034739454094281E-2</v>
      </c>
      <c r="D14" s="2">
        <f t="shared" si="1"/>
        <v>0</v>
      </c>
    </row>
    <row r="15" spans="1:5">
      <c r="A15">
        <v>6</v>
      </c>
      <c r="B15">
        <v>1</v>
      </c>
      <c r="C15">
        <f t="shared" si="0"/>
        <v>0.80397022332506196</v>
      </c>
      <c r="D15" s="2">
        <f t="shared" si="1"/>
        <v>0</v>
      </c>
    </row>
    <row r="16" spans="1:5">
      <c r="A16">
        <v>7</v>
      </c>
      <c r="D16" s="2">
        <f>SUM(D3:D15)</f>
        <v>24</v>
      </c>
    </row>
    <row r="17" spans="1:4">
      <c r="A17" s="1"/>
      <c r="B17">
        <f>SUM(B2:B16)</f>
        <v>31</v>
      </c>
      <c r="C17">
        <f>SUM(C2:C16)</f>
        <v>56.645161290322569</v>
      </c>
      <c r="D17" s="2">
        <f>B17-D16</f>
        <v>7</v>
      </c>
    </row>
    <row r="18" spans="1:4">
      <c r="C18" t="s">
        <v>0</v>
      </c>
      <c r="D18" s="2">
        <f>100/B17*D16</f>
        <v>77.419354838709666</v>
      </c>
    </row>
    <row r="19" spans="1:4">
      <c r="C19" t="s">
        <v>1</v>
      </c>
      <c r="D19" s="2">
        <f>100/B17*D17</f>
        <v>22.58064516129032</v>
      </c>
    </row>
  </sheetData>
  <mergeCells count="1">
    <mergeCell ref="D1:E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6.615384615384615</v>
      </c>
      <c r="E2" s="2">
        <v>7</v>
      </c>
    </row>
    <row r="3" spans="1:5">
      <c r="A3">
        <v>-6</v>
      </c>
      <c r="B3">
        <v>3</v>
      </c>
      <c r="C3">
        <f t="shared" ref="C3:C15" si="0">(B3-D$2)^2/D$2</f>
        <v>1.9758497316636849</v>
      </c>
      <c r="D3" s="2">
        <f>(IF(B3&gt;E$2,1,0))*B3</f>
        <v>0</v>
      </c>
    </row>
    <row r="4" spans="1:5">
      <c r="A4">
        <v>-5</v>
      </c>
      <c r="B4">
        <v>3</v>
      </c>
      <c r="C4">
        <f t="shared" si="0"/>
        <v>1.9758497316636849</v>
      </c>
      <c r="D4" s="2">
        <f t="shared" ref="D4:D15" si="1">(IF(B4&gt;E$2,1,0))*B4</f>
        <v>0</v>
      </c>
    </row>
    <row r="5" spans="1:5">
      <c r="A5">
        <v>-4</v>
      </c>
      <c r="B5">
        <v>6</v>
      </c>
      <c r="C5">
        <f t="shared" si="0"/>
        <v>5.7245080500894378E-2</v>
      </c>
      <c r="D5" s="2">
        <f t="shared" si="1"/>
        <v>0</v>
      </c>
    </row>
    <row r="6" spans="1:5">
      <c r="A6">
        <v>-3</v>
      </c>
      <c r="B6">
        <v>15</v>
      </c>
      <c r="C6">
        <f t="shared" si="0"/>
        <v>10.627012522361362</v>
      </c>
      <c r="D6" s="2">
        <f t="shared" si="1"/>
        <v>15</v>
      </c>
    </row>
    <row r="7" spans="1:5">
      <c r="A7">
        <v>-2</v>
      </c>
      <c r="B7">
        <v>7</v>
      </c>
      <c r="C7">
        <f t="shared" si="0"/>
        <v>2.2361359570661946E-2</v>
      </c>
      <c r="D7" s="2">
        <f t="shared" si="1"/>
        <v>0</v>
      </c>
    </row>
    <row r="8" spans="1:5">
      <c r="A8">
        <v>-1</v>
      </c>
      <c r="B8">
        <v>10</v>
      </c>
      <c r="C8">
        <f t="shared" si="0"/>
        <v>1.7316636851520579</v>
      </c>
      <c r="D8" s="2">
        <f t="shared" si="1"/>
        <v>10</v>
      </c>
    </row>
    <row r="9" spans="1:5">
      <c r="A9">
        <v>0</v>
      </c>
      <c r="B9">
        <v>7</v>
      </c>
      <c r="C9">
        <f t="shared" si="0"/>
        <v>2.2361359570661946E-2</v>
      </c>
      <c r="D9" s="2">
        <f t="shared" si="1"/>
        <v>0</v>
      </c>
    </row>
    <row r="10" spans="1:5">
      <c r="A10">
        <v>1</v>
      </c>
      <c r="B10">
        <v>11</v>
      </c>
      <c r="C10">
        <f t="shared" si="0"/>
        <v>2.9060822898032206</v>
      </c>
      <c r="D10" s="2">
        <f t="shared" si="1"/>
        <v>11</v>
      </c>
    </row>
    <row r="11" spans="1:5">
      <c r="A11">
        <v>2</v>
      </c>
      <c r="B11">
        <v>4</v>
      </c>
      <c r="C11">
        <f t="shared" si="0"/>
        <v>1.0339892665474057</v>
      </c>
      <c r="D11" s="2">
        <f t="shared" si="1"/>
        <v>0</v>
      </c>
    </row>
    <row r="12" spans="1:5">
      <c r="A12">
        <v>3</v>
      </c>
      <c r="B12">
        <v>7</v>
      </c>
      <c r="C12">
        <f t="shared" si="0"/>
        <v>2.2361359570661946E-2</v>
      </c>
      <c r="D12" s="2">
        <f t="shared" si="1"/>
        <v>0</v>
      </c>
    </row>
    <row r="13" spans="1:5">
      <c r="A13">
        <v>4</v>
      </c>
      <c r="B13">
        <v>6</v>
      </c>
      <c r="C13">
        <f t="shared" si="0"/>
        <v>5.7245080500894378E-2</v>
      </c>
      <c r="D13" s="2">
        <f t="shared" si="1"/>
        <v>0</v>
      </c>
    </row>
    <row r="14" spans="1:5">
      <c r="A14">
        <v>5</v>
      </c>
      <c r="B14">
        <v>4</v>
      </c>
      <c r="C14">
        <f t="shared" si="0"/>
        <v>1.0339892665474057</v>
      </c>
      <c r="D14" s="2">
        <f t="shared" si="1"/>
        <v>0</v>
      </c>
    </row>
    <row r="15" spans="1:5">
      <c r="A15">
        <v>6</v>
      </c>
      <c r="B15">
        <v>3</v>
      </c>
      <c r="C15">
        <f t="shared" si="0"/>
        <v>1.9758497316636849</v>
      </c>
      <c r="D15" s="2">
        <f t="shared" si="1"/>
        <v>0</v>
      </c>
    </row>
    <row r="16" spans="1:5">
      <c r="A16">
        <v>7</v>
      </c>
      <c r="D16" s="2">
        <f>SUM(D3:D15)</f>
        <v>36</v>
      </c>
    </row>
    <row r="17" spans="1:4">
      <c r="A17" s="1"/>
      <c r="B17">
        <f>SUM(B2:B16)</f>
        <v>86</v>
      </c>
      <c r="C17">
        <f>SUM(C2:C16)</f>
        <v>23.441860465116282</v>
      </c>
      <c r="D17" s="2">
        <f>B17-D16</f>
        <v>50</v>
      </c>
    </row>
    <row r="18" spans="1:4">
      <c r="C18" t="s">
        <v>0</v>
      </c>
      <c r="D18" s="2">
        <f>100/B17*D16</f>
        <v>41.860465116279073</v>
      </c>
    </row>
    <row r="19" spans="1:4">
      <c r="C19" t="s">
        <v>1</v>
      </c>
      <c r="D19" s="2">
        <f>100/B17*D17</f>
        <v>58.139534883720934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0.76923076923076927</v>
      </c>
      <c r="E2" s="2">
        <v>1</v>
      </c>
    </row>
    <row r="3" spans="1:5">
      <c r="A3">
        <v>-6</v>
      </c>
      <c r="B3">
        <v>0</v>
      </c>
      <c r="C3">
        <f>(B3-D$2)^2/D$2</f>
        <v>0.76923076923076927</v>
      </c>
      <c r="D3" s="2">
        <f>(IF(B3&gt;E$2,1,0))*B3</f>
        <v>0</v>
      </c>
    </row>
    <row r="4" spans="1:5">
      <c r="A4">
        <v>-5</v>
      </c>
      <c r="B4">
        <v>0</v>
      </c>
      <c r="C4">
        <f t="shared" ref="C4:C15" si="0">(B4-D$2)^2/D$2</f>
        <v>0.76923076923076927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0.76923076923076927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0.76923076923076927</v>
      </c>
      <c r="D6" s="2">
        <f t="shared" si="1"/>
        <v>0</v>
      </c>
    </row>
    <row r="7" spans="1:5">
      <c r="A7">
        <v>-2</v>
      </c>
      <c r="B7">
        <v>0</v>
      </c>
      <c r="C7">
        <f t="shared" si="0"/>
        <v>0.76923076923076927</v>
      </c>
      <c r="D7" s="2">
        <f t="shared" si="1"/>
        <v>0</v>
      </c>
    </row>
    <row r="8" spans="1:5">
      <c r="A8">
        <v>-1</v>
      </c>
      <c r="B8">
        <v>5</v>
      </c>
      <c r="C8">
        <f t="shared" si="0"/>
        <v>23.269230769230766</v>
      </c>
      <c r="D8" s="2">
        <f t="shared" si="1"/>
        <v>5</v>
      </c>
    </row>
    <row r="9" spans="1:5">
      <c r="A9">
        <v>0</v>
      </c>
      <c r="B9">
        <v>4</v>
      </c>
      <c r="C9">
        <f t="shared" si="0"/>
        <v>13.569230769230769</v>
      </c>
      <c r="D9" s="2">
        <f t="shared" si="1"/>
        <v>4</v>
      </c>
    </row>
    <row r="10" spans="1:5">
      <c r="A10">
        <v>1</v>
      </c>
      <c r="B10">
        <v>0</v>
      </c>
      <c r="C10">
        <f t="shared" si="0"/>
        <v>0.76923076923076927</v>
      </c>
      <c r="D10" s="2">
        <f t="shared" si="1"/>
        <v>0</v>
      </c>
    </row>
    <row r="11" spans="1:5">
      <c r="A11">
        <v>2</v>
      </c>
      <c r="B11">
        <v>0</v>
      </c>
      <c r="C11">
        <f t="shared" si="0"/>
        <v>0.76923076923076927</v>
      </c>
      <c r="D11" s="2">
        <f t="shared" si="1"/>
        <v>0</v>
      </c>
    </row>
    <row r="12" spans="1:5">
      <c r="A12">
        <v>3</v>
      </c>
      <c r="B12">
        <v>1</v>
      </c>
      <c r="C12">
        <f t="shared" si="0"/>
        <v>6.9230769230769207E-2</v>
      </c>
      <c r="D12" s="2">
        <f t="shared" si="1"/>
        <v>0</v>
      </c>
    </row>
    <row r="13" spans="1:5">
      <c r="A13">
        <v>4</v>
      </c>
      <c r="B13">
        <v>0</v>
      </c>
      <c r="C13">
        <f t="shared" si="0"/>
        <v>0.76923076923076927</v>
      </c>
      <c r="D13" s="2">
        <f t="shared" si="1"/>
        <v>0</v>
      </c>
    </row>
    <row r="14" spans="1:5">
      <c r="A14">
        <v>5</v>
      </c>
      <c r="B14">
        <v>0</v>
      </c>
      <c r="C14">
        <f t="shared" si="0"/>
        <v>0.76923076923076927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0.76923076923076927</v>
      </c>
      <c r="D15" s="2">
        <f t="shared" si="1"/>
        <v>0</v>
      </c>
    </row>
    <row r="16" spans="1:5">
      <c r="A16">
        <v>7</v>
      </c>
      <c r="D16" s="2">
        <f>SUM(D3:D15)</f>
        <v>9</v>
      </c>
    </row>
    <row r="17" spans="1:4">
      <c r="A17" s="1"/>
      <c r="B17">
        <f>SUM(B2:B16)</f>
        <v>10</v>
      </c>
      <c r="C17">
        <f>SUM(C2:C16)</f>
        <v>44.599999999999987</v>
      </c>
      <c r="D17" s="2">
        <f>B17-D16</f>
        <v>1</v>
      </c>
    </row>
    <row r="18" spans="1:4">
      <c r="C18" t="s">
        <v>0</v>
      </c>
      <c r="D18" s="2">
        <f>100/B17*D16</f>
        <v>90</v>
      </c>
    </row>
    <row r="19" spans="1:4">
      <c r="C19" t="s">
        <v>1</v>
      </c>
      <c r="D19" s="2">
        <f>100/B17*D17</f>
        <v>10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1</v>
      </c>
      <c r="E2" s="2">
        <v>1</v>
      </c>
    </row>
    <row r="3" spans="1:5">
      <c r="A3">
        <v>-6</v>
      </c>
      <c r="B3">
        <v>0</v>
      </c>
      <c r="C3">
        <f t="shared" ref="C3:C15" si="0">(B3-D$2)^2/D$2</f>
        <v>1</v>
      </c>
      <c r="D3" s="2">
        <f>(IF(B3&gt;E$2,1,0))*B3</f>
        <v>0</v>
      </c>
    </row>
    <row r="4" spans="1:5">
      <c r="A4">
        <v>-5</v>
      </c>
      <c r="B4">
        <v>0</v>
      </c>
      <c r="C4">
        <f>(B4-D$2)^2/D$2</f>
        <v>1</v>
      </c>
      <c r="D4" s="2">
        <f t="shared" ref="D4:D15" si="1">(IF(B4&gt;E$2,1,0))*B4</f>
        <v>0</v>
      </c>
    </row>
    <row r="5" spans="1:5">
      <c r="A5">
        <v>-4</v>
      </c>
      <c r="B5">
        <v>0</v>
      </c>
      <c r="C5">
        <f t="shared" si="0"/>
        <v>1</v>
      </c>
      <c r="D5" s="2">
        <f t="shared" si="1"/>
        <v>0</v>
      </c>
    </row>
    <row r="6" spans="1:5">
      <c r="A6">
        <v>-3</v>
      </c>
      <c r="B6">
        <v>0</v>
      </c>
      <c r="C6">
        <f t="shared" si="0"/>
        <v>1</v>
      </c>
      <c r="D6" s="2">
        <f t="shared" si="1"/>
        <v>0</v>
      </c>
    </row>
    <row r="7" spans="1:5">
      <c r="A7">
        <v>-2</v>
      </c>
      <c r="B7">
        <v>3</v>
      </c>
      <c r="C7">
        <f>(B7-D$2)^2/D$2</f>
        <v>4</v>
      </c>
      <c r="D7" s="2">
        <f t="shared" si="1"/>
        <v>3</v>
      </c>
    </row>
    <row r="8" spans="1:5">
      <c r="A8">
        <v>-1</v>
      </c>
      <c r="B8">
        <v>2</v>
      </c>
      <c r="C8">
        <f t="shared" si="0"/>
        <v>1</v>
      </c>
      <c r="D8" s="2">
        <f t="shared" si="1"/>
        <v>2</v>
      </c>
    </row>
    <row r="9" spans="1:5">
      <c r="A9">
        <v>0</v>
      </c>
      <c r="B9">
        <v>1</v>
      </c>
      <c r="C9">
        <f t="shared" si="0"/>
        <v>0</v>
      </c>
      <c r="D9" s="2">
        <f t="shared" si="1"/>
        <v>0</v>
      </c>
    </row>
    <row r="10" spans="1:5">
      <c r="A10">
        <v>1</v>
      </c>
      <c r="B10">
        <v>2</v>
      </c>
      <c r="C10">
        <f t="shared" si="0"/>
        <v>1</v>
      </c>
      <c r="D10" s="2">
        <f t="shared" si="1"/>
        <v>2</v>
      </c>
    </row>
    <row r="11" spans="1:5">
      <c r="A11">
        <v>2</v>
      </c>
      <c r="B11">
        <v>3</v>
      </c>
      <c r="C11">
        <f t="shared" si="0"/>
        <v>4</v>
      </c>
      <c r="D11" s="2">
        <f t="shared" si="1"/>
        <v>3</v>
      </c>
    </row>
    <row r="12" spans="1:5">
      <c r="A12">
        <v>3</v>
      </c>
      <c r="B12">
        <v>1</v>
      </c>
      <c r="C12">
        <f t="shared" si="0"/>
        <v>0</v>
      </c>
      <c r="D12" s="2">
        <f t="shared" si="1"/>
        <v>0</v>
      </c>
    </row>
    <row r="13" spans="1:5">
      <c r="A13">
        <v>4</v>
      </c>
      <c r="B13">
        <v>0</v>
      </c>
      <c r="C13">
        <f t="shared" si="0"/>
        <v>1</v>
      </c>
      <c r="D13" s="2">
        <f t="shared" si="1"/>
        <v>0</v>
      </c>
    </row>
    <row r="14" spans="1:5">
      <c r="A14">
        <v>5</v>
      </c>
      <c r="B14">
        <v>1</v>
      </c>
      <c r="C14">
        <f t="shared" si="0"/>
        <v>0</v>
      </c>
      <c r="D14" s="2">
        <f t="shared" si="1"/>
        <v>0</v>
      </c>
    </row>
    <row r="15" spans="1:5">
      <c r="A15">
        <v>6</v>
      </c>
      <c r="B15">
        <v>0</v>
      </c>
      <c r="C15">
        <f t="shared" si="0"/>
        <v>1</v>
      </c>
      <c r="D15" s="2">
        <f t="shared" si="1"/>
        <v>0</v>
      </c>
    </row>
    <row r="16" spans="1:5">
      <c r="A16">
        <v>7</v>
      </c>
      <c r="D16" s="2">
        <f>SUM(D3:D15)</f>
        <v>10</v>
      </c>
    </row>
    <row r="17" spans="1:4">
      <c r="A17" s="1"/>
      <c r="B17">
        <f>SUM(B2:B16)</f>
        <v>13</v>
      </c>
      <c r="C17">
        <f>SUM(C2:C16)</f>
        <v>16</v>
      </c>
      <c r="D17" s="2">
        <f>B17-D16</f>
        <v>3</v>
      </c>
    </row>
    <row r="18" spans="1:4">
      <c r="C18" t="s">
        <v>0</v>
      </c>
      <c r="D18" s="2">
        <f>100/B17*D16</f>
        <v>76.92307692307692</v>
      </c>
    </row>
    <row r="19" spans="1:4">
      <c r="C19" t="s">
        <v>1</v>
      </c>
      <c r="D19" s="2">
        <f>100/B17*D17</f>
        <v>23.076923076923077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3.0769230769230771</v>
      </c>
      <c r="E2" s="2">
        <v>3</v>
      </c>
    </row>
    <row r="3" spans="1:5">
      <c r="A3">
        <v>-6</v>
      </c>
      <c r="B3">
        <v>0</v>
      </c>
      <c r="C3">
        <f t="shared" ref="C3:C15" si="0">(B3-D$2)^2/D$2</f>
        <v>3.0769230769230771</v>
      </c>
      <c r="D3" s="2">
        <f>(IF(B3&gt;E$2,1,0))*B3</f>
        <v>0</v>
      </c>
    </row>
    <row r="4" spans="1:5">
      <c r="A4">
        <v>-5</v>
      </c>
      <c r="B4">
        <v>3</v>
      </c>
      <c r="C4">
        <f t="shared" si="0"/>
        <v>1.9230769230769314E-3</v>
      </c>
      <c r="D4" s="2">
        <f t="shared" ref="D4:D15" si="1">(IF(B4&gt;E$2,1,0))*B4</f>
        <v>0</v>
      </c>
    </row>
    <row r="5" spans="1:5">
      <c r="A5">
        <v>-4</v>
      </c>
      <c r="B5">
        <v>1</v>
      </c>
      <c r="C5">
        <f t="shared" si="0"/>
        <v>1.401923076923077</v>
      </c>
      <c r="D5" s="2">
        <f t="shared" si="1"/>
        <v>0</v>
      </c>
    </row>
    <row r="6" spans="1:5">
      <c r="A6">
        <v>-3</v>
      </c>
      <c r="B6">
        <v>4</v>
      </c>
      <c r="C6">
        <f t="shared" si="0"/>
        <v>0.27692307692307683</v>
      </c>
      <c r="D6" s="2">
        <f t="shared" si="1"/>
        <v>4</v>
      </c>
    </row>
    <row r="7" spans="1:5">
      <c r="A7">
        <v>-2</v>
      </c>
      <c r="B7">
        <v>1</v>
      </c>
      <c r="C7">
        <f t="shared" si="0"/>
        <v>1.401923076923077</v>
      </c>
      <c r="D7" s="2">
        <f t="shared" si="1"/>
        <v>0</v>
      </c>
    </row>
    <row r="8" spans="1:5">
      <c r="A8">
        <v>-1</v>
      </c>
      <c r="B8">
        <v>2</v>
      </c>
      <c r="C8">
        <f t="shared" si="0"/>
        <v>0.37692307692307703</v>
      </c>
      <c r="D8" s="2">
        <f t="shared" si="1"/>
        <v>0</v>
      </c>
    </row>
    <row r="9" spans="1:5">
      <c r="A9">
        <v>0</v>
      </c>
      <c r="B9">
        <v>1</v>
      </c>
      <c r="C9">
        <f t="shared" si="0"/>
        <v>1.401923076923077</v>
      </c>
      <c r="D9" s="2">
        <f t="shared" si="1"/>
        <v>0</v>
      </c>
    </row>
    <row r="10" spans="1:5">
      <c r="A10">
        <v>1</v>
      </c>
      <c r="B10">
        <v>3</v>
      </c>
      <c r="C10">
        <f t="shared" si="0"/>
        <v>1.9230769230769314E-3</v>
      </c>
      <c r="D10" s="2">
        <f t="shared" si="1"/>
        <v>0</v>
      </c>
    </row>
    <row r="11" spans="1:5">
      <c r="A11">
        <v>2</v>
      </c>
      <c r="B11">
        <v>2</v>
      </c>
      <c r="C11">
        <f t="shared" si="0"/>
        <v>0.37692307692307703</v>
      </c>
      <c r="D11" s="2">
        <f t="shared" si="1"/>
        <v>0</v>
      </c>
    </row>
    <row r="12" spans="1:5">
      <c r="A12">
        <v>3</v>
      </c>
      <c r="B12">
        <v>18</v>
      </c>
      <c r="C12">
        <f t="shared" si="0"/>
        <v>72.376923076923077</v>
      </c>
      <c r="D12" s="2">
        <f t="shared" si="1"/>
        <v>18</v>
      </c>
    </row>
    <row r="13" spans="1:5">
      <c r="A13">
        <v>4</v>
      </c>
      <c r="B13">
        <v>3</v>
      </c>
      <c r="C13">
        <f t="shared" si="0"/>
        <v>1.9230769230769314E-3</v>
      </c>
      <c r="D13" s="2">
        <f t="shared" si="1"/>
        <v>0</v>
      </c>
    </row>
    <row r="14" spans="1:5">
      <c r="A14">
        <v>5</v>
      </c>
      <c r="B14">
        <v>1</v>
      </c>
      <c r="C14">
        <f t="shared" si="0"/>
        <v>1.401923076923077</v>
      </c>
      <c r="D14" s="2">
        <f t="shared" si="1"/>
        <v>0</v>
      </c>
    </row>
    <row r="15" spans="1:5">
      <c r="A15">
        <v>6</v>
      </c>
      <c r="B15">
        <v>1</v>
      </c>
      <c r="C15">
        <f t="shared" si="0"/>
        <v>1.401923076923077</v>
      </c>
      <c r="D15" s="2">
        <f t="shared" si="1"/>
        <v>0</v>
      </c>
    </row>
    <row r="16" spans="1:5">
      <c r="A16">
        <v>7</v>
      </c>
      <c r="D16" s="2">
        <f>SUM(D3:D15)</f>
        <v>22</v>
      </c>
    </row>
    <row r="17" spans="1:4">
      <c r="A17" s="1"/>
      <c r="B17">
        <f>SUM(B2:B16)</f>
        <v>40</v>
      </c>
      <c r="C17">
        <f>SUM(C2:C16)</f>
        <v>83.500000000000014</v>
      </c>
      <c r="D17" s="2">
        <f>B17-D16</f>
        <v>18</v>
      </c>
    </row>
    <row r="18" spans="1:4">
      <c r="C18" t="s">
        <v>0</v>
      </c>
      <c r="D18" s="2">
        <f>100/B17*D16</f>
        <v>55</v>
      </c>
    </row>
    <row r="19" spans="1:4">
      <c r="C19" t="s">
        <v>1</v>
      </c>
      <c r="D19" s="2">
        <f>100/B17*D17</f>
        <v>45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" sqref="C1:D1"/>
    </sheetView>
  </sheetViews>
  <sheetFormatPr defaultRowHeight="13.2"/>
  <cols>
    <col min="1" max="1025" width="11.5546875"/>
  </cols>
  <sheetData>
    <row r="1" spans="1:5">
      <c r="C1" s="3" t="s">
        <v>4</v>
      </c>
      <c r="D1" s="3"/>
    </row>
    <row r="2" spans="1:5">
      <c r="A2" t="s">
        <v>3</v>
      </c>
      <c r="B2" t="s">
        <v>2</v>
      </c>
      <c r="C2" t="s">
        <v>5</v>
      </c>
      <c r="D2">
        <f>B17/13</f>
        <v>3.9230769230769229</v>
      </c>
      <c r="E2" s="2">
        <v>4</v>
      </c>
    </row>
    <row r="3" spans="1:5">
      <c r="A3">
        <v>-6</v>
      </c>
      <c r="B3">
        <v>0</v>
      </c>
      <c r="C3">
        <f t="shared" ref="C3:C15" si="0">(B3-D$2)^2/D$2</f>
        <v>3.9230769230769229</v>
      </c>
      <c r="D3" s="2">
        <f>(IF(B3&gt;E$2,1,0))*B3</f>
        <v>0</v>
      </c>
    </row>
    <row r="4" spans="1:5">
      <c r="A4">
        <v>-5</v>
      </c>
      <c r="B4">
        <v>0</v>
      </c>
      <c r="C4">
        <f t="shared" si="0"/>
        <v>3.9230769230769229</v>
      </c>
      <c r="D4" s="2">
        <f t="shared" ref="D4:D15" si="1">(IF(B4&gt;E$2,1,0))*B4</f>
        <v>0</v>
      </c>
    </row>
    <row r="5" spans="1:5">
      <c r="A5">
        <v>-4</v>
      </c>
      <c r="B5">
        <v>1</v>
      </c>
      <c r="C5">
        <f t="shared" si="0"/>
        <v>2.1779788838612366</v>
      </c>
      <c r="D5" s="2">
        <f t="shared" si="1"/>
        <v>0</v>
      </c>
    </row>
    <row r="6" spans="1:5">
      <c r="A6">
        <v>-3</v>
      </c>
      <c r="B6">
        <v>7</v>
      </c>
      <c r="C6">
        <f t="shared" si="0"/>
        <v>2.4132730015082959</v>
      </c>
      <c r="D6" s="2">
        <f t="shared" si="1"/>
        <v>7</v>
      </c>
    </row>
    <row r="7" spans="1:5">
      <c r="A7">
        <v>-2</v>
      </c>
      <c r="B7">
        <v>4</v>
      </c>
      <c r="C7">
        <f t="shared" si="0"/>
        <v>1.5082956259426913E-3</v>
      </c>
      <c r="D7" s="2">
        <f t="shared" si="1"/>
        <v>0</v>
      </c>
    </row>
    <row r="8" spans="1:5">
      <c r="A8">
        <v>-1</v>
      </c>
      <c r="B8">
        <v>3</v>
      </c>
      <c r="C8">
        <f t="shared" si="0"/>
        <v>0.21719457013574653</v>
      </c>
      <c r="D8" s="2">
        <f t="shared" si="1"/>
        <v>0</v>
      </c>
    </row>
    <row r="9" spans="1:5">
      <c r="A9">
        <v>0</v>
      </c>
      <c r="B9">
        <v>3</v>
      </c>
      <c r="C9">
        <f t="shared" si="0"/>
        <v>0.21719457013574653</v>
      </c>
      <c r="D9" s="2">
        <f t="shared" si="1"/>
        <v>0</v>
      </c>
    </row>
    <row r="10" spans="1:5">
      <c r="A10">
        <v>1</v>
      </c>
      <c r="B10">
        <v>1</v>
      </c>
      <c r="C10">
        <f t="shared" si="0"/>
        <v>2.1779788838612366</v>
      </c>
      <c r="D10" s="2">
        <f t="shared" si="1"/>
        <v>0</v>
      </c>
    </row>
    <row r="11" spans="1:5">
      <c r="A11">
        <v>2</v>
      </c>
      <c r="B11">
        <v>7</v>
      </c>
      <c r="C11">
        <f t="shared" si="0"/>
        <v>2.4132730015082959</v>
      </c>
      <c r="D11" s="2">
        <f t="shared" si="1"/>
        <v>7</v>
      </c>
    </row>
    <row r="12" spans="1:5">
      <c r="A12">
        <v>3</v>
      </c>
      <c r="B12">
        <v>15</v>
      </c>
      <c r="C12">
        <f t="shared" si="0"/>
        <v>31.27601809954751</v>
      </c>
      <c r="D12" s="2">
        <f t="shared" si="1"/>
        <v>15</v>
      </c>
    </row>
    <row r="13" spans="1:5">
      <c r="A13">
        <v>4</v>
      </c>
      <c r="B13">
        <v>1</v>
      </c>
      <c r="C13">
        <f t="shared" si="0"/>
        <v>2.1779788838612366</v>
      </c>
      <c r="D13" s="2">
        <f t="shared" si="1"/>
        <v>0</v>
      </c>
    </row>
    <row r="14" spans="1:5">
      <c r="A14">
        <v>5</v>
      </c>
      <c r="B14">
        <v>9</v>
      </c>
      <c r="C14">
        <f t="shared" si="0"/>
        <v>6.5701357466063346</v>
      </c>
      <c r="D14" s="2">
        <f t="shared" si="1"/>
        <v>9</v>
      </c>
    </row>
    <row r="15" spans="1:5">
      <c r="A15">
        <v>6</v>
      </c>
      <c r="B15">
        <v>0</v>
      </c>
      <c r="C15">
        <f t="shared" si="0"/>
        <v>3.9230769230769229</v>
      </c>
      <c r="D15" s="2">
        <f t="shared" si="1"/>
        <v>0</v>
      </c>
    </row>
    <row r="16" spans="1:5">
      <c r="A16">
        <v>7</v>
      </c>
      <c r="D16" s="2">
        <f>SUM(D3:D15)</f>
        <v>38</v>
      </c>
    </row>
    <row r="17" spans="1:4">
      <c r="A17" s="1"/>
      <c r="B17">
        <f>SUM(B2:B16)</f>
        <v>51</v>
      </c>
      <c r="C17">
        <f>SUM(C2:C16)</f>
        <v>61.411764705882348</v>
      </c>
      <c r="D17" s="2">
        <f>B17-D16</f>
        <v>13</v>
      </c>
    </row>
    <row r="18" spans="1:4">
      <c r="C18" t="s">
        <v>0</v>
      </c>
      <c r="D18" s="2">
        <f>100/B17*D16</f>
        <v>74.509803921568619</v>
      </c>
    </row>
    <row r="19" spans="1:4">
      <c r="C19" t="s">
        <v>1</v>
      </c>
      <c r="D19" s="2">
        <f>100/B17*D17</f>
        <v>25.490196078431371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GARDENREACH</vt:lpstr>
      <vt:lpstr>DIAMONDHARBOUR</vt:lpstr>
      <vt:lpstr>SAGAR</vt:lpstr>
      <vt:lpstr>HALDIA</vt:lpstr>
      <vt:lpstr>PARADIP</vt:lpstr>
      <vt:lpstr>VISAKHAPATNAM</vt:lpstr>
      <vt:lpstr>KANDLA</vt:lpstr>
      <vt:lpstr>VADINAR</vt:lpstr>
      <vt:lpstr>OKHA</vt:lpstr>
      <vt:lpstr>MUMBAI</vt:lpstr>
      <vt:lpstr>MARMOGOA</vt:lpstr>
      <vt:lpstr>KARWAR</vt:lpstr>
      <vt:lpstr>CHENNAI</vt:lpstr>
      <vt:lpstr>TANGACHCHIMADAM</vt:lpstr>
      <vt:lpstr>NAGAPATTINAM</vt:lpstr>
      <vt:lpstr>TUTICORIN</vt:lpstr>
      <vt:lpstr>COCHIN</vt:lpstr>
      <vt:lpstr>MANGALORE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Prakash</cp:lastModifiedBy>
  <cp:revision>0</cp:revision>
  <dcterms:created xsi:type="dcterms:W3CDTF">2015-11-07T10:05:35Z</dcterms:created>
  <dcterms:modified xsi:type="dcterms:W3CDTF">2022-07-19T22:43:35Z</dcterms:modified>
  <dc:language>en-IN</dc:language>
</cp:coreProperties>
</file>