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ASX200Range" sheetId="2" r:id="rId5"/>
    <sheet state="visible" name="ASX200Table" sheetId="3" r:id="rId6"/>
    <sheet state="visible" name="ASX200" sheetId="4" r:id="rId7"/>
  </sheets>
  <definedNames/>
  <calcPr/>
</workbook>
</file>

<file path=xl/sharedStrings.xml><?xml version="1.0" encoding="utf-8"?>
<sst xmlns="http://schemas.openxmlformats.org/spreadsheetml/2006/main" count="1891" uniqueCount="477">
  <si>
    <t>Excel Skills for Business: Intermediate I</t>
  </si>
  <si>
    <t>Week 5: Tables</t>
  </si>
  <si>
    <t>Practice Challenge</t>
  </si>
  <si>
    <t>Week 5: Learning Objectives</t>
  </si>
  <si>
    <t>Explain the benefits of storing data in a table
Create, Modify and Navigate tables in Excel
Work with data in tables</t>
  </si>
  <si>
    <t>Scenario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</si>
  <si>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</si>
  <si>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</si>
  <si>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The ASX 200 reached 6,000 points for the first time on Thursday 15 February 2007.</t>
  </si>
  <si>
    <t>From Wikipedia, the free encyclopedia</t>
  </si>
  <si>
    <t>You are asked to perform some analysis on the Australian share market and have selected those top 200 stocks of the S&amp;P ASX200 Index as a good representation of the Australian share market.</t>
  </si>
  <si>
    <r>
      <rPr>
        <rFont val="Calibri"/>
        <color theme="1"/>
        <sz val="11.0"/>
      </rPr>
      <t xml:space="preserve">The data in the </t>
    </r>
    <r>
      <rPr>
        <rFont val="Calibri"/>
        <b/>
        <color theme="1"/>
        <sz val="11.0"/>
      </rPr>
      <t>ASX200</t>
    </r>
    <r>
      <rPr>
        <rFont val="Calibri"/>
        <color theme="1"/>
        <sz val="11.0"/>
      </rPr>
      <t xml:space="preserve"> tab shows the code used, company name, sector (industry group), market capitalisation (total value of the shares), the price at close of business on 18th August, 2017,</t>
    </r>
  </si>
  <si>
    <t>change in price from the previous day, the day's highest and lowest price of the trading session of this day, and the total number of shares traded.</t>
  </si>
  <si>
    <t>Perform the following tasks</t>
  </si>
  <si>
    <r>
      <rPr>
        <rFont val="Calibri"/>
        <color theme="1"/>
        <sz val="11.0"/>
      </rPr>
      <t xml:space="preserve">1a. Create a copy of the </t>
    </r>
    <r>
      <rPr>
        <rFont val="Calibri"/>
        <b/>
        <color theme="1"/>
        <sz val="11.0"/>
      </rPr>
      <t>ASX200</t>
    </r>
    <r>
      <rPr>
        <rFont val="Calibri"/>
        <color theme="1"/>
        <sz val="11.0"/>
      </rPr>
      <t xml:space="preserve"> tab. Rename the sheet </t>
    </r>
    <r>
      <rPr>
        <rFont val="Calibri"/>
        <b/>
        <color theme="1"/>
        <sz val="11.0"/>
      </rPr>
      <t>ASX200Table</t>
    </r>
    <r>
      <rPr>
        <rFont val="Calibri"/>
        <color theme="1"/>
        <sz val="11.0"/>
      </rPr>
      <t>. Set the Tab colour to purple to distinguish it as your work.</t>
    </r>
  </si>
  <si>
    <r>
      <rPr>
        <rFont val="Calibri"/>
        <color theme="1"/>
        <sz val="11.0"/>
      </rPr>
      <t xml:space="preserve">b. Convert the data into a table, accept the banded rows option and highlight the first column containing the company codes. Name the table </t>
    </r>
    <r>
      <rPr>
        <rFont val="Calibri"/>
        <b/>
        <color theme="1"/>
        <sz val="11.0"/>
      </rPr>
      <t>ASX200Table</t>
    </r>
  </si>
  <si>
    <r>
      <rPr>
        <rFont val="Calibri"/>
        <color theme="1"/>
        <sz val="11.0"/>
      </rPr>
      <t xml:space="preserve">c. To see which company is the biggest, sort the </t>
    </r>
    <r>
      <rPr>
        <rFont val="Calibri"/>
        <b/>
        <color theme="1"/>
        <sz val="11.0"/>
      </rPr>
      <t>Market Cap (AUD millions)</t>
    </r>
    <r>
      <rPr>
        <rFont val="Calibri"/>
        <color theme="1"/>
        <sz val="11.0"/>
      </rPr>
      <t xml:space="preserve"> in descending order and note down the top 3 company codes. (Fill in the answers below)</t>
    </r>
  </si>
  <si>
    <t>CBA</t>
  </si>
  <si>
    <t>WBC</t>
  </si>
  <si>
    <t>ANZ</t>
  </si>
  <si>
    <r>
      <rPr>
        <rFont val="Calibri"/>
        <color theme="1"/>
        <sz val="11.0"/>
      </rPr>
      <t xml:space="preserve">d. Extend the table by 2 columns and label the headers as </t>
    </r>
    <r>
      <rPr>
        <rFont val="Calibri"/>
        <b/>
        <color theme="1"/>
        <sz val="11.0"/>
      </rPr>
      <t>ValTraded ($m)</t>
    </r>
    <r>
      <rPr>
        <rFont val="Calibri"/>
        <color theme="1"/>
        <sz val="11.0"/>
      </rPr>
      <t xml:space="preserve"> and </t>
    </r>
    <r>
      <rPr>
        <rFont val="Calibri"/>
        <b/>
        <color theme="1"/>
        <sz val="11.0"/>
      </rPr>
      <t>TradeRange%</t>
    </r>
  </si>
  <si>
    <r>
      <rPr>
        <rFont val="Calibri"/>
        <color theme="1"/>
      </rPr>
      <t xml:space="preserve">The </t>
    </r>
    <r>
      <rPr>
        <rFont val="Calibri"/>
        <b/>
        <color theme="1"/>
        <sz val="11.0"/>
      </rPr>
      <t>ValTraded ($m)</t>
    </r>
    <r>
      <rPr>
        <rFont val="Calibri"/>
        <color theme="1"/>
        <sz val="11.0"/>
      </rPr>
      <t xml:space="preserve"> is calculated as =[@Price]*[@Volume]/1000000</t>
    </r>
  </si>
  <si>
    <r>
      <rPr>
        <rFont val="Calibri"/>
        <color theme="1"/>
      </rPr>
      <t xml:space="preserve">The </t>
    </r>
    <r>
      <rPr>
        <rFont val="Calibri"/>
        <b/>
        <color theme="1"/>
        <sz val="11.0"/>
      </rPr>
      <t>TradeRange%</t>
    </r>
    <r>
      <rPr>
        <rFont val="Calibri"/>
        <color theme="1"/>
        <sz val="11.0"/>
      </rPr>
      <t xml:space="preserve"> is a difference between the High and Low prices for the day divided by the last price.</t>
    </r>
  </si>
  <si>
    <t>Format the column to be percantage with 2 decimals.</t>
  </si>
  <si>
    <r>
      <rPr>
        <rFont val="Calibri"/>
        <color theme="1"/>
      </rPr>
      <t xml:space="preserve">Go down to the row with company code </t>
    </r>
    <r>
      <rPr>
        <rFont val="Calibri"/>
        <b/>
        <color theme="1"/>
        <sz val="11.0"/>
      </rPr>
      <t>SPO</t>
    </r>
    <r>
      <rPr>
        <rFont val="Calibri"/>
        <color theme="1"/>
        <sz val="11.0"/>
      </rPr>
      <t>. You will notice a formula error as the share did not trade that day. For now simply enter the cell and hit the del key to clear the contents.</t>
    </r>
  </si>
  <si>
    <t>e. Insert the Total row for the table to answer the following questions</t>
  </si>
  <si>
    <r>
      <rPr>
        <rFont val="Calibri"/>
        <color theme="1"/>
      </rPr>
      <t xml:space="preserve">Replace the total that appears at the bottom of the </t>
    </r>
    <r>
      <rPr>
        <rFont val="Calibri"/>
        <b/>
        <color theme="1"/>
        <sz val="11.0"/>
      </rPr>
      <t>TradeRange%</t>
    </r>
    <r>
      <rPr>
        <rFont val="Calibri"/>
        <color theme="1"/>
        <sz val="11.0"/>
      </rPr>
      <t xml:space="preserve"> column with average to report the average percent change.</t>
    </r>
  </si>
  <si>
    <t>Copy the value of the average here.</t>
  </si>
  <si>
    <r>
      <rPr>
        <rFont val="Calibri"/>
        <color theme="1"/>
        <sz val="11.0"/>
      </rPr>
      <t xml:space="preserve">Compute also the total of the </t>
    </r>
    <r>
      <rPr>
        <rFont val="Calibri"/>
        <b/>
        <color theme="1"/>
        <sz val="11.0"/>
      </rPr>
      <t>ValTraded ($m)</t>
    </r>
    <r>
      <rPr>
        <rFont val="Calibri"/>
        <color theme="1"/>
        <sz val="11.0"/>
      </rPr>
      <t xml:space="preserve"> to give the total value of shares traded that day. If you were paid 0.10% as brokerage how much would you earn?</t>
    </r>
  </si>
  <si>
    <t>$m</t>
  </si>
  <si>
    <t>x0.001 =</t>
  </si>
  <si>
    <r>
      <rPr>
        <rFont val="Calibri"/>
        <color theme="1"/>
        <sz val="11.0"/>
      </rPr>
      <t xml:space="preserve">2a. Create a copy of the </t>
    </r>
    <r>
      <rPr>
        <rFont val="Calibri"/>
        <b/>
        <color theme="1"/>
        <sz val="11.0"/>
      </rPr>
      <t>ASX200Table</t>
    </r>
    <r>
      <rPr>
        <rFont val="Calibri"/>
        <color theme="1"/>
        <sz val="11.0"/>
      </rPr>
      <t xml:space="preserve"> tab. Rename the sheet </t>
    </r>
    <r>
      <rPr>
        <rFont val="Calibri"/>
        <b/>
        <color theme="1"/>
        <sz val="11.0"/>
      </rPr>
      <t>ASX200Range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</si>
  <si>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b. Sort the table in ascending order of the </t>
    </r>
    <r>
      <rPr>
        <rFont val="Calibri"/>
        <b/>
        <color theme="1"/>
        <sz val="11.0"/>
      </rPr>
      <t>Sector</t>
    </r>
    <r>
      <rPr>
        <rFont val="Calibri"/>
        <color theme="1"/>
        <sz val="11.0"/>
      </rPr>
      <t xml:space="preserve"> column.</t>
    </r>
  </si>
  <si>
    <t>c. Do the preparation for this table to be reconverted back to a range (including the extra 2 columns)</t>
  </si>
  <si>
    <t>(Remove banded rows and the total row in particular).</t>
  </si>
  <si>
    <t xml:space="preserve">d. Convert the table back to a range. </t>
  </si>
  <si>
    <r>
      <rPr>
        <rFont val="Calibri"/>
        <color theme="1"/>
        <sz val="11.0"/>
      </rPr>
      <t xml:space="preserve">Apply the Subtotal option choosing </t>
    </r>
    <r>
      <rPr>
        <rFont val="Calibri"/>
        <b/>
        <color theme="1"/>
        <sz val="11.0"/>
      </rPr>
      <t>Sector</t>
    </r>
    <r>
      <rPr>
        <rFont val="Calibri"/>
        <color theme="1"/>
        <sz val="11.0"/>
      </rPr>
      <t xml:space="preserve"> and choose to sum the </t>
    </r>
    <r>
      <rPr>
        <rFont val="Calibri"/>
        <b/>
        <color theme="1"/>
        <sz val="11.0"/>
      </rPr>
      <t>Market Cap (AUD millions)</t>
    </r>
    <r>
      <rPr>
        <rFont val="Calibri"/>
        <color theme="1"/>
        <sz val="11.0"/>
      </rPr>
      <t>.</t>
    </r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</si>
  <si>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</si>
  <si>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</si>
  <si>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</si>
  <si>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</si>
  <si>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Telecommunications Services</t>
  </si>
  <si>
    <t>Market Cap ($m)</t>
  </si>
  <si>
    <t>Which sector had the largest total value traded for the day?</t>
  </si>
  <si>
    <t>Financials</t>
  </si>
  <si>
    <t>Well done! Don't forget to save your workbook.</t>
  </si>
  <si>
    <t>Code</t>
  </si>
  <si>
    <t>Company</t>
  </si>
  <si>
    <t>Sector</t>
  </si>
  <si>
    <t>Market Cap (AUD millions)</t>
  </si>
  <si>
    <t>Price</t>
  </si>
  <si>
    <t>Change</t>
  </si>
  <si>
    <t>High</t>
  </si>
  <si>
    <t>Low</t>
  </si>
  <si>
    <t>Volume</t>
  </si>
  <si>
    <t>ValTraded ($m)</t>
  </si>
  <si>
    <t>TradeRange(%)</t>
  </si>
  <si>
    <t>ALL</t>
  </si>
  <si>
    <t>Aristocrat Leisure Limited</t>
  </si>
  <si>
    <t>Consumer Discretionary</t>
  </si>
  <si>
    <t>REA</t>
  </si>
  <si>
    <t>REA Group LTD</t>
  </si>
  <si>
    <t>CWN</t>
  </si>
  <si>
    <t>Crown Resorts Limited</t>
  </si>
  <si>
    <t>TTS</t>
  </si>
  <si>
    <t>Tatts Group Limited</t>
  </si>
  <si>
    <t>HVN</t>
  </si>
  <si>
    <t>Harvey Norman Holdings Limited</t>
  </si>
  <si>
    <t>DMP</t>
  </si>
  <si>
    <t>Domino's Pizza Enterprises Limited</t>
  </si>
  <si>
    <t>FLT</t>
  </si>
  <si>
    <t>Flight Centre Travel Group Limited</t>
  </si>
  <si>
    <t>SGR</t>
  </si>
  <si>
    <t>The Star Entertainment Group Limited</t>
  </si>
  <si>
    <t>TAH</t>
  </si>
  <si>
    <t>Tabcorp Holdings Limited</t>
  </si>
  <si>
    <t>JBH</t>
  </si>
  <si>
    <t>JB Hi-fi Limited</t>
  </si>
  <si>
    <t>SKC</t>
  </si>
  <si>
    <t>Skycity Entertainment Group Limited NZX</t>
  </si>
  <si>
    <t>CTD</t>
  </si>
  <si>
    <t>Corporate Travel Management Limited</t>
  </si>
  <si>
    <t>FXJ</t>
  </si>
  <si>
    <t>Fairfax Media Limited</t>
  </si>
  <si>
    <t>PMV</t>
  </si>
  <si>
    <t>Premier Investments Limited</t>
  </si>
  <si>
    <t>TME</t>
  </si>
  <si>
    <t>Trade Me Group Limited NZX</t>
  </si>
  <si>
    <t>SUL</t>
  </si>
  <si>
    <t>Super Retail Group Limited</t>
  </si>
  <si>
    <t>GEM</t>
  </si>
  <si>
    <t>G8 Education Limited</t>
  </si>
  <si>
    <t>NVT</t>
  </si>
  <si>
    <t>Navitas Limited</t>
  </si>
  <si>
    <t>BAP</t>
  </si>
  <si>
    <t>Bapcor Limited</t>
  </si>
  <si>
    <t>IVC</t>
  </si>
  <si>
    <t>Invocare Limited</t>
  </si>
  <si>
    <t>BRG</t>
  </si>
  <si>
    <t>Breville Group Limited</t>
  </si>
  <si>
    <t>NEC</t>
  </si>
  <si>
    <t>Nine Entertainment Co. Holdings Limited</t>
  </si>
  <si>
    <t>SWM</t>
  </si>
  <si>
    <t>Seven West Media Limited</t>
  </si>
  <si>
    <t>AHG</t>
  </si>
  <si>
    <t>Automotive Holdings Group Limited</t>
  </si>
  <si>
    <t>ARB</t>
  </si>
  <si>
    <t>ARB Corporation Limited</t>
  </si>
  <si>
    <t>SKT</t>
  </si>
  <si>
    <t>SKY Network Television Limited NZ</t>
  </si>
  <si>
    <t>WEB</t>
  </si>
  <si>
    <t>Webjet Limited</t>
  </si>
  <si>
    <t>GUD</t>
  </si>
  <si>
    <t>G.u.d. Holdings Limited</t>
  </si>
  <si>
    <t>SXL</t>
  </si>
  <si>
    <t>Southern Cross Media Group Limited</t>
  </si>
  <si>
    <t>AAD</t>
  </si>
  <si>
    <t>Ardent Leisure Group Stapled</t>
  </si>
  <si>
    <t>NWS</t>
  </si>
  <si>
    <t>News Corporation. B Voting</t>
  </si>
  <si>
    <t>RFG</t>
  </si>
  <si>
    <t>Retail Food Group Limited</t>
  </si>
  <si>
    <t>MTR</t>
  </si>
  <si>
    <t>Mantra Group Limited</t>
  </si>
  <si>
    <t>HT1</t>
  </si>
  <si>
    <t>Ht&amp;e Limited</t>
  </si>
  <si>
    <t>APO</t>
  </si>
  <si>
    <t>Apn Outdoor Group Limited</t>
  </si>
  <si>
    <t>GXL</t>
  </si>
  <si>
    <t>Greencross Limited</t>
  </si>
  <si>
    <t>MYR</t>
  </si>
  <si>
    <t>Myer Holdings Limited</t>
  </si>
  <si>
    <t>Consumer Discretionary Total</t>
  </si>
  <si>
    <t>WES</t>
  </si>
  <si>
    <t>Wesfarmers Limited</t>
  </si>
  <si>
    <t>Consumer Staples</t>
  </si>
  <si>
    <t>WOW</t>
  </si>
  <si>
    <t>Woolworths Limited</t>
  </si>
  <si>
    <t>TWE</t>
  </si>
  <si>
    <t>Treasury Wine Estates Limited</t>
  </si>
  <si>
    <t>CCL</t>
  </si>
  <si>
    <t>Coca-cola Amatil Limited</t>
  </si>
  <si>
    <t>A2M</t>
  </si>
  <si>
    <t>The A2 Milk Company Limited NZ</t>
  </si>
  <si>
    <t>MTS</t>
  </si>
  <si>
    <t>Metcash Limited</t>
  </si>
  <si>
    <t>GNC</t>
  </si>
  <si>
    <t>Graincorp Limited</t>
  </si>
  <si>
    <t>CGC</t>
  </si>
  <si>
    <t>Costa Group Holdings Limited</t>
  </si>
  <si>
    <t>BKL</t>
  </si>
  <si>
    <t>Blackmores Limited</t>
  </si>
  <si>
    <t>BGA</t>
  </si>
  <si>
    <t>Bega Cheese Limited</t>
  </si>
  <si>
    <t>AAC</t>
  </si>
  <si>
    <t>Australian Agricultural Company Limited</t>
  </si>
  <si>
    <t>AHY</t>
  </si>
  <si>
    <t>Asaleo Care Limited</t>
  </si>
  <si>
    <t>TGR</t>
  </si>
  <si>
    <t>Tassal Group Limited</t>
  </si>
  <si>
    <t>Consumer Staples Total</t>
  </si>
  <si>
    <t>WPL</t>
  </si>
  <si>
    <t>Woodside Petroleum Limited</t>
  </si>
  <si>
    <t>Energy</t>
  </si>
  <si>
    <t>ORG</t>
  </si>
  <si>
    <t>Origin Energy Limited</t>
  </si>
  <si>
    <t>OSH</t>
  </si>
  <si>
    <t>Oil Search Limited 10T</t>
  </si>
  <si>
    <t>CTX</t>
  </si>
  <si>
    <t>Caltex Australia Limited</t>
  </si>
  <si>
    <t>STO</t>
  </si>
  <si>
    <t>Santos Limited</t>
  </si>
  <si>
    <t>WHC</t>
  </si>
  <si>
    <t>Whitehaven Coal Limited</t>
  </si>
  <si>
    <t>WOR</t>
  </si>
  <si>
    <t>Worleyparsons Limited</t>
  </si>
  <si>
    <t>BPT</t>
  </si>
  <si>
    <t>Beach Energy Limited</t>
  </si>
  <si>
    <t>Energy Total</t>
  </si>
  <si>
    <t>Commonwealth Bank of Australia</t>
  </si>
  <si>
    <t>Westpac Banking Corporation</t>
  </si>
  <si>
    <t>Australia And New Zealand Banking Group Limited</t>
  </si>
  <si>
    <t>NAB</t>
  </si>
  <si>
    <t>National Australia Bank Limited</t>
  </si>
  <si>
    <t>MQG</t>
  </si>
  <si>
    <t>Macquarie Group Limited</t>
  </si>
  <si>
    <t>SUN</t>
  </si>
  <si>
    <t>Suncorp Group Limited</t>
  </si>
  <si>
    <t>QBE</t>
  </si>
  <si>
    <t>QBE Insurance Group Limited</t>
  </si>
  <si>
    <t>IAG</t>
  </si>
  <si>
    <t>Insurance Australia Group Limited</t>
  </si>
  <si>
    <t>AMP</t>
  </si>
  <si>
    <t>AMP Limited</t>
  </si>
  <si>
    <t>ASX</t>
  </si>
  <si>
    <t>ASX Limited</t>
  </si>
  <si>
    <t>MPL</t>
  </si>
  <si>
    <t>Medibank Private Limited</t>
  </si>
  <si>
    <t>CGF</t>
  </si>
  <si>
    <t>Challenger Limited</t>
  </si>
  <si>
    <t>BEN</t>
  </si>
  <si>
    <t>Bendigo And Adelaide Bank Limited</t>
  </si>
  <si>
    <t>BOQ</t>
  </si>
  <si>
    <t>Bank of Queensland Limited</t>
  </si>
  <si>
    <t>MFG</t>
  </si>
  <si>
    <t>Magellan Financial Group Limited</t>
  </si>
  <si>
    <t>JHG</t>
  </si>
  <si>
    <t>Janus Henderson Group PLC Cdi 1:1</t>
  </si>
  <si>
    <t>CYB</t>
  </si>
  <si>
    <t>CYBG PLC Cdi 1:1</t>
  </si>
  <si>
    <t>BTT</t>
  </si>
  <si>
    <t>BT Investment Management Limited</t>
  </si>
  <si>
    <t>PTM</t>
  </si>
  <si>
    <t>Platinum Asset Management Limited</t>
  </si>
  <si>
    <t>IFL</t>
  </si>
  <si>
    <t>Ioof Holdings Limited</t>
  </si>
  <si>
    <t>PPT</t>
  </si>
  <si>
    <t>Perpetual Limited</t>
  </si>
  <si>
    <t>SDF</t>
  </si>
  <si>
    <t>Steadfast Group Limited</t>
  </si>
  <si>
    <t>GMA</t>
  </si>
  <si>
    <t>Genworth Mortgage Insurance Australia Limited</t>
  </si>
  <si>
    <t>ECX</t>
  </si>
  <si>
    <t>Eclipx Group Limited</t>
  </si>
  <si>
    <t>CCP</t>
  </si>
  <si>
    <t>Credit Corp Group Limited</t>
  </si>
  <si>
    <t>FXL</t>
  </si>
  <si>
    <t>Flexigroup Limited</t>
  </si>
  <si>
    <t>Financials Total</t>
  </si>
  <si>
    <t>CSL</t>
  </si>
  <si>
    <t>CSL Limited</t>
  </si>
  <si>
    <t>Health Care</t>
  </si>
  <si>
    <t>RHC</t>
  </si>
  <si>
    <t>Ramsay Health Care Limited</t>
  </si>
  <si>
    <t>RMD</t>
  </si>
  <si>
    <t>Resmed Inc Cdi 10:1</t>
  </si>
  <si>
    <t>SHL</t>
  </si>
  <si>
    <t>Sonic Healthcare Limited</t>
  </si>
  <si>
    <t>COH</t>
  </si>
  <si>
    <t>Cochlear Limited</t>
  </si>
  <si>
    <t>FPH</t>
  </si>
  <si>
    <t>Fisher &amp; Paykel Healthcare Corporation Limited NZX</t>
  </si>
  <si>
    <t>HSO</t>
  </si>
  <si>
    <t>Healthscope Limited</t>
  </si>
  <si>
    <t>ANN</t>
  </si>
  <si>
    <t>Ansell Limited</t>
  </si>
  <si>
    <t>PRY</t>
  </si>
  <si>
    <t>Primary Health Care Limited</t>
  </si>
  <si>
    <t>REG</t>
  </si>
  <si>
    <t>Regis Healthcare Limited</t>
  </si>
  <si>
    <t>MYX</t>
  </si>
  <si>
    <t>Mayne Pharma Group Limited</t>
  </si>
  <si>
    <t>SIG</t>
  </si>
  <si>
    <t>Sigma Healthcare Limited</t>
  </si>
  <si>
    <t>SRX</t>
  </si>
  <si>
    <t>Sirtex Medical Limited</t>
  </si>
  <si>
    <t>EHE</t>
  </si>
  <si>
    <t>Estia Health Limited</t>
  </si>
  <si>
    <t>API</t>
  </si>
  <si>
    <t>Australian Pharmaceutical Industries Limited</t>
  </si>
  <si>
    <t>NAN</t>
  </si>
  <si>
    <t>Nanosonics Limited</t>
  </si>
  <si>
    <t>JHC</t>
  </si>
  <si>
    <t>Japara Healthcare Limited</t>
  </si>
  <si>
    <t>VRT</t>
  </si>
  <si>
    <t>Virtus Health Limited</t>
  </si>
  <si>
    <t>Health Care Total</t>
  </si>
  <si>
    <t>TCL</t>
  </si>
  <si>
    <t>Transurban Group Stapled</t>
  </si>
  <si>
    <t>Industrials</t>
  </si>
  <si>
    <t>BXB</t>
  </si>
  <si>
    <t>Brambles Limited</t>
  </si>
  <si>
    <t>SYD</t>
  </si>
  <si>
    <t>Sydney Airport Forus</t>
  </si>
  <si>
    <t>CIM</t>
  </si>
  <si>
    <t>Cimic Group Limited</t>
  </si>
  <si>
    <t>AZJ</t>
  </si>
  <si>
    <t>Aurizon Holdings Limited</t>
  </si>
  <si>
    <t>QAN</t>
  </si>
  <si>
    <t>Qantas Airways Limited</t>
  </si>
  <si>
    <t>SEK</t>
  </si>
  <si>
    <t>Seek Limited</t>
  </si>
  <si>
    <t>QUB</t>
  </si>
  <si>
    <t>Qube Holdings Limited</t>
  </si>
  <si>
    <t>DOW</t>
  </si>
  <si>
    <t>Downer Edi Limited</t>
  </si>
  <si>
    <t>ALQ</t>
  </si>
  <si>
    <t>Als Limited</t>
  </si>
  <si>
    <t>SVW</t>
  </si>
  <si>
    <t>Seven Group Holdings Limited</t>
  </si>
  <si>
    <t>MQA</t>
  </si>
  <si>
    <t>Macquarie Atlas Roads Group Stapled</t>
  </si>
  <si>
    <t>CWY</t>
  </si>
  <si>
    <t>Cleanaway Waste Management Limited</t>
  </si>
  <si>
    <t>RWC</t>
  </si>
  <si>
    <t>Reliance Worldwide Corporation Limited</t>
  </si>
  <si>
    <t>MND</t>
  </si>
  <si>
    <t>Monadelphous Group Limited</t>
  </si>
  <si>
    <t>SPO</t>
  </si>
  <si>
    <t>Spotless Group Holdings Limited</t>
  </si>
  <si>
    <t>MMS</t>
  </si>
  <si>
    <t>Mcmillan Shakespeare Limited</t>
  </si>
  <si>
    <t>IPH</t>
  </si>
  <si>
    <t>IPH Limited</t>
  </si>
  <si>
    <t>GWA</t>
  </si>
  <si>
    <t>GWA Group Limited</t>
  </si>
  <si>
    <t>Industrials Total</t>
  </si>
  <si>
    <t>CPU</t>
  </si>
  <si>
    <t>Computershare Limited</t>
  </si>
  <si>
    <t>Information Technology</t>
  </si>
  <si>
    <t>LNK</t>
  </si>
  <si>
    <t>Link Administration Holdings Limited</t>
  </si>
  <si>
    <t>CAR</t>
  </si>
  <si>
    <t>Carsales.com Limited</t>
  </si>
  <si>
    <t>IRE</t>
  </si>
  <si>
    <t>Iress Limited</t>
  </si>
  <si>
    <t>MYO</t>
  </si>
  <si>
    <t>Myob Group Limited</t>
  </si>
  <si>
    <t>TNE</t>
  </si>
  <si>
    <t>Technology One Limited</t>
  </si>
  <si>
    <t>NXT</t>
  </si>
  <si>
    <t>Nextdc Limited</t>
  </si>
  <si>
    <t>ALU</t>
  </si>
  <si>
    <t>Altium Limited</t>
  </si>
  <si>
    <t>ACX</t>
  </si>
  <si>
    <t>Aconex Limited</t>
  </si>
  <si>
    <t>ISD</t>
  </si>
  <si>
    <t>Isentia Group Limited</t>
  </si>
  <si>
    <t>Information Technology Total</t>
  </si>
  <si>
    <t>BHP</t>
  </si>
  <si>
    <t>BHP Billiton Limited</t>
  </si>
  <si>
    <t>Materials</t>
  </si>
  <si>
    <t>RIO</t>
  </si>
  <si>
    <t>RIO Tinto Limited</t>
  </si>
  <si>
    <t>FMG</t>
  </si>
  <si>
    <t>Fortescue Metals Group LTD</t>
  </si>
  <si>
    <t>AMC</t>
  </si>
  <si>
    <t>Amcor Limited</t>
  </si>
  <si>
    <t>S32</t>
  </si>
  <si>
    <t>SOUTH32 Limited</t>
  </si>
  <si>
    <t>NCM</t>
  </si>
  <si>
    <t>Newcrest Mining Limited</t>
  </si>
  <si>
    <t>BLD</t>
  </si>
  <si>
    <t>Boral Limited</t>
  </si>
  <si>
    <t>BSL</t>
  </si>
  <si>
    <t>Bluescope Steel Limited</t>
  </si>
  <si>
    <t>JHX</t>
  </si>
  <si>
    <t>James Hardie Industries PLC Cdi 1:1</t>
  </si>
  <si>
    <t>ORI</t>
  </si>
  <si>
    <t>Orica Limited</t>
  </si>
  <si>
    <t>IPL</t>
  </si>
  <si>
    <t>Incitec Pivot Limited</t>
  </si>
  <si>
    <t>AWC</t>
  </si>
  <si>
    <t>Alumina Limited</t>
  </si>
  <si>
    <t>FBU</t>
  </si>
  <si>
    <t>Fletcher Building Limited NZX</t>
  </si>
  <si>
    <t>ILU</t>
  </si>
  <si>
    <t>Iluka Resources Limited</t>
  </si>
  <si>
    <t>EVN</t>
  </si>
  <si>
    <t>Evolution Mining Limited</t>
  </si>
  <si>
    <t>ABC</t>
  </si>
  <si>
    <t>Adelaide Brighton Limited</t>
  </si>
  <si>
    <t>ORA</t>
  </si>
  <si>
    <t>Orora Limited</t>
  </si>
  <si>
    <t>NST</t>
  </si>
  <si>
    <t>Northern Star Resources LTD</t>
  </si>
  <si>
    <t>SGM</t>
  </si>
  <si>
    <t>Sims Metal Management Limited</t>
  </si>
  <si>
    <t>OZL</t>
  </si>
  <si>
    <t>Oz Minerals Limited</t>
  </si>
  <si>
    <t>DLX</t>
  </si>
  <si>
    <t>Duluxgroup Limited</t>
  </si>
  <si>
    <t>MIN</t>
  </si>
  <si>
    <t>Mineral Resources Limited</t>
  </si>
  <si>
    <t>NUF</t>
  </si>
  <si>
    <t>Nufarm Limited</t>
  </si>
  <si>
    <t>CSR</t>
  </si>
  <si>
    <t>CSR Limited</t>
  </si>
  <si>
    <t>RRL</t>
  </si>
  <si>
    <t>Regis Resources Limited</t>
  </si>
  <si>
    <t>BKW</t>
  </si>
  <si>
    <t>Brickworks Limited</t>
  </si>
  <si>
    <t>IGO</t>
  </si>
  <si>
    <t>Independence Group NL</t>
  </si>
  <si>
    <t>PGH</t>
  </si>
  <si>
    <t>Pact Group Holdings LTD</t>
  </si>
  <si>
    <t>SBM</t>
  </si>
  <si>
    <t>ST Barbara Limited</t>
  </si>
  <si>
    <t>SAR</t>
  </si>
  <si>
    <t>Saracen Mineral Holdings Limited</t>
  </si>
  <si>
    <t>SFR</t>
  </si>
  <si>
    <t>Sandfire Resources NL</t>
  </si>
  <si>
    <t>RSG</t>
  </si>
  <si>
    <t>Resolute Mining Limited</t>
  </si>
  <si>
    <t>GXY</t>
  </si>
  <si>
    <t>Galaxy Resources Limited</t>
  </si>
  <si>
    <t>SYR</t>
  </si>
  <si>
    <t>Syrah Resources Limited</t>
  </si>
  <si>
    <t>ORE</t>
  </si>
  <si>
    <t>Orocobre Limited</t>
  </si>
  <si>
    <t>WSA</t>
  </si>
  <si>
    <t>Western Areas Limited</t>
  </si>
  <si>
    <t>Materials Total</t>
  </si>
  <si>
    <t>SCG</t>
  </si>
  <si>
    <t>Scentre Group Stapled</t>
  </si>
  <si>
    <t>Real Estate</t>
  </si>
  <si>
    <t>WFD</t>
  </si>
  <si>
    <t>Westfield Corporation Stapled</t>
  </si>
  <si>
    <t>GMG</t>
  </si>
  <si>
    <t>Goodman Group Stapled</t>
  </si>
  <si>
    <t>VCX</t>
  </si>
  <si>
    <t>Vicinity Centres Stapled</t>
  </si>
  <si>
    <t>SGP</t>
  </si>
  <si>
    <t>Stockland Stapled</t>
  </si>
  <si>
    <t>DXS</t>
  </si>
  <si>
    <t>Dexus Stapled</t>
  </si>
  <si>
    <t>LLC</t>
  </si>
  <si>
    <t>Lendlease Group Stapled</t>
  </si>
  <si>
    <t>GPT</t>
  </si>
  <si>
    <t>GPT Group Stapled</t>
  </si>
  <si>
    <t>MGR</t>
  </si>
  <si>
    <t>Mirvac Group Stapled</t>
  </si>
  <si>
    <t>IOF</t>
  </si>
  <si>
    <t>Investa Office Fund Stapled</t>
  </si>
  <si>
    <t>CHC</t>
  </si>
  <si>
    <t>Charter Hall Group Forus</t>
  </si>
  <si>
    <t>INM</t>
  </si>
  <si>
    <t>Iron Mountain Incorporated Cdi 1:1</t>
  </si>
  <si>
    <t>GOZ</t>
  </si>
  <si>
    <t>Growthpoint Properties Australia Stapled</t>
  </si>
  <si>
    <t>ABP</t>
  </si>
  <si>
    <t>Abacus Property Group Stapled</t>
  </si>
  <si>
    <t>BWP</t>
  </si>
  <si>
    <t>BWP Trust Ord Units</t>
  </si>
  <si>
    <t>CQR</t>
  </si>
  <si>
    <t>Charter Hall Retail Reit Unit</t>
  </si>
  <si>
    <t>CMW</t>
  </si>
  <si>
    <t>Cromwell Property Group Stapled</t>
  </si>
  <si>
    <t>SCP</t>
  </si>
  <si>
    <t>Shopping Centres Australasia Property Group Stapled</t>
  </si>
  <si>
    <t>VVR</t>
  </si>
  <si>
    <t>Viva Energy Reit Stapled</t>
  </si>
  <si>
    <t>AOG</t>
  </si>
  <si>
    <t>Aveo Group Stapled</t>
  </si>
  <si>
    <t>NSR</t>
  </si>
  <si>
    <t>National Storage Reit Stapled</t>
  </si>
  <si>
    <t>GTY</t>
  </si>
  <si>
    <t>Gateway Lifestyle Group Stapled</t>
  </si>
  <si>
    <t>Real Estate Total</t>
  </si>
  <si>
    <t>TLS</t>
  </si>
  <si>
    <t>Telstra Corporation Limited</t>
  </si>
  <si>
    <t>Telecommunication Services</t>
  </si>
  <si>
    <t>SPK</t>
  </si>
  <si>
    <t>Spark New Zealand Limited NZX</t>
  </si>
  <si>
    <t>TPM</t>
  </si>
  <si>
    <t>TPG Telecom Limited</t>
  </si>
  <si>
    <t>VOC</t>
  </si>
  <si>
    <t>Vocus Group Limited</t>
  </si>
  <si>
    <t>CNU</t>
  </si>
  <si>
    <t>Chorus Limited NZX</t>
  </si>
  <si>
    <t>SDA</t>
  </si>
  <si>
    <t>Speedcast International Limited</t>
  </si>
  <si>
    <t>Telecommunication Services Total</t>
  </si>
  <si>
    <t>AGL</t>
  </si>
  <si>
    <t>AGL Energy Limited</t>
  </si>
  <si>
    <t>Utilities</t>
  </si>
  <si>
    <t>APA</t>
  </si>
  <si>
    <t>APA Group Stapled</t>
  </si>
  <si>
    <t>AST</t>
  </si>
  <si>
    <t>Ausnet Services Limited</t>
  </si>
  <si>
    <t>SKI</t>
  </si>
  <si>
    <t>Spark Infrastructure Group Forus</t>
  </si>
  <si>
    <t>IFN</t>
  </si>
  <si>
    <t>Infigen Energy Stapled</t>
  </si>
  <si>
    <t>Utilities Total</t>
  </si>
  <si>
    <t>Grand 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</si>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</sst>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_-;\-&quot;$&quot;* #,##0_-;_-&quot;$&quot;* &quot;-&quot;??_-;_-@"/>
    <numFmt numFmtId="165" formatCode="_-&quot;$&quot;* #,##0.00_-;\-&quot;$&quot;* #,##0.00_-;_-&quot;$&quot;* &quot;-&quot;??_-;_-@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sz val="28.0"/>
      <color theme="1"/>
      <name val="Arial"/>
    </font>
    <font>
      <sz val="24.0"/>
      <color theme="1"/>
      <name val="Arial"/>
    </font>
    <font>
      <b/>
      <i/>
      <sz val="24.0"/>
      <color theme="1"/>
      <name val="Calibri"/>
    </font>
    <font/>
    <font>
      <sz val="12.0"/>
      <color theme="1"/>
      <name val="Calibri"/>
    </font>
    <font>
      <b/>
      <sz val="14.0"/>
      <color theme="1"/>
      <name val="Arial"/>
    </font>
    <font>
      <sz val="14.0"/>
      <color theme="1"/>
      <name val="Arial"/>
    </font>
    <font>
      <sz val="11.0"/>
      <color theme="1"/>
      <name val="Arial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21">
    <border/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ck">
        <color theme="1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CC2E5"/>
      </right>
      <top style="double">
        <color theme="4"/>
      </top>
      <bottom style="thin">
        <color rgb="FF9CC2E5"/>
      </bottom>
    </border>
    <border>
      <top style="double">
        <color theme="4"/>
      </top>
      <bottom style="thin">
        <color rgb="FF9CC2E5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CC2E5"/>
      </left>
      <right/>
      <top style="thin">
        <color rgb="FF9CC2E5"/>
      </top>
      <bottom/>
    </border>
    <border>
      <left/>
      <right/>
      <top style="thin">
        <color rgb="FF9CC2E5"/>
      </top>
      <bottom/>
    </border>
    <border>
      <left/>
      <right style="thin">
        <color rgb="FF9CC2E5"/>
      </right>
      <top style="thin">
        <color rgb="FF9CC2E5"/>
      </top>
      <bottom/>
    </border>
    <border>
      <left style="thin">
        <color rgb="FF9CC2E5"/>
      </left>
      <top style="thin">
        <color rgb="FF9CC2E5"/>
      </top>
    </border>
    <border>
      <top style="thin">
        <color rgb="FF9CC2E5"/>
      </top>
    </border>
    <border>
      <right style="thin">
        <color rgb="FF9CC2E5"/>
      </right>
      <top style="thin">
        <color rgb="FF9CC2E5"/>
      </top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right style="thin">
        <color rgb="FF9CC2E5"/>
      </right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2" fontId="4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0" fillId="0" fontId="7" numFmtId="0" xfId="0" applyAlignment="1" applyFont="1">
      <alignment horizontal="left"/>
    </xf>
    <xf borderId="0" fillId="0" fontId="7" numFmtId="0" xfId="0" applyFont="1"/>
    <xf borderId="5" fillId="0" fontId="8" numFmtId="0" xfId="0" applyAlignment="1" applyBorder="1" applyFont="1">
      <alignment horizontal="left"/>
    </xf>
    <xf borderId="5" fillId="0" fontId="8" numFmtId="0" xfId="0" applyBorder="1" applyFont="1"/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0" fillId="0" fontId="9" numFmtId="0" xfId="0" applyFont="1"/>
    <xf borderId="0" fillId="0" fontId="1" numFmtId="0" xfId="0" applyAlignment="1" applyFont="1">
      <alignment shrinkToFit="0" wrapText="1"/>
    </xf>
    <xf borderId="0" fillId="0" fontId="10" numFmtId="0" xfId="0" applyFont="1"/>
    <xf borderId="6" fillId="3" fontId="1" numFmtId="0" xfId="0" applyBorder="1" applyFill="1" applyFont="1"/>
    <xf borderId="7" fillId="0" fontId="11" numFmtId="10" xfId="0" applyBorder="1" applyFont="1" applyNumberFormat="1"/>
    <xf borderId="0" fillId="0" fontId="1" numFmtId="0" xfId="0" applyAlignment="1" applyFont="1">
      <alignment horizontal="right"/>
    </xf>
    <xf borderId="8" fillId="0" fontId="11" numFmtId="0" xfId="0" applyBorder="1" applyFont="1"/>
    <xf borderId="0" fillId="0" fontId="1" numFmtId="0" xfId="0" applyAlignment="1" applyFont="1">
      <alignment horizontal="center"/>
    </xf>
    <xf borderId="6" fillId="3" fontId="1" numFmtId="164" xfId="0" applyBorder="1" applyFont="1" applyNumberFormat="1"/>
    <xf borderId="9" fillId="3" fontId="1" numFmtId="0" xfId="0" applyBorder="1" applyFont="1"/>
    <xf borderId="10" fillId="3" fontId="1" numFmtId="0" xfId="0" applyBorder="1" applyFont="1"/>
    <xf borderId="11" fillId="3" fontId="1" numFmtId="0" xfId="0" applyBorder="1" applyFont="1"/>
    <xf borderId="6" fillId="3" fontId="1" numFmtId="1" xfId="0" applyBorder="1" applyFont="1" applyNumberFormat="1"/>
    <xf borderId="12" fillId="4" fontId="12" numFmtId="0" xfId="0" applyBorder="1" applyFill="1" applyFont="1"/>
    <xf borderId="13" fillId="4" fontId="12" numFmtId="0" xfId="0" applyBorder="1" applyFont="1"/>
    <xf borderId="13" fillId="4" fontId="12" numFmtId="164" xfId="0" applyBorder="1" applyFont="1" applyNumberFormat="1"/>
    <xf borderId="14" fillId="4" fontId="12" numFmtId="0" xfId="0" applyBorder="1" applyFont="1"/>
    <xf borderId="15" fillId="0" fontId="11" numFmtId="0" xfId="0" applyBorder="1" applyFont="1"/>
    <xf borderId="16" fillId="0" fontId="1" numFmtId="0" xfId="0" applyBorder="1" applyFont="1"/>
    <xf borderId="16" fillId="0" fontId="1" numFmtId="164" xfId="0" applyBorder="1" applyFont="1" applyNumberFormat="1"/>
    <xf borderId="16" fillId="0" fontId="1" numFmtId="165" xfId="0" applyBorder="1" applyFont="1" applyNumberFormat="1"/>
    <xf borderId="17" fillId="0" fontId="1" numFmtId="10" xfId="0" applyBorder="1" applyFont="1" applyNumberFormat="1"/>
    <xf borderId="16" fillId="0" fontId="11" numFmtId="0" xfId="0" applyBorder="1" applyFont="1"/>
    <xf borderId="18" fillId="0" fontId="11" numFmtId="0" xfId="0" applyBorder="1" applyFont="1"/>
    <xf borderId="19" fillId="0" fontId="1" numFmtId="0" xfId="0" applyBorder="1" applyFont="1"/>
    <xf borderId="19" fillId="0" fontId="1" numFmtId="164" xfId="0" applyBorder="1" applyFont="1" applyNumberFormat="1"/>
    <xf borderId="19" fillId="0" fontId="1" numFmtId="165" xfId="0" applyBorder="1" applyFont="1" applyNumberFormat="1"/>
    <xf borderId="20" fillId="0" fontId="1" numFmtId="10" xfId="0" applyBorder="1" applyFont="1" applyNumberFormat="1"/>
    <xf borderId="0" fillId="0" fontId="1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10" numFmtId="0" xfId="0" applyFont="1"/>
    <xf borderId="0" fillId="0" fontId="1" numFmtId="164" xfId="0" applyFont="1" applyNumberFormat="1"/>
    <xf borderId="0" fillId="0" fontId="1" numFmtId="10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ASX200Table-style">
      <tableStyleElement dxfId="1" type="headerRow"/>
      <tableStyleElement dxfId="2" type="firstRowStripe"/>
      <tableStyleElement dxfId="2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4705350" cy="1171575"/>
    <xdr:pic>
      <xdr:nvPicPr>
        <xdr:cNvPr id="0" name="image1.png" title="Macquarie University Logo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02" displayName="Table_1" id="1">
  <tableColumns count="11">
    <tableColumn name="Code" id="1"/>
    <tableColumn name="Company" id="2"/>
    <tableColumn name="Sector" id="3"/>
    <tableColumn name="Market Cap (AUD millions)" id="4"/>
    <tableColumn name="Price" id="5"/>
    <tableColumn name="Change" id="6"/>
    <tableColumn name="High" id="7"/>
    <tableColumn name="Low" id="8"/>
    <tableColumn name="Volume" id="9"/>
    <tableColumn name="ValTraded ($m)" id="10"/>
    <tableColumn name="TradeRange(%)" id="11"/>
  </tableColumns>
  <tableStyleInfo name="ASX200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9.86"/>
    <col customWidth="1" min="4" max="4" width="12.71"/>
    <col customWidth="1" min="5" max="6" width="9.86"/>
    <col customWidth="1" min="7" max="7" width="11.0"/>
    <col customWidth="1" min="8" max="8" width="9.86"/>
    <col customWidth="1" min="9" max="12" width="12.29"/>
    <col customWidth="1" min="13" max="13" width="39.57"/>
    <col customWidth="1" min="14" max="16" width="12.29"/>
    <col customWidth="1" min="17" max="26" width="9.86"/>
  </cols>
  <sheetData>
    <row r="1" ht="14.25" customHeight="1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/>
      <c r="B2" s="2"/>
      <c r="C2" s="2"/>
      <c r="D2" s="2"/>
      <c r="E2" s="2"/>
      <c r="F2" s="2"/>
      <c r="G2" s="2"/>
      <c r="H2" s="4" t="s">
        <v>0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/>
      <c r="B4" s="2"/>
      <c r="C4" s="2"/>
      <c r="D4" s="2"/>
      <c r="E4" s="2"/>
      <c r="F4" s="2"/>
      <c r="G4" s="2"/>
      <c r="H4" s="5" t="s">
        <v>1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/>
      <c r="B5" s="2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/>
      <c r="B6" s="2"/>
      <c r="C6" s="2"/>
      <c r="D6" s="2"/>
      <c r="E6" s="2"/>
      <c r="F6" s="2"/>
      <c r="G6" s="2"/>
      <c r="H6" s="3"/>
      <c r="I6" s="6" t="s">
        <v>2</v>
      </c>
      <c r="J6" s="7"/>
      <c r="K6" s="7"/>
      <c r="L6" s="7"/>
      <c r="M6" s="7"/>
      <c r="N6" s="7"/>
      <c r="O6" s="8"/>
      <c r="P6" s="9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0" t="s">
        <v>3</v>
      </c>
      <c r="B10" s="11"/>
      <c r="C10" s="11"/>
      <c r="D10" s="11"/>
      <c r="E10" s="11"/>
      <c r="F10" s="11"/>
      <c r="G10" s="11"/>
      <c r="H10" s="9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2"/>
      <c r="B11" s="13"/>
      <c r="C11" s="13"/>
      <c r="D11" s="13"/>
      <c r="E11" s="13"/>
      <c r="F11" s="13"/>
      <c r="G11" s="13"/>
      <c r="H11" s="13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49.5" customHeight="1">
      <c r="A12" s="1"/>
      <c r="B12" s="14" t="s">
        <v>4</v>
      </c>
      <c r="I12" s="15"/>
      <c r="J12" s="15"/>
      <c r="K12" s="15"/>
      <c r="L12" s="15"/>
      <c r="M12" s="15"/>
      <c r="N12" s="15"/>
      <c r="O12" s="1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9.0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.2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0" t="s">
        <v>5</v>
      </c>
      <c r="B15" s="11"/>
      <c r="C15" s="11"/>
      <c r="D15" s="11"/>
      <c r="E15" s="11"/>
      <c r="F15" s="11"/>
      <c r="G15" s="11"/>
      <c r="H15" s="9"/>
      <c r="I15" s="16"/>
      <c r="J15" s="2"/>
      <c r="K15" s="2"/>
      <c r="L15" s="2"/>
      <c r="M15" s="1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0.5" customHeight="1">
      <c r="A16" s="12"/>
      <c r="B16" s="13"/>
      <c r="C16" s="13"/>
      <c r="D16" s="13"/>
      <c r="E16" s="13"/>
      <c r="F16" s="13"/>
      <c r="G16" s="13"/>
      <c r="H16" s="13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8" t="s">
        <v>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10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11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12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" t="s">
        <v>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" t="s">
        <v>15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" t="s">
        <v>16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"/>
      <c r="B30" s="19" t="s">
        <v>17</v>
      </c>
      <c r="C30" s="19" t="s">
        <v>18</v>
      </c>
      <c r="D30" s="19" t="s">
        <v>19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" t="s">
        <v>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"/>
      <c r="B32" s="18" t="s">
        <v>21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"/>
      <c r="B33" s="18" t="s">
        <v>22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"/>
      <c r="B34" s="2"/>
      <c r="C34" s="18" t="s">
        <v>23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"/>
      <c r="B35" s="2"/>
      <c r="C35" s="18" t="s">
        <v>24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" t="s">
        <v>25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"/>
      <c r="B37" s="18" t="s">
        <v>26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"/>
      <c r="B38" s="18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"/>
      <c r="B39" s="20">
        <f>SUBTOTAL(101,ASX200Table!$K$2:$K$201)</f>
        <v>0.02117054455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"/>
      <c r="B40" s="2" t="s">
        <v>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1" t="s">
        <v>29</v>
      </c>
      <c r="B41" s="22">
        <f>SUBTOTAL(109,ASX200Table!$J$2:$J$201)</f>
        <v>4791.719131</v>
      </c>
      <c r="C41" s="23" t="s">
        <v>30</v>
      </c>
      <c r="D41" s="24">
        <f>B41*0.001</f>
        <v>4.791719131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" t="s">
        <v>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" t="s">
        <v>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" t="s">
        <v>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"/>
      <c r="B46" s="2" t="s">
        <v>34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1" t="s">
        <v>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"/>
      <c r="B48" s="2" t="s">
        <v>36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1"/>
      <c r="B49" s="2" t="s">
        <v>37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"/>
      <c r="B50" s="2" t="s">
        <v>38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"/>
      <c r="B51" s="2" t="s">
        <v>39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"/>
      <c r="B52" s="2"/>
      <c r="C52" s="21" t="s">
        <v>40</v>
      </c>
      <c r="D52" s="25" t="s">
        <v>41</v>
      </c>
      <c r="E52" s="26"/>
      <c r="F52" s="27"/>
      <c r="G52" s="2"/>
      <c r="H52" s="2"/>
      <c r="I52" s="2" t="s">
        <v>42</v>
      </c>
      <c r="J52" s="2"/>
      <c r="K52" s="28">
        <v>65303.05300000001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1"/>
      <c r="B53" s="2" t="s">
        <v>43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"/>
      <c r="B54" s="2"/>
      <c r="C54" s="21" t="s">
        <v>40</v>
      </c>
      <c r="D54" s="25" t="s">
        <v>44</v>
      </c>
      <c r="E54" s="26"/>
      <c r="F54" s="2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" t="s">
        <v>45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H2:P2"/>
    <mergeCell ref="H4:P4"/>
    <mergeCell ref="I6:O6"/>
    <mergeCell ref="B12:H12"/>
  </mergeCells>
  <printOptions horizontalCentered="1" verticalCentered="1"/>
  <pageMargins bottom="0.7480314960629921" footer="0.0" header="0.0" left="0.2362204724409449" right="0.2362204724409449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 outlineLevelRow="2"/>
  <cols>
    <col customWidth="1" min="1" max="1" width="7.29"/>
    <col customWidth="1" min="2" max="2" width="49.14"/>
    <col customWidth="1" min="3" max="3" width="26.86"/>
    <col customWidth="1" min="4" max="4" width="26.29"/>
    <col customWidth="1" min="5" max="5" width="8.71"/>
    <col customWidth="1" min="6" max="6" width="9.29"/>
    <col customWidth="1" min="7" max="8" width="8.71"/>
    <col customWidth="1" min="9" max="9" width="9.43"/>
    <col customWidth="1" min="10" max="10" width="10.29"/>
    <col customWidth="1" min="11" max="26" width="8.71"/>
  </cols>
  <sheetData>
    <row r="1" ht="14.25" customHeight="1">
      <c r="A1" s="29" t="s">
        <v>46</v>
      </c>
      <c r="B1" s="30" t="s">
        <v>47</v>
      </c>
      <c r="C1" s="30" t="s">
        <v>48</v>
      </c>
      <c r="D1" s="31" t="s">
        <v>49</v>
      </c>
      <c r="E1" s="30" t="s">
        <v>50</v>
      </c>
      <c r="F1" s="30" t="s">
        <v>51</v>
      </c>
      <c r="G1" s="30" t="s">
        <v>52</v>
      </c>
      <c r="H1" s="30" t="s">
        <v>53</v>
      </c>
      <c r="I1" s="30" t="s">
        <v>54</v>
      </c>
      <c r="J1" s="30" t="s">
        <v>55</v>
      </c>
      <c r="K1" s="32" t="s">
        <v>56</v>
      </c>
    </row>
    <row r="2" ht="14.25" hidden="1" customHeight="1" outlineLevel="2">
      <c r="A2" s="33" t="s">
        <v>57</v>
      </c>
      <c r="B2" s="34" t="s">
        <v>58</v>
      </c>
      <c r="C2" s="34" t="s">
        <v>59</v>
      </c>
      <c r="D2" s="35">
        <v>13281.7</v>
      </c>
      <c r="E2" s="34">
        <v>21.44</v>
      </c>
      <c r="F2" s="34">
        <v>-0.06</v>
      </c>
      <c r="G2" s="34">
        <v>21.57</v>
      </c>
      <c r="H2" s="34">
        <v>21.04</v>
      </c>
      <c r="I2" s="34">
        <v>1626363.0</v>
      </c>
      <c r="J2" s="36">
        <f>ASX200Range!$E2*ASX200Range!$I2/1000000</f>
        <v>34.86922272</v>
      </c>
      <c r="K2" s="37">
        <f>(ASX200Range!$G2-ASX200Range!$H2)/ASX200Range!$E2</f>
        <v>0.02472014925</v>
      </c>
    </row>
    <row r="3" ht="14.25" hidden="1" customHeight="1" outlineLevel="2">
      <c r="A3" s="33" t="s">
        <v>60</v>
      </c>
      <c r="B3" s="34" t="s">
        <v>61</v>
      </c>
      <c r="C3" s="34" t="s">
        <v>59</v>
      </c>
      <c r="D3" s="35">
        <v>8965.82</v>
      </c>
      <c r="E3" s="34">
        <v>68.24</v>
      </c>
      <c r="F3" s="34">
        <v>-0.15</v>
      </c>
      <c r="G3" s="34">
        <v>68.55</v>
      </c>
      <c r="H3" s="34">
        <v>67.6</v>
      </c>
      <c r="I3" s="34">
        <v>206832.0</v>
      </c>
      <c r="J3" s="36">
        <f>ASX200Range!$E3*ASX200Range!$I3/1000000</f>
        <v>14.11421568</v>
      </c>
      <c r="K3" s="37">
        <f>(ASX200Range!$G3-ASX200Range!$H3)/ASX200Range!$E3</f>
        <v>0.01392145369</v>
      </c>
    </row>
    <row r="4" ht="14.25" hidden="1" customHeight="1" outlineLevel="2">
      <c r="A4" s="33" t="s">
        <v>62</v>
      </c>
      <c r="B4" s="34" t="s">
        <v>63</v>
      </c>
      <c r="C4" s="34" t="s">
        <v>59</v>
      </c>
      <c r="D4" s="35">
        <v>8169.74</v>
      </c>
      <c r="E4" s="34">
        <v>11.76</v>
      </c>
      <c r="F4" s="34">
        <v>0.08</v>
      </c>
      <c r="G4" s="34">
        <v>11.77</v>
      </c>
      <c r="H4" s="34">
        <v>11.6</v>
      </c>
      <c r="I4" s="34">
        <v>1035699.0</v>
      </c>
      <c r="J4" s="36">
        <f>ASX200Range!$E4*ASX200Range!$I4/1000000</f>
        <v>12.17982024</v>
      </c>
      <c r="K4" s="37">
        <f>(ASX200Range!$G4-ASX200Range!$H4)/ASX200Range!$E4</f>
        <v>0.01445578231</v>
      </c>
    </row>
    <row r="5" ht="14.25" hidden="1" customHeight="1" outlineLevel="2">
      <c r="A5" s="33" t="s">
        <v>64</v>
      </c>
      <c r="B5" s="34" t="s">
        <v>65</v>
      </c>
      <c r="C5" s="34" t="s">
        <v>59</v>
      </c>
      <c r="D5" s="35">
        <v>5785.97</v>
      </c>
      <c r="E5" s="34">
        <v>4.19</v>
      </c>
      <c r="F5" s="34">
        <v>0.17</v>
      </c>
      <c r="G5" s="34">
        <v>4.21</v>
      </c>
      <c r="H5" s="34">
        <v>3.96</v>
      </c>
      <c r="I5" s="34">
        <v>3623844.0</v>
      </c>
      <c r="J5" s="36">
        <f>ASX200Range!$E5*ASX200Range!$I5/1000000</f>
        <v>15.18390636</v>
      </c>
      <c r="K5" s="37">
        <f>(ASX200Range!$G5-ASX200Range!$H5)/ASX200Range!$E5</f>
        <v>0.05966587112</v>
      </c>
    </row>
    <row r="6" ht="14.25" hidden="1" customHeight="1" outlineLevel="2">
      <c r="A6" s="33" t="s">
        <v>66</v>
      </c>
      <c r="B6" s="34" t="s">
        <v>67</v>
      </c>
      <c r="C6" s="34" t="s">
        <v>59</v>
      </c>
      <c r="D6" s="35">
        <v>4964.23</v>
      </c>
      <c r="E6" s="34">
        <v>4.38</v>
      </c>
      <c r="F6" s="34">
        <v>0.0</v>
      </c>
      <c r="G6" s="34">
        <v>4.4</v>
      </c>
      <c r="H6" s="34">
        <v>4.3</v>
      </c>
      <c r="I6" s="34">
        <v>1665463.0</v>
      </c>
      <c r="J6" s="36">
        <f>ASX200Range!$E6*ASX200Range!$I6/1000000</f>
        <v>7.29472794</v>
      </c>
      <c r="K6" s="37">
        <f>(ASX200Range!$G6-ASX200Range!$H6)/ASX200Range!$E6</f>
        <v>0.02283105023</v>
      </c>
    </row>
    <row r="7" ht="14.25" hidden="1" customHeight="1" outlineLevel="2">
      <c r="A7" s="33" t="s">
        <v>68</v>
      </c>
      <c r="B7" s="34" t="s">
        <v>69</v>
      </c>
      <c r="C7" s="34" t="s">
        <v>59</v>
      </c>
      <c r="D7" s="35">
        <v>4665.88</v>
      </c>
      <c r="E7" s="34">
        <v>44.97</v>
      </c>
      <c r="F7" s="34">
        <v>1.25</v>
      </c>
      <c r="G7" s="34">
        <v>45.18</v>
      </c>
      <c r="H7" s="34">
        <v>42.57</v>
      </c>
      <c r="I7" s="34">
        <v>936763.0</v>
      </c>
      <c r="J7" s="36">
        <f>ASX200Range!$E7*ASX200Range!$I7/1000000</f>
        <v>42.12623211</v>
      </c>
      <c r="K7" s="37">
        <f>(ASX200Range!$G7-ASX200Range!$H7)/ASX200Range!$E7</f>
        <v>0.05803869246</v>
      </c>
    </row>
    <row r="8" ht="14.25" hidden="1" customHeight="1" outlineLevel="2">
      <c r="A8" s="33" t="s">
        <v>70</v>
      </c>
      <c r="B8" s="34" t="s">
        <v>71</v>
      </c>
      <c r="C8" s="34" t="s">
        <v>59</v>
      </c>
      <c r="D8" s="35">
        <v>4580.64</v>
      </c>
      <c r="E8" s="34">
        <v>46.21</v>
      </c>
      <c r="F8" s="34">
        <v>-1.13</v>
      </c>
      <c r="G8" s="34">
        <v>46.87</v>
      </c>
      <c r="H8" s="34">
        <v>45.85</v>
      </c>
      <c r="I8" s="34">
        <v>335173.0</v>
      </c>
      <c r="J8" s="36">
        <f>ASX200Range!$E8*ASX200Range!$I8/1000000</f>
        <v>15.48834433</v>
      </c>
      <c r="K8" s="37">
        <f>(ASX200Range!$G8-ASX200Range!$H8)/ASX200Range!$E8</f>
        <v>0.02207314434</v>
      </c>
    </row>
    <row r="9" ht="14.25" hidden="1" customHeight="1" outlineLevel="2">
      <c r="A9" s="33" t="s">
        <v>72</v>
      </c>
      <c r="B9" s="34" t="s">
        <v>73</v>
      </c>
      <c r="C9" s="34" t="s">
        <v>59</v>
      </c>
      <c r="D9" s="35">
        <v>4227.44</v>
      </c>
      <c r="E9" s="34">
        <v>5.13</v>
      </c>
      <c r="F9" s="34">
        <v>-0.01</v>
      </c>
      <c r="G9" s="34">
        <v>5.15</v>
      </c>
      <c r="H9" s="34">
        <v>5.05</v>
      </c>
      <c r="I9" s="34">
        <v>1792810.0</v>
      </c>
      <c r="J9" s="36">
        <f>ASX200Range!$E9*ASX200Range!$I9/1000000</f>
        <v>9.1971153</v>
      </c>
      <c r="K9" s="37">
        <f>(ASX200Range!$G9-ASX200Range!$H9)/ASX200Range!$E9</f>
        <v>0.01949317739</v>
      </c>
    </row>
    <row r="10" ht="14.25" hidden="1" customHeight="1" outlineLevel="2">
      <c r="A10" s="33" t="s">
        <v>74</v>
      </c>
      <c r="B10" s="34" t="s">
        <v>75</v>
      </c>
      <c r="C10" s="34" t="s">
        <v>59</v>
      </c>
      <c r="D10" s="35">
        <v>3508.12</v>
      </c>
      <c r="E10" s="34">
        <v>4.27</v>
      </c>
      <c r="F10" s="34">
        <v>0.14</v>
      </c>
      <c r="G10" s="34">
        <v>4.3</v>
      </c>
      <c r="H10" s="34">
        <v>4.105</v>
      </c>
      <c r="I10" s="34">
        <v>8836932.0</v>
      </c>
      <c r="J10" s="36">
        <f>ASX200Range!$E10*ASX200Range!$I10/1000000</f>
        <v>37.73369964</v>
      </c>
      <c r="K10" s="37">
        <f>(ASX200Range!$G10-ASX200Range!$H10)/ASX200Range!$E10</f>
        <v>0.04566744731</v>
      </c>
    </row>
    <row r="11" ht="14.25" hidden="1" customHeight="1" outlineLevel="2">
      <c r="A11" s="33" t="s">
        <v>76</v>
      </c>
      <c r="B11" s="34" t="s">
        <v>77</v>
      </c>
      <c r="C11" s="34" t="s">
        <v>59</v>
      </c>
      <c r="D11" s="35">
        <v>2953.22</v>
      </c>
      <c r="E11" s="34">
        <v>25.62</v>
      </c>
      <c r="F11" s="34">
        <v>0.12</v>
      </c>
      <c r="G11" s="34">
        <v>25.73</v>
      </c>
      <c r="H11" s="34">
        <v>24.9</v>
      </c>
      <c r="I11" s="34">
        <v>557774.0</v>
      </c>
      <c r="J11" s="36">
        <f>ASX200Range!$E11*ASX200Range!$I11/1000000</f>
        <v>14.29016988</v>
      </c>
      <c r="K11" s="37">
        <f>(ASX200Range!$G11-ASX200Range!$H11)/ASX200Range!$E11</f>
        <v>0.03239656518</v>
      </c>
    </row>
    <row r="12" ht="14.25" hidden="1" customHeight="1" outlineLevel="2">
      <c r="A12" s="33" t="s">
        <v>78</v>
      </c>
      <c r="B12" s="34" t="s">
        <v>79</v>
      </c>
      <c r="C12" s="34" t="s">
        <v>59</v>
      </c>
      <c r="D12" s="35">
        <v>2382.54</v>
      </c>
      <c r="E12" s="34">
        <v>3.65</v>
      </c>
      <c r="F12" s="34">
        <v>-0.02</v>
      </c>
      <c r="G12" s="34">
        <v>3.67</v>
      </c>
      <c r="H12" s="34">
        <v>3.62</v>
      </c>
      <c r="I12" s="34">
        <v>748169.0</v>
      </c>
      <c r="J12" s="36">
        <f>ASX200Range!$E12*ASX200Range!$I12/1000000</f>
        <v>2.73081685</v>
      </c>
      <c r="K12" s="37">
        <f>(ASX200Range!$G12-ASX200Range!$H12)/ASX200Range!$E12</f>
        <v>0.01369863014</v>
      </c>
    </row>
    <row r="13" ht="14.25" hidden="1" customHeight="1" outlineLevel="2">
      <c r="A13" s="33" t="s">
        <v>80</v>
      </c>
      <c r="B13" s="34" t="s">
        <v>81</v>
      </c>
      <c r="C13" s="34" t="s">
        <v>59</v>
      </c>
      <c r="D13" s="35">
        <v>2378.0</v>
      </c>
      <c r="E13" s="34">
        <v>23.49</v>
      </c>
      <c r="F13" s="34">
        <v>-0.23</v>
      </c>
      <c r="G13" s="34">
        <v>23.51</v>
      </c>
      <c r="H13" s="34">
        <v>23.17</v>
      </c>
      <c r="I13" s="34">
        <v>214121.0</v>
      </c>
      <c r="J13" s="36">
        <f>ASX200Range!$E13*ASX200Range!$I13/1000000</f>
        <v>5.02970229</v>
      </c>
      <c r="K13" s="37">
        <f>(ASX200Range!$G13-ASX200Range!$H13)/ASX200Range!$E13</f>
        <v>0.01447424436</v>
      </c>
    </row>
    <row r="14" ht="14.25" hidden="1" customHeight="1" outlineLevel="2">
      <c r="A14" s="33" t="s">
        <v>82</v>
      </c>
      <c r="B14" s="34" t="s">
        <v>83</v>
      </c>
      <c r="C14" s="34" t="s">
        <v>59</v>
      </c>
      <c r="D14" s="35">
        <v>2356.96</v>
      </c>
      <c r="E14" s="34">
        <v>0.995</v>
      </c>
      <c r="F14" s="34">
        <v>-0.025</v>
      </c>
      <c r="G14" s="34">
        <v>1.005</v>
      </c>
      <c r="H14" s="34">
        <v>0.985</v>
      </c>
      <c r="I14" s="34">
        <v>1.6809216E7</v>
      </c>
      <c r="J14" s="36">
        <f>ASX200Range!$E14*ASX200Range!$I14/1000000</f>
        <v>16.72516992</v>
      </c>
      <c r="K14" s="37">
        <f>(ASX200Range!$G14-ASX200Range!$H14)/ASX200Range!$E14</f>
        <v>0.02010050251</v>
      </c>
    </row>
    <row r="15" ht="14.25" hidden="1" customHeight="1" outlineLevel="2">
      <c r="A15" s="33" t="s">
        <v>84</v>
      </c>
      <c r="B15" s="34" t="s">
        <v>85</v>
      </c>
      <c r="C15" s="34" t="s">
        <v>59</v>
      </c>
      <c r="D15" s="35">
        <v>2161.16</v>
      </c>
      <c r="E15" s="34">
        <v>13.2</v>
      </c>
      <c r="F15" s="34">
        <v>-0.01</v>
      </c>
      <c r="G15" s="34">
        <v>13.23</v>
      </c>
      <c r="H15" s="34">
        <v>12.91</v>
      </c>
      <c r="I15" s="34">
        <v>232674.0</v>
      </c>
      <c r="J15" s="36">
        <f>ASX200Range!$E15*ASX200Range!$I15/1000000</f>
        <v>3.0712968</v>
      </c>
      <c r="K15" s="37">
        <f>(ASX200Range!$G15-ASX200Range!$H15)/ASX200Range!$E15</f>
        <v>0.02424242424</v>
      </c>
    </row>
    <row r="16" ht="14.25" hidden="1" customHeight="1" outlineLevel="2">
      <c r="A16" s="33" t="s">
        <v>86</v>
      </c>
      <c r="B16" s="34" t="s">
        <v>87</v>
      </c>
      <c r="C16" s="34" t="s">
        <v>59</v>
      </c>
      <c r="D16" s="35">
        <v>1770.53</v>
      </c>
      <c r="E16" s="34">
        <v>4.55</v>
      </c>
      <c r="F16" s="34">
        <v>0.01</v>
      </c>
      <c r="G16" s="34">
        <v>4.56</v>
      </c>
      <c r="H16" s="34">
        <v>4.48</v>
      </c>
      <c r="I16" s="34">
        <v>811797.0</v>
      </c>
      <c r="J16" s="36">
        <f>ASX200Range!$E16*ASX200Range!$I16/1000000</f>
        <v>3.69367635</v>
      </c>
      <c r="K16" s="37">
        <f>(ASX200Range!$G16-ASX200Range!$H16)/ASX200Range!$E16</f>
        <v>0.01758241758</v>
      </c>
    </row>
    <row r="17" ht="14.25" hidden="1" customHeight="1" outlineLevel="2">
      <c r="A17" s="33" t="s">
        <v>88</v>
      </c>
      <c r="B17" s="34" t="s">
        <v>89</v>
      </c>
      <c r="C17" s="34" t="s">
        <v>59</v>
      </c>
      <c r="D17" s="35">
        <v>1694.29</v>
      </c>
      <c r="E17" s="34">
        <v>8.09</v>
      </c>
      <c r="F17" s="34">
        <v>-0.18</v>
      </c>
      <c r="G17" s="34">
        <v>8.17</v>
      </c>
      <c r="H17" s="34">
        <v>8.06</v>
      </c>
      <c r="I17" s="34">
        <v>645521.0</v>
      </c>
      <c r="J17" s="36">
        <f>ASX200Range!$E17*ASX200Range!$I17/1000000</f>
        <v>5.22226489</v>
      </c>
      <c r="K17" s="37">
        <f>(ASX200Range!$G17-ASX200Range!$H17)/ASX200Range!$E17</f>
        <v>0.01359703337</v>
      </c>
    </row>
    <row r="18" ht="14.25" hidden="1" customHeight="1" outlineLevel="2">
      <c r="A18" s="33" t="s">
        <v>90</v>
      </c>
      <c r="B18" s="34" t="s">
        <v>91</v>
      </c>
      <c r="C18" s="34" t="s">
        <v>59</v>
      </c>
      <c r="D18" s="35">
        <v>1680.24</v>
      </c>
      <c r="E18" s="34">
        <v>3.73</v>
      </c>
      <c r="F18" s="34">
        <v>-0.09</v>
      </c>
      <c r="G18" s="34">
        <v>3.81</v>
      </c>
      <c r="H18" s="34">
        <v>3.71</v>
      </c>
      <c r="I18" s="34">
        <v>1773604.0</v>
      </c>
      <c r="J18" s="36">
        <f>ASX200Range!$E18*ASX200Range!$I18/1000000</f>
        <v>6.61554292</v>
      </c>
      <c r="K18" s="37">
        <f>(ASX200Range!$G18-ASX200Range!$H18)/ASX200Range!$E18</f>
        <v>0.02680965147</v>
      </c>
    </row>
    <row r="19" ht="14.25" hidden="1" customHeight="1" outlineLevel="2">
      <c r="A19" s="33" t="s">
        <v>92</v>
      </c>
      <c r="B19" s="34" t="s">
        <v>93</v>
      </c>
      <c r="C19" s="34" t="s">
        <v>59</v>
      </c>
      <c r="D19" s="35">
        <v>1576.4</v>
      </c>
      <c r="E19" s="34">
        <v>4.56</v>
      </c>
      <c r="F19" s="34">
        <v>0.01</v>
      </c>
      <c r="G19" s="34">
        <v>4.57</v>
      </c>
      <c r="H19" s="34">
        <v>4.47</v>
      </c>
      <c r="I19" s="34">
        <v>789047.0</v>
      </c>
      <c r="J19" s="36">
        <f>ASX200Range!$E19*ASX200Range!$I19/1000000</f>
        <v>3.59805432</v>
      </c>
      <c r="K19" s="37">
        <f>(ASX200Range!$G19-ASX200Range!$H19)/ASX200Range!$E19</f>
        <v>0.02192982456</v>
      </c>
    </row>
    <row r="20" ht="14.25" hidden="1" customHeight="1" outlineLevel="2">
      <c r="A20" s="33" t="s">
        <v>94</v>
      </c>
      <c r="B20" s="34" t="s">
        <v>95</v>
      </c>
      <c r="C20" s="34" t="s">
        <v>59</v>
      </c>
      <c r="D20" s="35">
        <v>1560.35</v>
      </c>
      <c r="E20" s="34">
        <v>5.52</v>
      </c>
      <c r="F20" s="34">
        <v>-0.02</v>
      </c>
      <c r="G20" s="34">
        <v>5.54</v>
      </c>
      <c r="H20" s="34">
        <v>5.43</v>
      </c>
      <c r="I20" s="34">
        <v>646625.0</v>
      </c>
      <c r="J20" s="36">
        <f>ASX200Range!$E20*ASX200Range!$I20/1000000</f>
        <v>3.56937</v>
      </c>
      <c r="K20" s="37">
        <f>(ASX200Range!$G20-ASX200Range!$H20)/ASX200Range!$E20</f>
        <v>0.01992753623</v>
      </c>
    </row>
    <row r="21" ht="14.25" hidden="1" customHeight="1" outlineLevel="2">
      <c r="A21" s="33" t="s">
        <v>96</v>
      </c>
      <c r="B21" s="34" t="s">
        <v>97</v>
      </c>
      <c r="C21" s="34" t="s">
        <v>59</v>
      </c>
      <c r="D21" s="35">
        <v>1534.92</v>
      </c>
      <c r="E21" s="34">
        <v>15.04</v>
      </c>
      <c r="F21" s="34">
        <v>0.01</v>
      </c>
      <c r="G21" s="34">
        <v>15.18</v>
      </c>
      <c r="H21" s="34">
        <v>14.87</v>
      </c>
      <c r="I21" s="34">
        <v>391672.0</v>
      </c>
      <c r="J21" s="36">
        <f>ASX200Range!$E21*ASX200Range!$I21/1000000</f>
        <v>5.89074688</v>
      </c>
      <c r="K21" s="37">
        <f>(ASX200Range!$G21-ASX200Range!$H21)/ASX200Range!$E21</f>
        <v>0.02061170213</v>
      </c>
    </row>
    <row r="22" ht="14.25" hidden="1" customHeight="1" outlineLevel="2">
      <c r="A22" s="33" t="s">
        <v>98</v>
      </c>
      <c r="B22" s="34" t="s">
        <v>99</v>
      </c>
      <c r="C22" s="34" t="s">
        <v>59</v>
      </c>
      <c r="D22" s="35">
        <v>1343.88</v>
      </c>
      <c r="E22" s="34">
        <v>11.09</v>
      </c>
      <c r="F22" s="34">
        <v>0.22</v>
      </c>
      <c r="G22" s="34">
        <v>11.22</v>
      </c>
      <c r="H22" s="34">
        <v>10.77</v>
      </c>
      <c r="I22" s="34">
        <v>217534.0</v>
      </c>
      <c r="J22" s="36">
        <f>ASX200Range!$E22*ASX200Range!$I22/1000000</f>
        <v>2.41245206</v>
      </c>
      <c r="K22" s="37">
        <f>(ASX200Range!$G22-ASX200Range!$H22)/ASX200Range!$E22</f>
        <v>0.04057709648</v>
      </c>
    </row>
    <row r="23" ht="14.25" hidden="1" customHeight="1" outlineLevel="2">
      <c r="A23" s="33" t="s">
        <v>100</v>
      </c>
      <c r="B23" s="34" t="s">
        <v>101</v>
      </c>
      <c r="C23" s="34" t="s">
        <v>59</v>
      </c>
      <c r="D23" s="35">
        <v>1341.91</v>
      </c>
      <c r="E23" s="34">
        <v>1.47</v>
      </c>
      <c r="F23" s="34">
        <v>-0.01</v>
      </c>
      <c r="G23" s="34">
        <v>1.475</v>
      </c>
      <c r="H23" s="34">
        <v>1.46</v>
      </c>
      <c r="I23" s="34">
        <v>3159226.0</v>
      </c>
      <c r="J23" s="36">
        <f>ASX200Range!$E23*ASX200Range!$I23/1000000</f>
        <v>4.64406222</v>
      </c>
      <c r="K23" s="37">
        <f>(ASX200Range!$G23-ASX200Range!$H23)/ASX200Range!$E23</f>
        <v>0.01020408163</v>
      </c>
    </row>
    <row r="24" ht="14.25" hidden="1" customHeight="1" outlineLevel="2">
      <c r="A24" s="33" t="s">
        <v>102</v>
      </c>
      <c r="B24" s="34" t="s">
        <v>103</v>
      </c>
      <c r="C24" s="34" t="s">
        <v>59</v>
      </c>
      <c r="D24" s="35">
        <v>1281.83</v>
      </c>
      <c r="E24" s="34">
        <v>0.77</v>
      </c>
      <c r="F24" s="34">
        <v>-0.015</v>
      </c>
      <c r="G24" s="34">
        <v>0.77</v>
      </c>
      <c r="H24" s="34">
        <v>0.76</v>
      </c>
      <c r="I24" s="34">
        <v>2280929.0</v>
      </c>
      <c r="J24" s="36">
        <f>ASX200Range!$E24*ASX200Range!$I24/1000000</f>
        <v>1.75631533</v>
      </c>
      <c r="K24" s="37">
        <f>(ASX200Range!$G24-ASX200Range!$H24)/ASX200Range!$E24</f>
        <v>0.01298701299</v>
      </c>
    </row>
    <row r="25" ht="14.25" hidden="1" customHeight="1" outlineLevel="2">
      <c r="A25" s="33" t="s">
        <v>104</v>
      </c>
      <c r="B25" s="34" t="s">
        <v>105</v>
      </c>
      <c r="C25" s="34" t="s">
        <v>59</v>
      </c>
      <c r="D25" s="35">
        <v>1233.64</v>
      </c>
      <c r="E25" s="34">
        <v>3.65</v>
      </c>
      <c r="F25" s="34">
        <v>0.01</v>
      </c>
      <c r="G25" s="34">
        <v>3.65</v>
      </c>
      <c r="H25" s="34">
        <v>3.58</v>
      </c>
      <c r="I25" s="34">
        <v>1149529.0</v>
      </c>
      <c r="J25" s="36">
        <f>ASX200Range!$E25*ASX200Range!$I25/1000000</f>
        <v>4.19578085</v>
      </c>
      <c r="K25" s="37">
        <f>(ASX200Range!$G25-ASX200Range!$H25)/ASX200Range!$E25</f>
        <v>0.01917808219</v>
      </c>
    </row>
    <row r="26" ht="14.25" hidden="1" customHeight="1" outlineLevel="2">
      <c r="A26" s="33" t="s">
        <v>106</v>
      </c>
      <c r="B26" s="34" t="s">
        <v>107</v>
      </c>
      <c r="C26" s="34" t="s">
        <v>59</v>
      </c>
      <c r="D26" s="35">
        <v>1214.69</v>
      </c>
      <c r="E26" s="34">
        <v>16.7</v>
      </c>
      <c r="F26" s="34">
        <v>0.14</v>
      </c>
      <c r="G26" s="34">
        <v>16.7</v>
      </c>
      <c r="H26" s="34">
        <v>16.4</v>
      </c>
      <c r="I26" s="34">
        <v>144453.0</v>
      </c>
      <c r="J26" s="36">
        <f>ASX200Range!$E26*ASX200Range!$I26/1000000</f>
        <v>2.4123651</v>
      </c>
      <c r="K26" s="37">
        <f>(ASX200Range!$G26-ASX200Range!$H26)/ASX200Range!$E26</f>
        <v>0.01796407186</v>
      </c>
    </row>
    <row r="27" ht="14.25" hidden="1" customHeight="1" outlineLevel="2">
      <c r="A27" s="33" t="s">
        <v>108</v>
      </c>
      <c r="B27" s="34" t="s">
        <v>109</v>
      </c>
      <c r="C27" s="34" t="s">
        <v>59</v>
      </c>
      <c r="D27" s="35">
        <v>1194.66</v>
      </c>
      <c r="E27" s="34">
        <v>2.98</v>
      </c>
      <c r="F27" s="34">
        <v>0.0</v>
      </c>
      <c r="G27" s="34">
        <v>2.99</v>
      </c>
      <c r="H27" s="34">
        <v>2.93</v>
      </c>
      <c r="I27" s="34">
        <v>396148.0</v>
      </c>
      <c r="J27" s="36">
        <f>ASX200Range!$E27*ASX200Range!$I27/1000000</f>
        <v>1.18052104</v>
      </c>
      <c r="K27" s="37">
        <f>(ASX200Range!$G27-ASX200Range!$H27)/ASX200Range!$E27</f>
        <v>0.02013422819</v>
      </c>
    </row>
    <row r="28" ht="14.25" hidden="1" customHeight="1" outlineLevel="2">
      <c r="A28" s="33" t="s">
        <v>110</v>
      </c>
      <c r="B28" s="34" t="s">
        <v>111</v>
      </c>
      <c r="C28" s="34" t="s">
        <v>59</v>
      </c>
      <c r="D28" s="35">
        <v>1129.67</v>
      </c>
      <c r="E28" s="34">
        <v>11.62</v>
      </c>
      <c r="F28" s="34">
        <v>0.04</v>
      </c>
      <c r="G28" s="34">
        <v>11.63</v>
      </c>
      <c r="H28" s="34">
        <v>11.33</v>
      </c>
      <c r="I28" s="34">
        <v>435558.0</v>
      </c>
      <c r="J28" s="36">
        <f>ASX200Range!$E28*ASX200Range!$I28/1000000</f>
        <v>5.06118396</v>
      </c>
      <c r="K28" s="37">
        <f>(ASX200Range!$G28-ASX200Range!$H28)/ASX200Range!$E28</f>
        <v>0.02581755594</v>
      </c>
    </row>
    <row r="29" ht="14.25" hidden="1" customHeight="1" outlineLevel="2">
      <c r="A29" s="33" t="s">
        <v>112</v>
      </c>
      <c r="B29" s="34" t="s">
        <v>113</v>
      </c>
      <c r="C29" s="34" t="s">
        <v>59</v>
      </c>
      <c r="D29" s="35">
        <v>1068.7</v>
      </c>
      <c r="E29" s="34">
        <v>12.06</v>
      </c>
      <c r="F29" s="34">
        <v>0.01</v>
      </c>
      <c r="G29" s="34">
        <v>12.07</v>
      </c>
      <c r="H29" s="34">
        <v>11.88</v>
      </c>
      <c r="I29" s="34">
        <v>196909.0</v>
      </c>
      <c r="J29" s="36">
        <f>ASX200Range!$E29*ASX200Range!$I29/1000000</f>
        <v>2.37472254</v>
      </c>
      <c r="K29" s="37">
        <f>(ASX200Range!$G29-ASX200Range!$H29)/ASX200Range!$E29</f>
        <v>0.01575456053</v>
      </c>
    </row>
    <row r="30" ht="14.25" hidden="1" customHeight="1" outlineLevel="2">
      <c r="A30" s="33" t="s">
        <v>114</v>
      </c>
      <c r="B30" s="34" t="s">
        <v>115</v>
      </c>
      <c r="C30" s="34" t="s">
        <v>59</v>
      </c>
      <c r="D30" s="35">
        <v>1038.17</v>
      </c>
      <c r="E30" s="34">
        <v>1.325</v>
      </c>
      <c r="F30" s="34">
        <v>-0.025</v>
      </c>
      <c r="G30" s="34">
        <v>1.34</v>
      </c>
      <c r="H30" s="34">
        <v>1.31</v>
      </c>
      <c r="I30" s="34">
        <v>1495071.0</v>
      </c>
      <c r="J30" s="36">
        <f>ASX200Range!$E30*ASX200Range!$I30/1000000</f>
        <v>1.980969075</v>
      </c>
      <c r="K30" s="37">
        <f>(ASX200Range!$G30-ASX200Range!$H30)/ASX200Range!$E30</f>
        <v>0.02264150943</v>
      </c>
    </row>
    <row r="31" ht="14.25" hidden="1" customHeight="1" outlineLevel="2">
      <c r="A31" s="33" t="s">
        <v>116</v>
      </c>
      <c r="B31" s="34" t="s">
        <v>117</v>
      </c>
      <c r="C31" s="34" t="s">
        <v>59</v>
      </c>
      <c r="D31" s="35">
        <v>947.852</v>
      </c>
      <c r="E31" s="34">
        <v>2.03</v>
      </c>
      <c r="F31" s="34">
        <v>0.01</v>
      </c>
      <c r="G31" s="34">
        <v>2.03</v>
      </c>
      <c r="H31" s="34">
        <v>2.0</v>
      </c>
      <c r="I31" s="34">
        <v>1116601.0</v>
      </c>
      <c r="J31" s="36">
        <f>ASX200Range!$E31*ASX200Range!$I31/1000000</f>
        <v>2.26670003</v>
      </c>
      <c r="K31" s="37">
        <f>(ASX200Range!$G31-ASX200Range!$H31)/ASX200Range!$E31</f>
        <v>0.01477832512</v>
      </c>
    </row>
    <row r="32" ht="14.25" hidden="1" customHeight="1" outlineLevel="2">
      <c r="A32" s="33" t="s">
        <v>118</v>
      </c>
      <c r="B32" s="34" t="s">
        <v>119</v>
      </c>
      <c r="C32" s="34" t="s">
        <v>59</v>
      </c>
      <c r="D32" s="35">
        <v>897.945</v>
      </c>
      <c r="E32" s="34">
        <v>17.47</v>
      </c>
      <c r="F32" s="34">
        <v>0.26</v>
      </c>
      <c r="G32" s="34">
        <v>17.81</v>
      </c>
      <c r="H32" s="34">
        <v>17.22</v>
      </c>
      <c r="I32" s="34">
        <v>170655.0</v>
      </c>
      <c r="J32" s="36">
        <f>ASX200Range!$E32*ASX200Range!$I32/1000000</f>
        <v>2.98134285</v>
      </c>
      <c r="K32" s="37">
        <f>(ASX200Range!$G32-ASX200Range!$H32)/ASX200Range!$E32</f>
        <v>0.03377218088</v>
      </c>
    </row>
    <row r="33" ht="14.25" hidden="1" customHeight="1" outlineLevel="2">
      <c r="A33" s="33" t="s">
        <v>120</v>
      </c>
      <c r="B33" s="34" t="s">
        <v>121</v>
      </c>
      <c r="C33" s="34" t="s">
        <v>59</v>
      </c>
      <c r="D33" s="35">
        <v>880.146</v>
      </c>
      <c r="E33" s="34">
        <v>5.04</v>
      </c>
      <c r="F33" s="34">
        <v>-0.01</v>
      </c>
      <c r="G33" s="34">
        <v>5.05</v>
      </c>
      <c r="H33" s="34">
        <v>4.98</v>
      </c>
      <c r="I33" s="34">
        <v>293411.0</v>
      </c>
      <c r="J33" s="36">
        <f>ASX200Range!$E33*ASX200Range!$I33/1000000</f>
        <v>1.47879144</v>
      </c>
      <c r="K33" s="37">
        <f>(ASX200Range!$G33-ASX200Range!$H33)/ASX200Range!$E33</f>
        <v>0.01388888889</v>
      </c>
    </row>
    <row r="34" ht="14.25" hidden="1" customHeight="1" outlineLevel="2">
      <c r="A34" s="33" t="s">
        <v>122</v>
      </c>
      <c r="B34" s="34" t="s">
        <v>123</v>
      </c>
      <c r="C34" s="34" t="s">
        <v>59</v>
      </c>
      <c r="D34" s="35">
        <v>868.492</v>
      </c>
      <c r="E34" s="34">
        <v>3.04</v>
      </c>
      <c r="F34" s="34">
        <v>-0.01</v>
      </c>
      <c r="G34" s="34">
        <v>3.05</v>
      </c>
      <c r="H34" s="34">
        <v>2.995</v>
      </c>
      <c r="I34" s="34">
        <v>1394056.0</v>
      </c>
      <c r="J34" s="36">
        <f>ASX200Range!$E34*ASX200Range!$I34/1000000</f>
        <v>4.23793024</v>
      </c>
      <c r="K34" s="37">
        <f>(ASX200Range!$G34-ASX200Range!$H34)/ASX200Range!$E34</f>
        <v>0.01809210526</v>
      </c>
    </row>
    <row r="35" ht="14.25" hidden="1" customHeight="1" outlineLevel="2">
      <c r="A35" s="33" t="s">
        <v>124</v>
      </c>
      <c r="B35" s="34" t="s">
        <v>125</v>
      </c>
      <c r="C35" s="34" t="s">
        <v>59</v>
      </c>
      <c r="D35" s="35">
        <v>804.405</v>
      </c>
      <c r="E35" s="34">
        <v>2.64</v>
      </c>
      <c r="F35" s="34">
        <v>-0.06</v>
      </c>
      <c r="G35" s="34">
        <v>2.67</v>
      </c>
      <c r="H35" s="34">
        <v>2.6</v>
      </c>
      <c r="I35" s="34">
        <v>398986.0</v>
      </c>
      <c r="J35" s="36">
        <f>ASX200Range!$E35*ASX200Range!$I35/1000000</f>
        <v>1.05332304</v>
      </c>
      <c r="K35" s="37">
        <f>(ASX200Range!$G35-ASX200Range!$H35)/ASX200Range!$E35</f>
        <v>0.02651515152</v>
      </c>
    </row>
    <row r="36" ht="14.25" hidden="1" customHeight="1" outlineLevel="2">
      <c r="A36" s="33" t="s">
        <v>126</v>
      </c>
      <c r="B36" s="34" t="s">
        <v>127</v>
      </c>
      <c r="C36" s="34" t="s">
        <v>59</v>
      </c>
      <c r="D36" s="35">
        <v>764.761</v>
      </c>
      <c r="E36" s="34">
        <v>4.73</v>
      </c>
      <c r="F36" s="34">
        <v>-0.08</v>
      </c>
      <c r="G36" s="34">
        <v>4.75</v>
      </c>
      <c r="H36" s="34">
        <v>4.615</v>
      </c>
      <c r="I36" s="34">
        <v>669746.0</v>
      </c>
      <c r="J36" s="36">
        <f>ASX200Range!$E36*ASX200Range!$I36/1000000</f>
        <v>3.16789858</v>
      </c>
      <c r="K36" s="37">
        <f>(ASX200Range!$G36-ASX200Range!$H36)/ASX200Range!$E36</f>
        <v>0.02854122622</v>
      </c>
    </row>
    <row r="37" ht="14.25" hidden="1" customHeight="1" outlineLevel="2">
      <c r="A37" s="33" t="s">
        <v>128</v>
      </c>
      <c r="B37" s="34" t="s">
        <v>129</v>
      </c>
      <c r="C37" s="34" t="s">
        <v>59</v>
      </c>
      <c r="D37" s="35">
        <v>669.037</v>
      </c>
      <c r="E37" s="34">
        <v>6.21</v>
      </c>
      <c r="F37" s="34">
        <v>-0.01</v>
      </c>
      <c r="G37" s="34">
        <v>6.21</v>
      </c>
      <c r="H37" s="34">
        <v>6.11</v>
      </c>
      <c r="I37" s="34">
        <v>1034102.0</v>
      </c>
      <c r="J37" s="36">
        <f>ASX200Range!$E37*ASX200Range!$I37/1000000</f>
        <v>6.42177342</v>
      </c>
      <c r="K37" s="37">
        <f>(ASX200Range!$G37-ASX200Range!$H37)/ASX200Range!$E37</f>
        <v>0.01610305958</v>
      </c>
    </row>
    <row r="38" ht="14.25" hidden="1" customHeight="1" outlineLevel="2">
      <c r="A38" s="33" t="s">
        <v>130</v>
      </c>
      <c r="B38" s="34" t="s">
        <v>131</v>
      </c>
      <c r="C38" s="34" t="s">
        <v>59</v>
      </c>
      <c r="D38" s="35">
        <v>607.746</v>
      </c>
      <c r="E38" s="34">
        <v>0.74</v>
      </c>
      <c r="F38" s="34">
        <v>-0.015</v>
      </c>
      <c r="G38" s="34">
        <v>0.755</v>
      </c>
      <c r="H38" s="34">
        <v>0.735</v>
      </c>
      <c r="I38" s="34">
        <v>4546984.0</v>
      </c>
      <c r="J38" s="36">
        <f>ASX200Range!$E38*ASX200Range!$I38/1000000</f>
        <v>3.36476816</v>
      </c>
      <c r="K38" s="37">
        <f>(ASX200Range!$G38-ASX200Range!$H38)/ASX200Range!$E38</f>
        <v>0.02702702703</v>
      </c>
    </row>
    <row r="39" ht="14.25" hidden="1" customHeight="1" outlineLevel="1">
      <c r="A39" s="33"/>
      <c r="B39" s="34"/>
      <c r="C39" s="38" t="s">
        <v>132</v>
      </c>
      <c r="D39" s="35">
        <f>SUBTOTAL(9,D2:D38)</f>
        <v>97485.684</v>
      </c>
      <c r="E39" s="34"/>
      <c r="F39" s="34"/>
      <c r="G39" s="34"/>
      <c r="H39" s="34"/>
      <c r="I39" s="34"/>
      <c r="J39" s="36">
        <f>SUBTOTAL(9,J2:J38)</f>
        <v>309.6149954</v>
      </c>
      <c r="K39" s="37"/>
    </row>
    <row r="40" ht="14.25" hidden="1" customHeight="1" outlineLevel="2">
      <c r="A40" s="33" t="s">
        <v>133</v>
      </c>
      <c r="B40" s="34" t="s">
        <v>134</v>
      </c>
      <c r="C40" s="34" t="s">
        <v>135</v>
      </c>
      <c r="D40" s="35">
        <v>46306.0</v>
      </c>
      <c r="E40" s="34">
        <v>42.25</v>
      </c>
      <c r="F40" s="34">
        <v>0.38</v>
      </c>
      <c r="G40" s="34">
        <v>42.49</v>
      </c>
      <c r="H40" s="34">
        <v>41.62</v>
      </c>
      <c r="I40" s="34">
        <v>2854402.0</v>
      </c>
      <c r="J40" s="36">
        <f>ASX200Range!$E40*ASX200Range!$I40/1000000</f>
        <v>120.5984845</v>
      </c>
      <c r="K40" s="37">
        <f>(ASX200Range!$G40-ASX200Range!$H40)/ASX200Range!$E40</f>
        <v>0.02059171598</v>
      </c>
    </row>
    <row r="41" ht="14.25" hidden="1" customHeight="1" outlineLevel="2">
      <c r="A41" s="33" t="s">
        <v>136</v>
      </c>
      <c r="B41" s="34" t="s">
        <v>137</v>
      </c>
      <c r="C41" s="34" t="s">
        <v>135</v>
      </c>
      <c r="D41" s="35">
        <v>34910.4</v>
      </c>
      <c r="E41" s="34">
        <v>27.02</v>
      </c>
      <c r="F41" s="34">
        <v>0.05</v>
      </c>
      <c r="G41" s="34">
        <v>27.2</v>
      </c>
      <c r="H41" s="34">
        <v>26.68</v>
      </c>
      <c r="I41" s="34">
        <v>2059020.0</v>
      </c>
      <c r="J41" s="36">
        <f>ASX200Range!$E41*ASX200Range!$I41/1000000</f>
        <v>55.6347204</v>
      </c>
      <c r="K41" s="37">
        <f>(ASX200Range!$G41-ASX200Range!$H41)/ASX200Range!$E41</f>
        <v>0.0192450037</v>
      </c>
    </row>
    <row r="42" ht="14.25" hidden="1" customHeight="1" outlineLevel="2">
      <c r="A42" s="33" t="s">
        <v>138</v>
      </c>
      <c r="B42" s="34" t="s">
        <v>139</v>
      </c>
      <c r="C42" s="34" t="s">
        <v>135</v>
      </c>
      <c r="D42" s="35">
        <v>9366.93</v>
      </c>
      <c r="E42" s="34">
        <v>13.41</v>
      </c>
      <c r="F42" s="34">
        <v>0.45</v>
      </c>
      <c r="G42" s="34">
        <v>13.57</v>
      </c>
      <c r="H42" s="34">
        <v>12.91</v>
      </c>
      <c r="I42" s="34">
        <v>4362694.0</v>
      </c>
      <c r="J42" s="36">
        <f>ASX200Range!$E42*ASX200Range!$I42/1000000</f>
        <v>58.50372654</v>
      </c>
      <c r="K42" s="37">
        <f>(ASX200Range!$G42-ASX200Range!$H42)/ASX200Range!$E42</f>
        <v>0.04921700224</v>
      </c>
    </row>
    <row r="43" ht="14.25" hidden="1" customHeight="1" outlineLevel="2">
      <c r="A43" s="33" t="s">
        <v>140</v>
      </c>
      <c r="B43" s="34" t="s">
        <v>141</v>
      </c>
      <c r="C43" s="34" t="s">
        <v>135</v>
      </c>
      <c r="D43" s="35">
        <v>6327.9</v>
      </c>
      <c r="E43" s="34">
        <v>8.47</v>
      </c>
      <c r="F43" s="34">
        <v>-0.01</v>
      </c>
      <c r="G43" s="34">
        <v>8.555</v>
      </c>
      <c r="H43" s="34">
        <v>8.44</v>
      </c>
      <c r="I43" s="34">
        <v>2082558.0</v>
      </c>
      <c r="J43" s="36">
        <f>ASX200Range!$E43*ASX200Range!$I43/1000000</f>
        <v>17.63926626</v>
      </c>
      <c r="K43" s="37">
        <f>(ASX200Range!$G43-ASX200Range!$H43)/ASX200Range!$E43</f>
        <v>0.01357733176</v>
      </c>
    </row>
    <row r="44" ht="14.25" hidden="1" customHeight="1" outlineLevel="2">
      <c r="A44" s="33" t="s">
        <v>142</v>
      </c>
      <c r="B44" s="34" t="s">
        <v>143</v>
      </c>
      <c r="C44" s="34" t="s">
        <v>135</v>
      </c>
      <c r="D44" s="35">
        <v>3224.89</v>
      </c>
      <c r="E44" s="34">
        <v>4.62</v>
      </c>
      <c r="F44" s="34">
        <v>0.05</v>
      </c>
      <c r="G44" s="34">
        <v>4.63</v>
      </c>
      <c r="H44" s="34">
        <v>4.53</v>
      </c>
      <c r="I44" s="34">
        <v>3001566.0</v>
      </c>
      <c r="J44" s="36">
        <f>ASX200Range!$E44*ASX200Range!$I44/1000000</f>
        <v>13.86723492</v>
      </c>
      <c r="K44" s="37">
        <f>(ASX200Range!$G44-ASX200Range!$H44)/ASX200Range!$E44</f>
        <v>0.02164502165</v>
      </c>
    </row>
    <row r="45" ht="14.25" hidden="1" customHeight="1" outlineLevel="2">
      <c r="A45" s="33" t="s">
        <v>144</v>
      </c>
      <c r="B45" s="34" t="s">
        <v>145</v>
      </c>
      <c r="C45" s="34" t="s">
        <v>135</v>
      </c>
      <c r="D45" s="35">
        <v>2604.96</v>
      </c>
      <c r="E45" s="34">
        <v>2.6</v>
      </c>
      <c r="F45" s="34">
        <v>0.0</v>
      </c>
      <c r="G45" s="34">
        <v>2.6</v>
      </c>
      <c r="H45" s="34">
        <v>2.56</v>
      </c>
      <c r="I45" s="34">
        <v>1839330.0</v>
      </c>
      <c r="J45" s="36">
        <f>ASX200Range!$E45*ASX200Range!$I45/1000000</f>
        <v>4.782258</v>
      </c>
      <c r="K45" s="37">
        <f>(ASX200Range!$G45-ASX200Range!$H45)/ASX200Range!$E45</f>
        <v>0.01538461538</v>
      </c>
    </row>
    <row r="46" ht="14.25" hidden="1" customHeight="1" outlineLevel="2">
      <c r="A46" s="33" t="s">
        <v>146</v>
      </c>
      <c r="B46" s="34" t="s">
        <v>147</v>
      </c>
      <c r="C46" s="34" t="s">
        <v>135</v>
      </c>
      <c r="D46" s="35">
        <v>1995.62</v>
      </c>
      <c r="E46" s="34">
        <v>8.59</v>
      </c>
      <c r="F46" s="34">
        <v>-0.11</v>
      </c>
      <c r="G46" s="34">
        <v>8.62</v>
      </c>
      <c r="H46" s="34">
        <v>8.5</v>
      </c>
      <c r="I46" s="34">
        <v>668584.0</v>
      </c>
      <c r="J46" s="36">
        <f>ASX200Range!$E46*ASX200Range!$I46/1000000</f>
        <v>5.74313656</v>
      </c>
      <c r="K46" s="37">
        <f>(ASX200Range!$G46-ASX200Range!$H46)/ASX200Range!$E46</f>
        <v>0.01396973225</v>
      </c>
    </row>
    <row r="47" ht="14.25" hidden="1" customHeight="1" outlineLevel="2">
      <c r="A47" s="33" t="s">
        <v>148</v>
      </c>
      <c r="B47" s="34" t="s">
        <v>149</v>
      </c>
      <c r="C47" s="34" t="s">
        <v>135</v>
      </c>
      <c r="D47" s="35">
        <v>1590.02</v>
      </c>
      <c r="E47" s="34">
        <v>4.89</v>
      </c>
      <c r="F47" s="34">
        <v>0.02</v>
      </c>
      <c r="G47" s="34">
        <v>4.89</v>
      </c>
      <c r="H47" s="34">
        <v>4.83</v>
      </c>
      <c r="I47" s="34">
        <v>480716.0</v>
      </c>
      <c r="J47" s="36">
        <f>ASX200Range!$E47*ASX200Range!$I47/1000000</f>
        <v>2.35070124</v>
      </c>
      <c r="K47" s="37">
        <f>(ASX200Range!$G47-ASX200Range!$H47)/ASX200Range!$E47</f>
        <v>0.01226993865</v>
      </c>
    </row>
    <row r="48" ht="14.25" hidden="1" customHeight="1" outlineLevel="2">
      <c r="A48" s="33" t="s">
        <v>150</v>
      </c>
      <c r="B48" s="34" t="s">
        <v>151</v>
      </c>
      <c r="C48" s="34" t="s">
        <v>135</v>
      </c>
      <c r="D48" s="35">
        <v>1525.58</v>
      </c>
      <c r="E48" s="34">
        <v>92.97</v>
      </c>
      <c r="F48" s="34">
        <v>1.98</v>
      </c>
      <c r="G48" s="34">
        <v>92.97</v>
      </c>
      <c r="H48" s="34">
        <v>89.3</v>
      </c>
      <c r="I48" s="34">
        <v>52988.0</v>
      </c>
      <c r="J48" s="36">
        <f>ASX200Range!$E48*ASX200Range!$I48/1000000</f>
        <v>4.92629436</v>
      </c>
      <c r="K48" s="37">
        <f>(ASX200Range!$G48-ASX200Range!$H48)/ASX200Range!$E48</f>
        <v>0.03947509949</v>
      </c>
    </row>
    <row r="49" ht="14.25" hidden="1" customHeight="1" outlineLevel="2">
      <c r="A49" s="33" t="s">
        <v>152</v>
      </c>
      <c r="B49" s="34" t="s">
        <v>153</v>
      </c>
      <c r="C49" s="34" t="s">
        <v>135</v>
      </c>
      <c r="D49" s="35">
        <v>1135.44</v>
      </c>
      <c r="E49" s="34">
        <v>6.54</v>
      </c>
      <c r="F49" s="34">
        <v>-0.07</v>
      </c>
      <c r="G49" s="34">
        <v>6.59</v>
      </c>
      <c r="H49" s="34">
        <v>6.48</v>
      </c>
      <c r="I49" s="34">
        <v>267900.0</v>
      </c>
      <c r="J49" s="36">
        <f>ASX200Range!$E49*ASX200Range!$I49/1000000</f>
        <v>1.752066</v>
      </c>
      <c r="K49" s="37">
        <f>(ASX200Range!$G49-ASX200Range!$H49)/ASX200Range!$E49</f>
        <v>0.01681957187</v>
      </c>
    </row>
    <row r="50" ht="14.25" hidden="1" customHeight="1" outlineLevel="2">
      <c r="A50" s="33" t="s">
        <v>154</v>
      </c>
      <c r="B50" s="34" t="s">
        <v>155</v>
      </c>
      <c r="C50" s="34" t="s">
        <v>135</v>
      </c>
      <c r="D50" s="35">
        <v>942.284</v>
      </c>
      <c r="E50" s="34">
        <v>1.575</v>
      </c>
      <c r="F50" s="34">
        <v>0.0</v>
      </c>
      <c r="G50" s="34">
        <v>1.58</v>
      </c>
      <c r="H50" s="34">
        <v>1.54</v>
      </c>
      <c r="I50" s="34">
        <v>845003.0</v>
      </c>
      <c r="J50" s="36">
        <f>ASX200Range!$E50*ASX200Range!$I50/1000000</f>
        <v>1.330879725</v>
      </c>
      <c r="K50" s="37">
        <f>(ASX200Range!$G50-ASX200Range!$H50)/ASX200Range!$E50</f>
        <v>0.0253968254</v>
      </c>
    </row>
    <row r="51" ht="14.25" hidden="1" customHeight="1" outlineLevel="2">
      <c r="A51" s="33" t="s">
        <v>156</v>
      </c>
      <c r="B51" s="34" t="s">
        <v>157</v>
      </c>
      <c r="C51" s="34" t="s">
        <v>135</v>
      </c>
      <c r="D51" s="35">
        <v>787.528</v>
      </c>
      <c r="E51" s="34">
        <v>1.48</v>
      </c>
      <c r="F51" s="34">
        <v>0.0</v>
      </c>
      <c r="G51" s="34">
        <v>1.485</v>
      </c>
      <c r="H51" s="34">
        <v>1.44</v>
      </c>
      <c r="I51" s="34">
        <v>1099611.0</v>
      </c>
      <c r="J51" s="36">
        <f>ASX200Range!$E51*ASX200Range!$I51/1000000</f>
        <v>1.62742428</v>
      </c>
      <c r="K51" s="37">
        <f>(ASX200Range!$G51-ASX200Range!$H51)/ASX200Range!$E51</f>
        <v>0.03040540541</v>
      </c>
    </row>
    <row r="52" ht="14.25" hidden="1" customHeight="1" outlineLevel="2">
      <c r="A52" s="33" t="s">
        <v>158</v>
      </c>
      <c r="B52" s="34" t="s">
        <v>159</v>
      </c>
      <c r="C52" s="34" t="s">
        <v>135</v>
      </c>
      <c r="D52" s="35">
        <v>657.472</v>
      </c>
      <c r="E52" s="34">
        <v>3.87</v>
      </c>
      <c r="F52" s="34">
        <v>-0.03</v>
      </c>
      <c r="G52" s="34">
        <v>3.88</v>
      </c>
      <c r="H52" s="34">
        <v>3.83</v>
      </c>
      <c r="I52" s="34">
        <v>247900.0</v>
      </c>
      <c r="J52" s="36">
        <f>ASX200Range!$E52*ASX200Range!$I52/1000000</f>
        <v>0.959373</v>
      </c>
      <c r="K52" s="37">
        <f>(ASX200Range!$G52-ASX200Range!$H52)/ASX200Range!$E52</f>
        <v>0.01291989664</v>
      </c>
    </row>
    <row r="53" ht="14.25" hidden="1" customHeight="1" outlineLevel="1">
      <c r="A53" s="33"/>
      <c r="B53" s="34"/>
      <c r="C53" s="38" t="s">
        <v>160</v>
      </c>
      <c r="D53" s="35">
        <f>SUBTOTAL(9,D40:D52)</f>
        <v>111375.024</v>
      </c>
      <c r="E53" s="34"/>
      <c r="F53" s="34"/>
      <c r="G53" s="34"/>
      <c r="H53" s="34"/>
      <c r="I53" s="34"/>
      <c r="J53" s="36">
        <f>SUBTOTAL(9,J40:J52)</f>
        <v>289.7155658</v>
      </c>
      <c r="K53" s="37"/>
    </row>
    <row r="54" ht="14.25" hidden="1" customHeight="1" outlineLevel="2">
      <c r="A54" s="33" t="s">
        <v>161</v>
      </c>
      <c r="B54" s="34" t="s">
        <v>162</v>
      </c>
      <c r="C54" s="34" t="s">
        <v>163</v>
      </c>
      <c r="D54" s="35">
        <v>24591.0</v>
      </c>
      <c r="E54" s="34">
        <v>29.16</v>
      </c>
      <c r="F54" s="34">
        <v>-0.12</v>
      </c>
      <c r="G54" s="34">
        <v>29.335</v>
      </c>
      <c r="H54" s="34">
        <v>29.0</v>
      </c>
      <c r="I54" s="34">
        <v>2415997.0</v>
      </c>
      <c r="J54" s="36">
        <f>ASX200Range!$E54*ASX200Range!$I54/1000000</f>
        <v>70.45047252</v>
      </c>
      <c r="K54" s="37">
        <f>(ASX200Range!$G54-ASX200Range!$H54)/ASX200Range!$E54</f>
        <v>0.01148834019</v>
      </c>
    </row>
    <row r="55" ht="14.25" hidden="1" customHeight="1" outlineLevel="2">
      <c r="A55" s="33" t="s">
        <v>164</v>
      </c>
      <c r="B55" s="34" t="s">
        <v>165</v>
      </c>
      <c r="C55" s="34" t="s">
        <v>163</v>
      </c>
      <c r="D55" s="35">
        <v>12551.0</v>
      </c>
      <c r="E55" s="34">
        <v>7.46</v>
      </c>
      <c r="F55" s="34">
        <v>0.12</v>
      </c>
      <c r="G55" s="34">
        <v>7.53</v>
      </c>
      <c r="H55" s="34">
        <v>7.25</v>
      </c>
      <c r="I55" s="34">
        <v>1.0235154E7</v>
      </c>
      <c r="J55" s="36">
        <f>ASX200Range!$E55*ASX200Range!$I55/1000000</f>
        <v>76.35424884</v>
      </c>
      <c r="K55" s="37">
        <f>(ASX200Range!$G55-ASX200Range!$H55)/ASX200Range!$E55</f>
        <v>0.03753351206</v>
      </c>
    </row>
    <row r="56" ht="14.25" hidden="1" customHeight="1" outlineLevel="2">
      <c r="A56" s="33" t="s">
        <v>166</v>
      </c>
      <c r="B56" s="34" t="s">
        <v>167</v>
      </c>
      <c r="C56" s="34" t="s">
        <v>163</v>
      </c>
      <c r="D56" s="35">
        <v>9903.6</v>
      </c>
      <c r="E56" s="34">
        <v>6.4</v>
      </c>
      <c r="F56" s="34">
        <v>-0.04</v>
      </c>
      <c r="G56" s="34">
        <v>6.455</v>
      </c>
      <c r="H56" s="34">
        <v>6.36</v>
      </c>
      <c r="I56" s="34">
        <v>3203849.0</v>
      </c>
      <c r="J56" s="36">
        <f>ASX200Range!$E56*ASX200Range!$I56/1000000</f>
        <v>20.5046336</v>
      </c>
      <c r="K56" s="37">
        <f>(ASX200Range!$G56-ASX200Range!$H56)/ASX200Range!$E56</f>
        <v>0.01484375</v>
      </c>
    </row>
    <row r="57" ht="14.25" hidden="1" customHeight="1" outlineLevel="2">
      <c r="A57" s="33" t="s">
        <v>168</v>
      </c>
      <c r="B57" s="34" t="s">
        <v>169</v>
      </c>
      <c r="C57" s="34" t="s">
        <v>163</v>
      </c>
      <c r="D57" s="35">
        <v>8090.34</v>
      </c>
      <c r="E57" s="34">
        <v>32.59</v>
      </c>
      <c r="F57" s="34">
        <v>0.03</v>
      </c>
      <c r="G57" s="34">
        <v>32.76</v>
      </c>
      <c r="H57" s="34">
        <v>32.06</v>
      </c>
      <c r="I57" s="34">
        <v>774894.0</v>
      </c>
      <c r="J57" s="36">
        <f>ASX200Range!$E57*ASX200Range!$I57/1000000</f>
        <v>25.25379546</v>
      </c>
      <c r="K57" s="37">
        <f>(ASX200Range!$G57-ASX200Range!$H57)/ASX200Range!$E57</f>
        <v>0.02147898128</v>
      </c>
    </row>
    <row r="58" ht="14.25" hidden="1" customHeight="1" outlineLevel="2">
      <c r="A58" s="33" t="s">
        <v>170</v>
      </c>
      <c r="B58" s="34" t="s">
        <v>171</v>
      </c>
      <c r="C58" s="34" t="s">
        <v>163</v>
      </c>
      <c r="D58" s="35">
        <v>7061.07</v>
      </c>
      <c r="E58" s="34">
        <v>3.29</v>
      </c>
      <c r="F58" s="34">
        <v>-0.01</v>
      </c>
      <c r="G58" s="34">
        <v>3.305</v>
      </c>
      <c r="H58" s="34">
        <v>3.255</v>
      </c>
      <c r="I58" s="34">
        <v>5086459.0</v>
      </c>
      <c r="J58" s="36">
        <f>ASX200Range!$E58*ASX200Range!$I58/1000000</f>
        <v>16.73445011</v>
      </c>
      <c r="K58" s="37">
        <f>(ASX200Range!$G58-ASX200Range!$H58)/ASX200Range!$E58</f>
        <v>0.01519756839</v>
      </c>
    </row>
    <row r="59" ht="14.25" hidden="1" customHeight="1" outlineLevel="2">
      <c r="A59" s="33" t="s">
        <v>172</v>
      </c>
      <c r="B59" s="34" t="s">
        <v>173</v>
      </c>
      <c r="C59" s="34" t="s">
        <v>163</v>
      </c>
      <c r="D59" s="35">
        <v>3242.31</v>
      </c>
      <c r="E59" s="34">
        <v>3.21</v>
      </c>
      <c r="F59" s="34">
        <v>-0.08</v>
      </c>
      <c r="G59" s="34">
        <v>3.24</v>
      </c>
      <c r="H59" s="34">
        <v>3.055</v>
      </c>
      <c r="I59" s="34">
        <v>9488165.0</v>
      </c>
      <c r="J59" s="36">
        <f>ASX200Range!$E59*ASX200Range!$I59/1000000</f>
        <v>30.45700965</v>
      </c>
      <c r="K59" s="37">
        <f>(ASX200Range!$G59-ASX200Range!$H59)/ASX200Range!$E59</f>
        <v>0.05763239875</v>
      </c>
    </row>
    <row r="60" ht="14.25" hidden="1" customHeight="1" outlineLevel="2">
      <c r="A60" s="33" t="s">
        <v>174</v>
      </c>
      <c r="B60" s="34" t="s">
        <v>175</v>
      </c>
      <c r="C60" s="34" t="s">
        <v>163</v>
      </c>
      <c r="D60" s="35">
        <v>3026.66</v>
      </c>
      <c r="E60" s="34">
        <v>11.89</v>
      </c>
      <c r="F60" s="34">
        <v>-0.27</v>
      </c>
      <c r="G60" s="34">
        <v>11.95</v>
      </c>
      <c r="H60" s="34">
        <v>11.79</v>
      </c>
      <c r="I60" s="34">
        <v>773491.0</v>
      </c>
      <c r="J60" s="36">
        <f>ASX200Range!$E60*ASX200Range!$I60/1000000</f>
        <v>9.19680799</v>
      </c>
      <c r="K60" s="37">
        <f>(ASX200Range!$G60-ASX200Range!$H60)/ASX200Range!$E60</f>
        <v>0.01345668629</v>
      </c>
    </row>
    <row r="61" ht="14.25" hidden="1" customHeight="1" outlineLevel="2">
      <c r="A61" s="33" t="s">
        <v>176</v>
      </c>
      <c r="B61" s="34" t="s">
        <v>177</v>
      </c>
      <c r="C61" s="34" t="s">
        <v>163</v>
      </c>
      <c r="D61" s="35">
        <v>1246.09</v>
      </c>
      <c r="E61" s="34">
        <v>0.62</v>
      </c>
      <c r="F61" s="34">
        <v>-0.02</v>
      </c>
      <c r="G61" s="34">
        <v>0.635</v>
      </c>
      <c r="H61" s="34">
        <v>0.62</v>
      </c>
      <c r="I61" s="34">
        <v>4040387.0</v>
      </c>
      <c r="J61" s="36">
        <f>ASX200Range!$E61*ASX200Range!$I61/1000000</f>
        <v>2.50503994</v>
      </c>
      <c r="K61" s="37">
        <f>(ASX200Range!$G61-ASX200Range!$H61)/ASX200Range!$E61</f>
        <v>0.02419354839</v>
      </c>
    </row>
    <row r="62" ht="14.25" hidden="1" customHeight="1" outlineLevel="1">
      <c r="A62" s="33"/>
      <c r="B62" s="34"/>
      <c r="C62" s="38" t="s">
        <v>178</v>
      </c>
      <c r="D62" s="35">
        <f>SUBTOTAL(9,D54:D61)</f>
        <v>69712.07</v>
      </c>
      <c r="E62" s="34"/>
      <c r="F62" s="34"/>
      <c r="G62" s="34"/>
      <c r="H62" s="34"/>
      <c r="I62" s="34"/>
      <c r="J62" s="36">
        <f>SUBTOTAL(9,J54:J61)</f>
        <v>251.4564581</v>
      </c>
      <c r="K62" s="37"/>
    </row>
    <row r="63" ht="14.25" hidden="1" customHeight="1" outlineLevel="2">
      <c r="A63" s="33" t="s">
        <v>17</v>
      </c>
      <c r="B63" s="34" t="s">
        <v>179</v>
      </c>
      <c r="C63" s="34" t="s">
        <v>44</v>
      </c>
      <c r="D63" s="35">
        <v>140310.0</v>
      </c>
      <c r="E63" s="34">
        <v>79.09</v>
      </c>
      <c r="F63" s="34">
        <v>-0.46</v>
      </c>
      <c r="G63" s="34">
        <v>79.26</v>
      </c>
      <c r="H63" s="34">
        <v>78.33</v>
      </c>
      <c r="I63" s="34">
        <v>3307759.0</v>
      </c>
      <c r="J63" s="36">
        <f>ASX200Range!$E63*ASX200Range!$I63/1000000</f>
        <v>261.6106593</v>
      </c>
      <c r="K63" s="37">
        <f>(ASX200Range!$G63-ASX200Range!$H63)/ASX200Range!$E63</f>
        <v>0.01175875585</v>
      </c>
    </row>
    <row r="64" ht="14.25" hidden="1" customHeight="1" outlineLevel="2">
      <c r="A64" s="33" t="s">
        <v>18</v>
      </c>
      <c r="B64" s="34" t="s">
        <v>180</v>
      </c>
      <c r="C64" s="34" t="s">
        <v>44</v>
      </c>
      <c r="D64" s="35">
        <v>109061.0</v>
      </c>
      <c r="E64" s="34">
        <v>32.21</v>
      </c>
      <c r="F64" s="34">
        <v>-0.51</v>
      </c>
      <c r="G64" s="34">
        <v>32.31</v>
      </c>
      <c r="H64" s="34">
        <v>32.025</v>
      </c>
      <c r="I64" s="34">
        <v>5725255.0</v>
      </c>
      <c r="J64" s="36">
        <f>ASX200Range!$E64*ASX200Range!$I64/1000000</f>
        <v>184.4104636</v>
      </c>
      <c r="K64" s="37">
        <f>(ASX200Range!$G64-ASX200Range!$H64)/ASX200Range!$E64</f>
        <v>0.008848183794</v>
      </c>
    </row>
    <row r="65" ht="14.25" hidden="1" customHeight="1" outlineLevel="2">
      <c r="A65" s="33" t="s">
        <v>19</v>
      </c>
      <c r="B65" s="34" t="s">
        <v>181</v>
      </c>
      <c r="C65" s="34" t="s">
        <v>44</v>
      </c>
      <c r="D65" s="35">
        <v>87858.1</v>
      </c>
      <c r="E65" s="34">
        <v>30.01</v>
      </c>
      <c r="F65" s="34">
        <v>-0.35</v>
      </c>
      <c r="G65" s="34">
        <v>30.01</v>
      </c>
      <c r="H65" s="34">
        <v>29.74</v>
      </c>
      <c r="I65" s="34">
        <v>5678986.0</v>
      </c>
      <c r="J65" s="36">
        <f>ASX200Range!$E65*ASX200Range!$I65/1000000</f>
        <v>170.4263699</v>
      </c>
      <c r="K65" s="37">
        <f>(ASX200Range!$G65-ASX200Range!$H65)/ASX200Range!$E65</f>
        <v>0.008997001</v>
      </c>
    </row>
    <row r="66" ht="14.25" hidden="1" customHeight="1" outlineLevel="2">
      <c r="A66" s="33" t="s">
        <v>182</v>
      </c>
      <c r="B66" s="34" t="s">
        <v>183</v>
      </c>
      <c r="C66" s="34" t="s">
        <v>44</v>
      </c>
      <c r="D66" s="35">
        <v>81772.5</v>
      </c>
      <c r="E66" s="34">
        <v>30.87</v>
      </c>
      <c r="F66" s="34">
        <v>-0.42</v>
      </c>
      <c r="G66" s="34">
        <v>30.97</v>
      </c>
      <c r="H66" s="34">
        <v>30.735</v>
      </c>
      <c r="I66" s="34">
        <v>4778732.0</v>
      </c>
      <c r="J66" s="36">
        <f>ASX200Range!$E66*ASX200Range!$I66/1000000</f>
        <v>147.5194568</v>
      </c>
      <c r="K66" s="37">
        <f>(ASX200Range!$G66-ASX200Range!$H66)/ASX200Range!$E66</f>
        <v>0.007612568837</v>
      </c>
    </row>
    <row r="67" ht="14.25" hidden="1" customHeight="1" outlineLevel="2">
      <c r="A67" s="33" t="s">
        <v>184</v>
      </c>
      <c r="B67" s="34" t="s">
        <v>185</v>
      </c>
      <c r="C67" s="34" t="s">
        <v>44</v>
      </c>
      <c r="D67" s="35">
        <v>29563.5</v>
      </c>
      <c r="E67" s="34">
        <v>87.39</v>
      </c>
      <c r="F67" s="34">
        <v>-1.3</v>
      </c>
      <c r="G67" s="34">
        <v>87.77</v>
      </c>
      <c r="H67" s="34">
        <v>86.6</v>
      </c>
      <c r="I67" s="34">
        <v>1087809.0</v>
      </c>
      <c r="J67" s="36">
        <f>ASX200Range!$E67*ASX200Range!$I67/1000000</f>
        <v>95.06362851</v>
      </c>
      <c r="K67" s="37">
        <f>(ASX200Range!$G67-ASX200Range!$H67)/ASX200Range!$E67</f>
        <v>0.01338825953</v>
      </c>
    </row>
    <row r="68" ht="14.25" hidden="1" customHeight="1" outlineLevel="2">
      <c r="A68" s="33" t="s">
        <v>186</v>
      </c>
      <c r="B68" s="34" t="s">
        <v>187</v>
      </c>
      <c r="C68" s="34" t="s">
        <v>44</v>
      </c>
      <c r="D68" s="35">
        <v>17541.9</v>
      </c>
      <c r="E68" s="34">
        <v>12.86</v>
      </c>
      <c r="F68" s="34">
        <v>-0.25</v>
      </c>
      <c r="G68" s="34">
        <v>12.93</v>
      </c>
      <c r="H68" s="34">
        <v>12.79</v>
      </c>
      <c r="I68" s="34">
        <v>9362095.0</v>
      </c>
      <c r="J68" s="36">
        <f>ASX200Range!$E68*ASX200Range!$I68/1000000</f>
        <v>120.3965417</v>
      </c>
      <c r="K68" s="37">
        <f>(ASX200Range!$G68-ASX200Range!$H68)/ASX200Range!$E68</f>
        <v>0.01088646967</v>
      </c>
    </row>
    <row r="69" ht="14.25" hidden="1" customHeight="1" outlineLevel="2">
      <c r="A69" s="33" t="s">
        <v>188</v>
      </c>
      <c r="B69" s="34" t="s">
        <v>189</v>
      </c>
      <c r="C69" s="34" t="s">
        <v>44</v>
      </c>
      <c r="D69" s="35">
        <v>16519.3</v>
      </c>
      <c r="E69" s="34">
        <v>10.77</v>
      </c>
      <c r="F69" s="34">
        <v>-0.4</v>
      </c>
      <c r="G69" s="34">
        <v>10.94</v>
      </c>
      <c r="H69" s="34">
        <v>10.71</v>
      </c>
      <c r="I69" s="34">
        <v>1.6840707E7</v>
      </c>
      <c r="J69" s="36">
        <f>ASX200Range!$E69*ASX200Range!$I69/1000000</f>
        <v>181.3744144</v>
      </c>
      <c r="K69" s="37">
        <f>(ASX200Range!$G69-ASX200Range!$H69)/ASX200Range!$E69</f>
        <v>0.02135561746</v>
      </c>
    </row>
    <row r="70" ht="14.25" hidden="1" customHeight="1" outlineLevel="2">
      <c r="A70" s="33" t="s">
        <v>190</v>
      </c>
      <c r="B70" s="34" t="s">
        <v>191</v>
      </c>
      <c r="C70" s="34" t="s">
        <v>44</v>
      </c>
      <c r="D70" s="35">
        <v>16028.1</v>
      </c>
      <c r="E70" s="34">
        <v>6.72</v>
      </c>
      <c r="F70" s="34">
        <v>0.0</v>
      </c>
      <c r="G70" s="34">
        <v>6.735</v>
      </c>
      <c r="H70" s="34">
        <v>6.6</v>
      </c>
      <c r="I70" s="34">
        <v>7535231.0</v>
      </c>
      <c r="J70" s="36">
        <f>ASX200Range!$E70*ASX200Range!$I70/1000000</f>
        <v>50.63675232</v>
      </c>
      <c r="K70" s="37">
        <f>(ASX200Range!$G70-ASX200Range!$H70)/ASX200Range!$E70</f>
        <v>0.02008928571</v>
      </c>
    </row>
    <row r="71" ht="14.25" hidden="1" customHeight="1" outlineLevel="2">
      <c r="A71" s="33" t="s">
        <v>192</v>
      </c>
      <c r="B71" s="34" t="s">
        <v>193</v>
      </c>
      <c r="C71" s="34" t="s">
        <v>44</v>
      </c>
      <c r="D71" s="35">
        <v>15788.9</v>
      </c>
      <c r="E71" s="34">
        <v>5.13</v>
      </c>
      <c r="F71" s="34">
        <v>-0.02</v>
      </c>
      <c r="G71" s="34">
        <v>5.14</v>
      </c>
      <c r="H71" s="34">
        <v>5.07</v>
      </c>
      <c r="I71" s="34">
        <v>9659192.0</v>
      </c>
      <c r="J71" s="36">
        <f>ASX200Range!$E71*ASX200Range!$I71/1000000</f>
        <v>49.55165496</v>
      </c>
      <c r="K71" s="37">
        <f>(ASX200Range!$G71-ASX200Range!$H71)/ASX200Range!$E71</f>
        <v>0.01364522417</v>
      </c>
    </row>
    <row r="72" ht="14.25" hidden="1" customHeight="1" outlineLevel="2">
      <c r="A72" s="33" t="s">
        <v>194</v>
      </c>
      <c r="B72" s="34" t="s">
        <v>195</v>
      </c>
      <c r="C72" s="34" t="s">
        <v>44</v>
      </c>
      <c r="D72" s="35">
        <v>10179.2</v>
      </c>
      <c r="E72" s="34">
        <v>53.78</v>
      </c>
      <c r="F72" s="34">
        <v>-0.65</v>
      </c>
      <c r="G72" s="34">
        <v>54.21</v>
      </c>
      <c r="H72" s="34">
        <v>53.39</v>
      </c>
      <c r="I72" s="34">
        <v>574452.0</v>
      </c>
      <c r="J72" s="36">
        <f>ASX200Range!$E72*ASX200Range!$I72/1000000</f>
        <v>30.89402856</v>
      </c>
      <c r="K72" s="37">
        <f>(ASX200Range!$G72-ASX200Range!$H72)/ASX200Range!$E72</f>
        <v>0.01524730383</v>
      </c>
    </row>
    <row r="73" ht="14.25" hidden="1" customHeight="1" outlineLevel="2">
      <c r="A73" s="33" t="s">
        <v>196</v>
      </c>
      <c r="B73" s="34" t="s">
        <v>197</v>
      </c>
      <c r="C73" s="34" t="s">
        <v>44</v>
      </c>
      <c r="D73" s="35">
        <v>7766.29</v>
      </c>
      <c r="E73" s="34">
        <v>2.76</v>
      </c>
      <c r="F73" s="34">
        <v>-0.01</v>
      </c>
      <c r="G73" s="34">
        <v>2.77</v>
      </c>
      <c r="H73" s="34">
        <v>2.73</v>
      </c>
      <c r="I73" s="34">
        <v>5981507.0</v>
      </c>
      <c r="J73" s="36">
        <f>ASX200Range!$E73*ASX200Range!$I73/1000000</f>
        <v>16.50895932</v>
      </c>
      <c r="K73" s="37">
        <f>(ASX200Range!$G73-ASX200Range!$H73)/ASX200Range!$E73</f>
        <v>0.01449275362</v>
      </c>
    </row>
    <row r="74" ht="14.25" hidden="1" customHeight="1" outlineLevel="2">
      <c r="A74" s="33" t="s">
        <v>198</v>
      </c>
      <c r="B74" s="34" t="s">
        <v>199</v>
      </c>
      <c r="C74" s="34" t="s">
        <v>44</v>
      </c>
      <c r="D74" s="35">
        <v>7436.02</v>
      </c>
      <c r="E74" s="34">
        <v>12.14</v>
      </c>
      <c r="F74" s="34">
        <v>0.25</v>
      </c>
      <c r="G74" s="34">
        <v>12.185</v>
      </c>
      <c r="H74" s="34">
        <v>11.76</v>
      </c>
      <c r="I74" s="34">
        <v>3825354.0</v>
      </c>
      <c r="J74" s="36">
        <f>ASX200Range!$E74*ASX200Range!$I74/1000000</f>
        <v>46.43979756</v>
      </c>
      <c r="K74" s="37">
        <f>(ASX200Range!$G74-ASX200Range!$H74)/ASX200Range!$E74</f>
        <v>0.03500823723</v>
      </c>
    </row>
    <row r="75" ht="14.25" hidden="1" customHeight="1" outlineLevel="2">
      <c r="A75" s="33" t="s">
        <v>200</v>
      </c>
      <c r="B75" s="34" t="s">
        <v>201</v>
      </c>
      <c r="C75" s="34" t="s">
        <v>44</v>
      </c>
      <c r="D75" s="35">
        <v>5390.13</v>
      </c>
      <c r="E75" s="34">
        <v>12.33</v>
      </c>
      <c r="F75" s="34">
        <v>-0.09</v>
      </c>
      <c r="G75" s="34">
        <v>12.34</v>
      </c>
      <c r="H75" s="34">
        <v>12.12</v>
      </c>
      <c r="I75" s="34">
        <v>1963617.0</v>
      </c>
      <c r="J75" s="36">
        <f>ASX200Range!$E75*ASX200Range!$I75/1000000</f>
        <v>24.21139761</v>
      </c>
      <c r="K75" s="37">
        <f>(ASX200Range!$G75-ASX200Range!$H75)/ASX200Range!$E75</f>
        <v>0.01784266018</v>
      </c>
    </row>
    <row r="76" ht="14.25" hidden="1" customHeight="1" outlineLevel="2">
      <c r="A76" s="33" t="s">
        <v>202</v>
      </c>
      <c r="B76" s="34" t="s">
        <v>203</v>
      </c>
      <c r="C76" s="34" t="s">
        <v>44</v>
      </c>
      <c r="D76" s="35">
        <v>4877.16</v>
      </c>
      <c r="E76" s="34">
        <v>12.68</v>
      </c>
      <c r="F76" s="34">
        <v>-0.05</v>
      </c>
      <c r="G76" s="34">
        <v>12.68</v>
      </c>
      <c r="H76" s="34">
        <v>12.24</v>
      </c>
      <c r="I76" s="34">
        <v>1188659.0</v>
      </c>
      <c r="J76" s="36">
        <f>ASX200Range!$E76*ASX200Range!$I76/1000000</f>
        <v>15.07219612</v>
      </c>
      <c r="K76" s="37">
        <f>(ASX200Range!$G76-ASX200Range!$H76)/ASX200Range!$E76</f>
        <v>0.03470031546</v>
      </c>
    </row>
    <row r="77" ht="14.25" hidden="1" customHeight="1" outlineLevel="2">
      <c r="A77" s="33" t="s">
        <v>204</v>
      </c>
      <c r="B77" s="34" t="s">
        <v>205</v>
      </c>
      <c r="C77" s="34" t="s">
        <v>44</v>
      </c>
      <c r="D77" s="35">
        <v>4795.77</v>
      </c>
      <c r="E77" s="34">
        <v>24.77</v>
      </c>
      <c r="F77" s="34">
        <v>0.1</v>
      </c>
      <c r="G77" s="34">
        <v>24.85</v>
      </c>
      <c r="H77" s="34">
        <v>24.32</v>
      </c>
      <c r="I77" s="34">
        <v>413587.0</v>
      </c>
      <c r="J77" s="36">
        <f>ASX200Range!$E77*ASX200Range!$I77/1000000</f>
        <v>10.24454999</v>
      </c>
      <c r="K77" s="37">
        <f>(ASX200Range!$G77-ASX200Range!$H77)/ASX200Range!$E77</f>
        <v>0.02139685103</v>
      </c>
    </row>
    <row r="78" ht="14.25" hidden="1" customHeight="1" outlineLevel="2">
      <c r="A78" s="33" t="s">
        <v>206</v>
      </c>
      <c r="B78" s="34" t="s">
        <v>207</v>
      </c>
      <c r="C78" s="34" t="s">
        <v>44</v>
      </c>
      <c r="D78" s="35">
        <v>3978.09</v>
      </c>
      <c r="E78" s="34">
        <v>44.0</v>
      </c>
      <c r="F78" s="34">
        <v>-0.31</v>
      </c>
      <c r="G78" s="34">
        <v>44.07</v>
      </c>
      <c r="H78" s="34">
        <v>43.75</v>
      </c>
      <c r="I78" s="34">
        <v>281551.0</v>
      </c>
      <c r="J78" s="36">
        <f>ASX200Range!$E78*ASX200Range!$I78/1000000</f>
        <v>12.388244</v>
      </c>
      <c r="K78" s="37">
        <f>(ASX200Range!$G78-ASX200Range!$H78)/ASX200Range!$E78</f>
        <v>0.007272727273</v>
      </c>
    </row>
    <row r="79" ht="14.25" hidden="1" customHeight="1" outlineLevel="2">
      <c r="A79" s="33" t="s">
        <v>208</v>
      </c>
      <c r="B79" s="34" t="s">
        <v>209</v>
      </c>
      <c r="C79" s="34" t="s">
        <v>44</v>
      </c>
      <c r="D79" s="35">
        <v>3675.58</v>
      </c>
      <c r="E79" s="34">
        <v>4.72</v>
      </c>
      <c r="F79" s="34">
        <v>-0.09</v>
      </c>
      <c r="G79" s="34">
        <v>4.73</v>
      </c>
      <c r="H79" s="34">
        <v>4.67</v>
      </c>
      <c r="I79" s="34">
        <v>1957825.0</v>
      </c>
      <c r="J79" s="36">
        <f>ASX200Range!$E79*ASX200Range!$I79/1000000</f>
        <v>9.240934</v>
      </c>
      <c r="K79" s="37">
        <f>(ASX200Range!$G79-ASX200Range!$H79)/ASX200Range!$E79</f>
        <v>0.01271186441</v>
      </c>
    </row>
    <row r="80" ht="14.25" hidden="1" customHeight="1" outlineLevel="2">
      <c r="A80" s="33" t="s">
        <v>210</v>
      </c>
      <c r="B80" s="34" t="s">
        <v>211</v>
      </c>
      <c r="C80" s="34" t="s">
        <v>44</v>
      </c>
      <c r="D80" s="35">
        <v>3446.09</v>
      </c>
      <c r="E80" s="34">
        <v>10.45</v>
      </c>
      <c r="F80" s="34">
        <v>-0.22</v>
      </c>
      <c r="G80" s="34">
        <v>10.58</v>
      </c>
      <c r="H80" s="34">
        <v>10.44</v>
      </c>
      <c r="I80" s="34">
        <v>1079102.0</v>
      </c>
      <c r="J80" s="36">
        <f>ASX200Range!$E80*ASX200Range!$I80/1000000</f>
        <v>11.2766159</v>
      </c>
      <c r="K80" s="37">
        <f>(ASX200Range!$G80-ASX200Range!$H80)/ASX200Range!$E80</f>
        <v>0.01339712919</v>
      </c>
    </row>
    <row r="81" ht="14.25" hidden="1" customHeight="1" outlineLevel="2">
      <c r="A81" s="33" t="s">
        <v>212</v>
      </c>
      <c r="B81" s="34" t="s">
        <v>213</v>
      </c>
      <c r="C81" s="34" t="s">
        <v>44</v>
      </c>
      <c r="D81" s="35">
        <v>3355.8</v>
      </c>
      <c r="E81" s="34">
        <v>5.33</v>
      </c>
      <c r="F81" s="34">
        <v>-0.04</v>
      </c>
      <c r="G81" s="34">
        <v>5.37</v>
      </c>
      <c r="H81" s="34">
        <v>5.25</v>
      </c>
      <c r="I81" s="34">
        <v>663784.0</v>
      </c>
      <c r="J81" s="36">
        <f>ASX200Range!$E81*ASX200Range!$I81/1000000</f>
        <v>3.53796872</v>
      </c>
      <c r="K81" s="37">
        <f>(ASX200Range!$G81-ASX200Range!$H81)/ASX200Range!$E81</f>
        <v>0.02251407129</v>
      </c>
    </row>
    <row r="82" ht="14.25" hidden="1" customHeight="1" outlineLevel="2">
      <c r="A82" s="33" t="s">
        <v>214</v>
      </c>
      <c r="B82" s="34" t="s">
        <v>215</v>
      </c>
      <c r="C82" s="34" t="s">
        <v>44</v>
      </c>
      <c r="D82" s="35">
        <v>3313.48</v>
      </c>
      <c r="E82" s="34">
        <v>11.0</v>
      </c>
      <c r="F82" s="34">
        <v>-0.04</v>
      </c>
      <c r="G82" s="34">
        <v>11.04</v>
      </c>
      <c r="H82" s="34">
        <v>10.88</v>
      </c>
      <c r="I82" s="34">
        <v>898061.0</v>
      </c>
      <c r="J82" s="36">
        <f>ASX200Range!$E82*ASX200Range!$I82/1000000</f>
        <v>9.878671</v>
      </c>
      <c r="K82" s="37">
        <f>(ASX200Range!$G82-ASX200Range!$H82)/ASX200Range!$E82</f>
        <v>0.01454545455</v>
      </c>
    </row>
    <row r="83" ht="14.25" hidden="1" customHeight="1" outlineLevel="2">
      <c r="A83" s="33" t="s">
        <v>216</v>
      </c>
      <c r="B83" s="34" t="s">
        <v>217</v>
      </c>
      <c r="C83" s="34" t="s">
        <v>44</v>
      </c>
      <c r="D83" s="35">
        <v>2385.54</v>
      </c>
      <c r="E83" s="34">
        <v>49.5</v>
      </c>
      <c r="F83" s="34">
        <v>0.06</v>
      </c>
      <c r="G83" s="34">
        <v>49.58</v>
      </c>
      <c r="H83" s="34">
        <v>48.74</v>
      </c>
      <c r="I83" s="34">
        <v>142291.0</v>
      </c>
      <c r="J83" s="36">
        <f>ASX200Range!$E83*ASX200Range!$I83/1000000</f>
        <v>7.0434045</v>
      </c>
      <c r="K83" s="37">
        <f>(ASX200Range!$G83-ASX200Range!$H83)/ASX200Range!$E83</f>
        <v>0.01696969697</v>
      </c>
    </row>
    <row r="84" ht="14.25" hidden="1" customHeight="1" outlineLevel="2">
      <c r="A84" s="33" t="s">
        <v>218</v>
      </c>
      <c r="B84" s="34" t="s">
        <v>219</v>
      </c>
      <c r="C84" s="34" t="s">
        <v>44</v>
      </c>
      <c r="D84" s="35">
        <v>2099.3</v>
      </c>
      <c r="E84" s="34">
        <v>2.84</v>
      </c>
      <c r="F84" s="34">
        <v>0.0</v>
      </c>
      <c r="G84" s="34">
        <v>2.84</v>
      </c>
      <c r="H84" s="34">
        <v>2.775</v>
      </c>
      <c r="I84" s="34">
        <v>1757287.0</v>
      </c>
      <c r="J84" s="36">
        <f>ASX200Range!$E84*ASX200Range!$I84/1000000</f>
        <v>4.99069508</v>
      </c>
      <c r="K84" s="37">
        <f>(ASX200Range!$G84-ASX200Range!$H84)/ASX200Range!$E84</f>
        <v>0.02288732394</v>
      </c>
    </row>
    <row r="85" ht="14.25" hidden="1" customHeight="1" outlineLevel="2">
      <c r="A85" s="33" t="s">
        <v>220</v>
      </c>
      <c r="B85" s="34" t="s">
        <v>221</v>
      </c>
      <c r="C85" s="34" t="s">
        <v>44</v>
      </c>
      <c r="D85" s="35">
        <v>1635.06</v>
      </c>
      <c r="E85" s="34">
        <v>2.92</v>
      </c>
      <c r="F85" s="34">
        <v>-0.02</v>
      </c>
      <c r="G85" s="34">
        <v>2.925</v>
      </c>
      <c r="H85" s="34">
        <v>2.87</v>
      </c>
      <c r="I85" s="34">
        <v>811492.0</v>
      </c>
      <c r="J85" s="36">
        <f>ASX200Range!$E85*ASX200Range!$I85/1000000</f>
        <v>2.36955664</v>
      </c>
      <c r="K85" s="37">
        <f>(ASX200Range!$G85-ASX200Range!$H85)/ASX200Range!$E85</f>
        <v>0.01883561644</v>
      </c>
    </row>
    <row r="86" ht="14.25" hidden="1" customHeight="1" outlineLevel="2">
      <c r="A86" s="33" t="s">
        <v>222</v>
      </c>
      <c r="B86" s="34" t="s">
        <v>223</v>
      </c>
      <c r="C86" s="34" t="s">
        <v>44</v>
      </c>
      <c r="D86" s="35">
        <v>984.537</v>
      </c>
      <c r="E86" s="34">
        <v>3.67</v>
      </c>
      <c r="F86" s="34">
        <v>-0.02</v>
      </c>
      <c r="G86" s="34">
        <v>3.68</v>
      </c>
      <c r="H86" s="34">
        <v>3.64</v>
      </c>
      <c r="I86" s="34">
        <v>825116.0</v>
      </c>
      <c r="J86" s="36">
        <f>ASX200Range!$E86*ASX200Range!$I86/1000000</f>
        <v>3.02817572</v>
      </c>
      <c r="K86" s="37">
        <f>(ASX200Range!$G86-ASX200Range!$H86)/ASX200Range!$E86</f>
        <v>0.01089918256</v>
      </c>
    </row>
    <row r="87" ht="14.25" hidden="1" customHeight="1" outlineLevel="2">
      <c r="A87" s="33" t="s">
        <v>224</v>
      </c>
      <c r="B87" s="34" t="s">
        <v>225</v>
      </c>
      <c r="C87" s="34" t="s">
        <v>44</v>
      </c>
      <c r="D87" s="35">
        <v>875.093</v>
      </c>
      <c r="E87" s="34">
        <v>18.38</v>
      </c>
      <c r="F87" s="34">
        <v>0.06</v>
      </c>
      <c r="G87" s="34">
        <v>18.4</v>
      </c>
      <c r="H87" s="34">
        <v>18.03</v>
      </c>
      <c r="I87" s="34">
        <v>155828.0</v>
      </c>
      <c r="J87" s="36">
        <f>ASX200Range!$E87*ASX200Range!$I87/1000000</f>
        <v>2.86411864</v>
      </c>
      <c r="K87" s="37">
        <f>(ASX200Range!$G87-ASX200Range!$H87)/ASX200Range!$E87</f>
        <v>0.02013057671</v>
      </c>
    </row>
    <row r="88" ht="14.25" hidden="1" customHeight="1" outlineLevel="2">
      <c r="A88" s="33" t="s">
        <v>226</v>
      </c>
      <c r="B88" s="34" t="s">
        <v>227</v>
      </c>
      <c r="C88" s="34" t="s">
        <v>44</v>
      </c>
      <c r="D88" s="35">
        <v>692.574</v>
      </c>
      <c r="E88" s="34">
        <v>1.7</v>
      </c>
      <c r="F88" s="34">
        <v>-0.04</v>
      </c>
      <c r="G88" s="34">
        <v>1.735</v>
      </c>
      <c r="H88" s="34">
        <v>1.685</v>
      </c>
      <c r="I88" s="34">
        <v>1269890.0</v>
      </c>
      <c r="J88" s="36">
        <f>ASX200Range!$E88*ASX200Range!$I88/1000000</f>
        <v>2.158813</v>
      </c>
      <c r="K88" s="37">
        <f>(ASX200Range!$G88-ASX200Range!$H88)/ASX200Range!$E88</f>
        <v>0.02941176471</v>
      </c>
    </row>
    <row r="89" ht="14.25" hidden="1" customHeight="1" outlineLevel="1">
      <c r="A89" s="33"/>
      <c r="B89" s="34"/>
      <c r="C89" s="38" t="s">
        <v>228</v>
      </c>
      <c r="D89" s="35">
        <f>SUBTOTAL(9,D63:D88)</f>
        <v>581329.014</v>
      </c>
      <c r="E89" s="34"/>
      <c r="F89" s="34"/>
      <c r="G89" s="34"/>
      <c r="H89" s="34"/>
      <c r="I89" s="34"/>
      <c r="J89" s="36">
        <f>SUBTOTAL(9,J63:J88)</f>
        <v>1473.138068</v>
      </c>
      <c r="K89" s="37"/>
    </row>
    <row r="90" ht="14.25" hidden="1" customHeight="1" outlineLevel="2">
      <c r="A90" s="33" t="s">
        <v>229</v>
      </c>
      <c r="B90" s="34" t="s">
        <v>230</v>
      </c>
      <c r="C90" s="34" t="s">
        <v>231</v>
      </c>
      <c r="D90" s="35">
        <v>58134.7</v>
      </c>
      <c r="E90" s="34">
        <v>128.61</v>
      </c>
      <c r="F90" s="34">
        <v>1.61</v>
      </c>
      <c r="G90" s="34">
        <v>129.29</v>
      </c>
      <c r="H90" s="34">
        <v>127.23</v>
      </c>
      <c r="I90" s="34">
        <v>1360173.0</v>
      </c>
      <c r="J90" s="36">
        <f>ASX200Range!$E90*ASX200Range!$I90/1000000</f>
        <v>174.9318495</v>
      </c>
      <c r="K90" s="37">
        <f>(ASX200Range!$G90-ASX200Range!$H90)/ASX200Range!$E90</f>
        <v>0.016017417</v>
      </c>
    </row>
    <row r="91" ht="14.25" hidden="1" customHeight="1" outlineLevel="2">
      <c r="A91" s="33" t="s">
        <v>232</v>
      </c>
      <c r="B91" s="34" t="s">
        <v>233</v>
      </c>
      <c r="C91" s="34" t="s">
        <v>231</v>
      </c>
      <c r="D91" s="35">
        <v>14677.2</v>
      </c>
      <c r="E91" s="34">
        <v>75.01</v>
      </c>
      <c r="F91" s="34">
        <v>0.53</v>
      </c>
      <c r="G91" s="34">
        <v>75.25</v>
      </c>
      <c r="H91" s="34">
        <v>73.75</v>
      </c>
      <c r="I91" s="34">
        <v>327775.0</v>
      </c>
      <c r="J91" s="36">
        <f>ASX200Range!$E91*ASX200Range!$I91/1000000</f>
        <v>24.58640275</v>
      </c>
      <c r="K91" s="37">
        <f>(ASX200Range!$G91-ASX200Range!$H91)/ASX200Range!$E91</f>
        <v>0.01999733369</v>
      </c>
    </row>
    <row r="92" ht="14.25" hidden="1" customHeight="1" outlineLevel="2">
      <c r="A92" s="33" t="s">
        <v>234</v>
      </c>
      <c r="B92" s="34" t="s">
        <v>235</v>
      </c>
      <c r="C92" s="34" t="s">
        <v>231</v>
      </c>
      <c r="D92" s="35">
        <v>13384.4</v>
      </c>
      <c r="E92" s="34">
        <v>9.32</v>
      </c>
      <c r="F92" s="34">
        <v>0.06</v>
      </c>
      <c r="G92" s="34">
        <v>9.34</v>
      </c>
      <c r="H92" s="34">
        <v>9.19</v>
      </c>
      <c r="I92" s="34">
        <v>1880475.0</v>
      </c>
      <c r="J92" s="36">
        <f>ASX200Range!$E92*ASX200Range!$I92/1000000</f>
        <v>17.526027</v>
      </c>
      <c r="K92" s="37">
        <f>(ASX200Range!$G92-ASX200Range!$H92)/ASX200Range!$E92</f>
        <v>0.0160944206</v>
      </c>
    </row>
    <row r="93" ht="14.25" hidden="1" customHeight="1" outlineLevel="2">
      <c r="A93" s="33" t="s">
        <v>236</v>
      </c>
      <c r="B93" s="34" t="s">
        <v>237</v>
      </c>
      <c r="C93" s="34" t="s">
        <v>231</v>
      </c>
      <c r="D93" s="35">
        <v>9616.82</v>
      </c>
      <c r="E93" s="34">
        <v>22.65</v>
      </c>
      <c r="F93" s="34">
        <v>-0.28</v>
      </c>
      <c r="G93" s="34">
        <v>22.68</v>
      </c>
      <c r="H93" s="34">
        <v>22.28</v>
      </c>
      <c r="I93" s="34">
        <v>1502827.0</v>
      </c>
      <c r="J93" s="36">
        <f>ASX200Range!$E93*ASX200Range!$I93/1000000</f>
        <v>34.03903155</v>
      </c>
      <c r="K93" s="37">
        <f>(ASX200Range!$G93-ASX200Range!$H93)/ASX200Range!$E93</f>
        <v>0.01766004415</v>
      </c>
    </row>
    <row r="94" ht="14.25" hidden="1" customHeight="1" outlineLevel="2">
      <c r="A94" s="33" t="s">
        <v>238</v>
      </c>
      <c r="B94" s="34" t="s">
        <v>239</v>
      </c>
      <c r="C94" s="34" t="s">
        <v>231</v>
      </c>
      <c r="D94" s="35">
        <v>8164.35</v>
      </c>
      <c r="E94" s="34">
        <v>157.5</v>
      </c>
      <c r="F94" s="34">
        <v>4.48</v>
      </c>
      <c r="G94" s="34">
        <v>158.0</v>
      </c>
      <c r="H94" s="34">
        <v>152.05</v>
      </c>
      <c r="I94" s="34">
        <v>373819.0</v>
      </c>
      <c r="J94" s="36">
        <f>ASX200Range!$E94*ASX200Range!$I94/1000000</f>
        <v>58.8764925</v>
      </c>
      <c r="K94" s="37">
        <f>(ASX200Range!$G94-ASX200Range!$H94)/ASX200Range!$E94</f>
        <v>0.03777777778</v>
      </c>
    </row>
    <row r="95" ht="14.25" hidden="1" customHeight="1" outlineLevel="2">
      <c r="A95" s="33" t="s">
        <v>240</v>
      </c>
      <c r="B95" s="34" t="s">
        <v>241</v>
      </c>
      <c r="C95" s="34" t="s">
        <v>231</v>
      </c>
      <c r="D95" s="35">
        <v>6058.19</v>
      </c>
      <c r="E95" s="34">
        <v>10.62</v>
      </c>
      <c r="F95" s="34">
        <v>0.05</v>
      </c>
      <c r="G95" s="34">
        <v>10.63</v>
      </c>
      <c r="H95" s="34">
        <v>10.54</v>
      </c>
      <c r="I95" s="34">
        <v>249846.0</v>
      </c>
      <c r="J95" s="36">
        <f>ASX200Range!$E95*ASX200Range!$I95/1000000</f>
        <v>2.65336452</v>
      </c>
      <c r="K95" s="37">
        <f>(ASX200Range!$G95-ASX200Range!$H95)/ASX200Range!$E95</f>
        <v>0.008474576271</v>
      </c>
    </row>
    <row r="96" ht="14.25" hidden="1" customHeight="1" outlineLevel="2">
      <c r="A96" s="33" t="s">
        <v>242</v>
      </c>
      <c r="B96" s="34" t="s">
        <v>243</v>
      </c>
      <c r="C96" s="34" t="s">
        <v>231</v>
      </c>
      <c r="D96" s="35">
        <v>3767.21</v>
      </c>
      <c r="E96" s="34">
        <v>2.17</v>
      </c>
      <c r="F96" s="34">
        <v>-0.02</v>
      </c>
      <c r="G96" s="34">
        <v>2.175</v>
      </c>
      <c r="H96" s="34">
        <v>2.15</v>
      </c>
      <c r="I96" s="34">
        <v>3557700.0</v>
      </c>
      <c r="J96" s="36">
        <f>ASX200Range!$E96*ASX200Range!$I96/1000000</f>
        <v>7.720209</v>
      </c>
      <c r="K96" s="37">
        <f>(ASX200Range!$G96-ASX200Range!$H96)/ASX200Range!$E96</f>
        <v>0.01152073733</v>
      </c>
    </row>
    <row r="97" ht="14.25" hidden="1" customHeight="1" outlineLevel="2">
      <c r="A97" s="33" t="s">
        <v>244</v>
      </c>
      <c r="B97" s="34" t="s">
        <v>245</v>
      </c>
      <c r="C97" s="34" t="s">
        <v>231</v>
      </c>
      <c r="D97" s="35">
        <v>3272.17</v>
      </c>
      <c r="E97" s="34">
        <v>21.67</v>
      </c>
      <c r="F97" s="34">
        <v>-0.16</v>
      </c>
      <c r="G97" s="34">
        <v>21.7</v>
      </c>
      <c r="H97" s="34">
        <v>21.18</v>
      </c>
      <c r="I97" s="34">
        <v>675145.0</v>
      </c>
      <c r="J97" s="36">
        <f>ASX200Range!$E97*ASX200Range!$I97/1000000</f>
        <v>14.63039215</v>
      </c>
      <c r="K97" s="37">
        <f>(ASX200Range!$G97-ASX200Range!$H97)/ASX200Range!$E97</f>
        <v>0.02399630826</v>
      </c>
    </row>
    <row r="98" ht="14.25" hidden="1" customHeight="1" outlineLevel="2">
      <c r="A98" s="33" t="s">
        <v>246</v>
      </c>
      <c r="B98" s="34" t="s">
        <v>247</v>
      </c>
      <c r="C98" s="34" t="s">
        <v>231</v>
      </c>
      <c r="D98" s="35">
        <v>1819.8</v>
      </c>
      <c r="E98" s="34">
        <v>3.63</v>
      </c>
      <c r="F98" s="34">
        <v>0.1</v>
      </c>
      <c r="G98" s="34">
        <v>3.64</v>
      </c>
      <c r="H98" s="34">
        <v>3.39</v>
      </c>
      <c r="I98" s="34">
        <v>2085935.0</v>
      </c>
      <c r="J98" s="36">
        <f>ASX200Range!$E98*ASX200Range!$I98/1000000</f>
        <v>7.57194405</v>
      </c>
      <c r="K98" s="37">
        <f>(ASX200Range!$G98-ASX200Range!$H98)/ASX200Range!$E98</f>
        <v>0.06887052342</v>
      </c>
    </row>
    <row r="99" ht="14.25" hidden="1" customHeight="1" outlineLevel="2">
      <c r="A99" s="33" t="s">
        <v>248</v>
      </c>
      <c r="B99" s="34" t="s">
        <v>249</v>
      </c>
      <c r="C99" s="34" t="s">
        <v>231</v>
      </c>
      <c r="D99" s="35">
        <v>1162.39</v>
      </c>
      <c r="E99" s="34">
        <v>3.87</v>
      </c>
      <c r="F99" s="34">
        <v>0.0</v>
      </c>
      <c r="G99" s="34">
        <v>3.875</v>
      </c>
      <c r="H99" s="34">
        <v>3.81</v>
      </c>
      <c r="I99" s="34">
        <v>330882.0</v>
      </c>
      <c r="J99" s="36">
        <f>ASX200Range!$E99*ASX200Range!$I99/1000000</f>
        <v>1.28051334</v>
      </c>
      <c r="K99" s="37">
        <f>(ASX200Range!$G99-ASX200Range!$H99)/ASX200Range!$E99</f>
        <v>0.01679586563</v>
      </c>
    </row>
    <row r="100" ht="14.25" hidden="1" customHeight="1" outlineLevel="2">
      <c r="A100" s="33" t="s">
        <v>250</v>
      </c>
      <c r="B100" s="34" t="s">
        <v>251</v>
      </c>
      <c r="C100" s="34" t="s">
        <v>231</v>
      </c>
      <c r="D100" s="35">
        <v>1141.43</v>
      </c>
      <c r="E100" s="34">
        <v>0.725</v>
      </c>
      <c r="F100" s="34">
        <v>-0.01</v>
      </c>
      <c r="G100" s="34">
        <v>0.73</v>
      </c>
      <c r="H100" s="34">
        <v>0.71</v>
      </c>
      <c r="I100" s="34">
        <v>1.2492212E7</v>
      </c>
      <c r="J100" s="36">
        <f>ASX200Range!$E100*ASX200Range!$I100/1000000</f>
        <v>9.0568537</v>
      </c>
      <c r="K100" s="37">
        <f>(ASX200Range!$G100-ASX200Range!$H100)/ASX200Range!$E100</f>
        <v>0.0275862069</v>
      </c>
    </row>
    <row r="101" ht="14.25" hidden="1" customHeight="1" outlineLevel="2">
      <c r="A101" s="33" t="s">
        <v>252</v>
      </c>
      <c r="B101" s="34" t="s">
        <v>253</v>
      </c>
      <c r="C101" s="34" t="s">
        <v>231</v>
      </c>
      <c r="D101" s="35">
        <v>1007.18</v>
      </c>
      <c r="E101" s="34">
        <v>0.81</v>
      </c>
      <c r="F101" s="34">
        <v>-0.015</v>
      </c>
      <c r="G101" s="34">
        <v>0.825</v>
      </c>
      <c r="H101" s="34">
        <v>0.81</v>
      </c>
      <c r="I101" s="34">
        <v>5504057.0</v>
      </c>
      <c r="J101" s="36">
        <f>ASX200Range!$E101*ASX200Range!$I101/1000000</f>
        <v>4.45828617</v>
      </c>
      <c r="K101" s="37">
        <f>(ASX200Range!$G101-ASX200Range!$H101)/ASX200Range!$E101</f>
        <v>0.01851851852</v>
      </c>
    </row>
    <row r="102" ht="14.25" hidden="1" customHeight="1" outlineLevel="2">
      <c r="A102" s="33" t="s">
        <v>254</v>
      </c>
      <c r="B102" s="34" t="s">
        <v>255</v>
      </c>
      <c r="C102" s="34" t="s">
        <v>231</v>
      </c>
      <c r="D102" s="35">
        <v>906.988</v>
      </c>
      <c r="E102" s="34">
        <v>16.26</v>
      </c>
      <c r="F102" s="34">
        <v>-0.14</v>
      </c>
      <c r="G102" s="34">
        <v>16.42</v>
      </c>
      <c r="H102" s="34">
        <v>16.15</v>
      </c>
      <c r="I102" s="34">
        <v>216241.0</v>
      </c>
      <c r="J102" s="36">
        <f>ASX200Range!$E102*ASX200Range!$I102/1000000</f>
        <v>3.51607866</v>
      </c>
      <c r="K102" s="37">
        <f>(ASX200Range!$G102-ASX200Range!$H102)/ASX200Range!$E102</f>
        <v>0.01660516605</v>
      </c>
    </row>
    <row r="103" ht="14.25" hidden="1" customHeight="1" outlineLevel="2">
      <c r="A103" s="33" t="s">
        <v>256</v>
      </c>
      <c r="B103" s="34" t="s">
        <v>257</v>
      </c>
      <c r="C103" s="34" t="s">
        <v>231</v>
      </c>
      <c r="D103" s="35">
        <v>771.384</v>
      </c>
      <c r="E103" s="34">
        <v>3.03</v>
      </c>
      <c r="F103" s="34">
        <v>-0.01</v>
      </c>
      <c r="G103" s="34">
        <v>3.05</v>
      </c>
      <c r="H103" s="34">
        <v>2.985</v>
      </c>
      <c r="I103" s="34">
        <v>447497.0</v>
      </c>
      <c r="J103" s="36">
        <f>ASX200Range!$E103*ASX200Range!$I103/1000000</f>
        <v>1.35591591</v>
      </c>
      <c r="K103" s="37">
        <f>(ASX200Range!$G103-ASX200Range!$H103)/ASX200Range!$E103</f>
        <v>0.02145214521</v>
      </c>
    </row>
    <row r="104" ht="14.25" hidden="1" customHeight="1" outlineLevel="2">
      <c r="A104" s="33" t="s">
        <v>258</v>
      </c>
      <c r="B104" s="34" t="s">
        <v>259</v>
      </c>
      <c r="C104" s="34" t="s">
        <v>231</v>
      </c>
      <c r="D104" s="35">
        <v>722.456</v>
      </c>
      <c r="E104" s="34">
        <v>1.59</v>
      </c>
      <c r="F104" s="34">
        <v>0.005</v>
      </c>
      <c r="G104" s="34">
        <v>1.6</v>
      </c>
      <c r="H104" s="34">
        <v>1.56</v>
      </c>
      <c r="I104" s="34">
        <v>2059690.0</v>
      </c>
      <c r="J104" s="36">
        <f>ASX200Range!$E104*ASX200Range!$I104/1000000</f>
        <v>3.2749071</v>
      </c>
      <c r="K104" s="37">
        <f>(ASX200Range!$G104-ASX200Range!$H104)/ASX200Range!$E104</f>
        <v>0.0251572327</v>
      </c>
    </row>
    <row r="105" ht="14.25" hidden="1" customHeight="1" outlineLevel="2">
      <c r="A105" s="33" t="s">
        <v>260</v>
      </c>
      <c r="B105" s="34" t="s">
        <v>261</v>
      </c>
      <c r="C105" s="34" t="s">
        <v>231</v>
      </c>
      <c r="D105" s="35">
        <v>720.514</v>
      </c>
      <c r="E105" s="34">
        <v>2.43</v>
      </c>
      <c r="F105" s="34">
        <v>0.06</v>
      </c>
      <c r="G105" s="34">
        <v>2.43</v>
      </c>
      <c r="H105" s="34">
        <v>2.35</v>
      </c>
      <c r="I105" s="34">
        <v>667118.0</v>
      </c>
      <c r="J105" s="36">
        <f>ASX200Range!$E105*ASX200Range!$I105/1000000</f>
        <v>1.62109674</v>
      </c>
      <c r="K105" s="37">
        <f>(ASX200Range!$G105-ASX200Range!$H105)/ASX200Range!$E105</f>
        <v>0.0329218107</v>
      </c>
    </row>
    <row r="106" ht="14.25" hidden="1" customHeight="1" outlineLevel="2">
      <c r="A106" s="33" t="s">
        <v>262</v>
      </c>
      <c r="B106" s="34" t="s">
        <v>263</v>
      </c>
      <c r="C106" s="34" t="s">
        <v>231</v>
      </c>
      <c r="D106" s="35">
        <v>524.453</v>
      </c>
      <c r="E106" s="34">
        <v>1.92</v>
      </c>
      <c r="F106" s="34">
        <v>-0.005</v>
      </c>
      <c r="G106" s="34">
        <v>1.93</v>
      </c>
      <c r="H106" s="34">
        <v>1.9</v>
      </c>
      <c r="I106" s="34">
        <v>1045623.0</v>
      </c>
      <c r="J106" s="36">
        <f>ASX200Range!$E106*ASX200Range!$I106/1000000</f>
        <v>2.00759616</v>
      </c>
      <c r="K106" s="37">
        <f>(ASX200Range!$G106-ASX200Range!$H106)/ASX200Range!$E106</f>
        <v>0.015625</v>
      </c>
    </row>
    <row r="107" ht="14.25" hidden="1" customHeight="1" outlineLevel="2">
      <c r="A107" s="33" t="s">
        <v>264</v>
      </c>
      <c r="B107" s="34" t="s">
        <v>265</v>
      </c>
      <c r="C107" s="34" t="s">
        <v>231</v>
      </c>
      <c r="D107" s="35">
        <v>454.999</v>
      </c>
      <c r="E107" s="34">
        <v>5.59</v>
      </c>
      <c r="F107" s="34">
        <v>0.03</v>
      </c>
      <c r="G107" s="34">
        <v>5.65</v>
      </c>
      <c r="H107" s="34">
        <v>5.46</v>
      </c>
      <c r="I107" s="34">
        <v>294735.0</v>
      </c>
      <c r="J107" s="36">
        <f>ASX200Range!$E107*ASX200Range!$I107/1000000</f>
        <v>1.64756865</v>
      </c>
      <c r="K107" s="37">
        <f>(ASX200Range!$G107-ASX200Range!$H107)/ASX200Range!$E107</f>
        <v>0.03398926655</v>
      </c>
    </row>
    <row r="108" ht="14.25" hidden="1" customHeight="1" outlineLevel="1">
      <c r="A108" s="33"/>
      <c r="B108" s="34"/>
      <c r="C108" s="38" t="s">
        <v>266</v>
      </c>
      <c r="D108" s="35">
        <f>SUBTOTAL(9,D90:D107)</f>
        <v>126306.634</v>
      </c>
      <c r="E108" s="34"/>
      <c r="F108" s="34"/>
      <c r="G108" s="34"/>
      <c r="H108" s="34"/>
      <c r="I108" s="34"/>
      <c r="J108" s="36">
        <f>SUBTOTAL(9,J90:J107)</f>
        <v>370.7545295</v>
      </c>
      <c r="K108" s="37"/>
    </row>
    <row r="109" ht="14.25" hidden="1" customHeight="1" outlineLevel="2">
      <c r="A109" s="33" t="s">
        <v>267</v>
      </c>
      <c r="B109" s="34" t="s">
        <v>268</v>
      </c>
      <c r="C109" s="34" t="s">
        <v>269</v>
      </c>
      <c r="D109" s="35">
        <v>23888.6</v>
      </c>
      <c r="E109" s="34">
        <v>11.9</v>
      </c>
      <c r="F109" s="34">
        <v>-0.15</v>
      </c>
      <c r="G109" s="34">
        <v>11.97</v>
      </c>
      <c r="H109" s="34">
        <v>11.87</v>
      </c>
      <c r="I109" s="34">
        <v>3604568.0</v>
      </c>
      <c r="J109" s="36">
        <f>ASX200Range!$E109*ASX200Range!$I109/1000000</f>
        <v>42.8943592</v>
      </c>
      <c r="K109" s="37">
        <f>(ASX200Range!$G109-ASX200Range!$H109)/ASX200Range!$E109</f>
        <v>0.008403361345</v>
      </c>
    </row>
    <row r="110" ht="14.25" hidden="1" customHeight="1" outlineLevel="2">
      <c r="A110" s="33" t="s">
        <v>270</v>
      </c>
      <c r="B110" s="34" t="s">
        <v>271</v>
      </c>
      <c r="C110" s="34" t="s">
        <v>269</v>
      </c>
      <c r="D110" s="35">
        <v>15449.6</v>
      </c>
      <c r="E110" s="34">
        <v>9.76</v>
      </c>
      <c r="F110" s="34">
        <v>-0.08</v>
      </c>
      <c r="G110" s="34">
        <v>9.8</v>
      </c>
      <c r="H110" s="34">
        <v>9.695</v>
      </c>
      <c r="I110" s="34">
        <v>4038067.0</v>
      </c>
      <c r="J110" s="36">
        <f>ASX200Range!$E110*ASX200Range!$I110/1000000</f>
        <v>39.41153392</v>
      </c>
      <c r="K110" s="37">
        <f>(ASX200Range!$G110-ASX200Range!$H110)/ASX200Range!$E110</f>
        <v>0.01075819672</v>
      </c>
    </row>
    <row r="111" ht="14.25" hidden="1" customHeight="1" outlineLevel="2">
      <c r="A111" s="33" t="s">
        <v>272</v>
      </c>
      <c r="B111" s="34" t="s">
        <v>273</v>
      </c>
      <c r="C111" s="34" t="s">
        <v>269</v>
      </c>
      <c r="D111" s="35">
        <v>15366.3</v>
      </c>
      <c r="E111" s="34">
        <v>6.9</v>
      </c>
      <c r="F111" s="34">
        <v>-0.03</v>
      </c>
      <c r="G111" s="34">
        <v>6.95</v>
      </c>
      <c r="H111" s="34">
        <v>6.83</v>
      </c>
      <c r="I111" s="34">
        <v>5803467.0</v>
      </c>
      <c r="J111" s="36">
        <f>ASX200Range!$E111*ASX200Range!$I111/1000000</f>
        <v>40.0439223</v>
      </c>
      <c r="K111" s="37">
        <f>(ASX200Range!$G111-ASX200Range!$H111)/ASX200Range!$E111</f>
        <v>0.01739130435</v>
      </c>
    </row>
    <row r="112" ht="14.25" hidden="1" customHeight="1" outlineLevel="2">
      <c r="A112" s="33" t="s">
        <v>274</v>
      </c>
      <c r="B112" s="34" t="s">
        <v>275</v>
      </c>
      <c r="C112" s="34" t="s">
        <v>269</v>
      </c>
      <c r="D112" s="35">
        <v>13897.5</v>
      </c>
      <c r="E112" s="34">
        <v>41.48</v>
      </c>
      <c r="F112" s="34">
        <v>-0.9</v>
      </c>
      <c r="G112" s="34">
        <v>42.14</v>
      </c>
      <c r="H112" s="34">
        <v>41.33</v>
      </c>
      <c r="I112" s="34">
        <v>280946.0</v>
      </c>
      <c r="J112" s="36">
        <f>ASX200Range!$E112*ASX200Range!$I112/1000000</f>
        <v>11.65364008</v>
      </c>
      <c r="K112" s="37">
        <f>(ASX200Range!$G112-ASX200Range!$H112)/ASX200Range!$E112</f>
        <v>0.01952748312</v>
      </c>
    </row>
    <row r="113" ht="14.25" hidden="1" customHeight="1" outlineLevel="2">
      <c r="A113" s="33" t="s">
        <v>276</v>
      </c>
      <c r="B113" s="34" t="s">
        <v>277</v>
      </c>
      <c r="C113" s="34" t="s">
        <v>269</v>
      </c>
      <c r="D113" s="35">
        <v>10504.9</v>
      </c>
      <c r="E113" s="34">
        <v>5.17</v>
      </c>
      <c r="F113" s="34">
        <v>-0.02</v>
      </c>
      <c r="G113" s="34">
        <v>5.19</v>
      </c>
      <c r="H113" s="34">
        <v>5.08</v>
      </c>
      <c r="I113" s="34">
        <v>4020076.0</v>
      </c>
      <c r="J113" s="36">
        <f>ASX200Range!$E113*ASX200Range!$I113/1000000</f>
        <v>20.78379292</v>
      </c>
      <c r="K113" s="37">
        <f>(ASX200Range!$G113-ASX200Range!$H113)/ASX200Range!$E113</f>
        <v>0.02127659574</v>
      </c>
    </row>
    <row r="114" ht="14.25" hidden="1" customHeight="1" outlineLevel="2">
      <c r="A114" s="33" t="s">
        <v>278</v>
      </c>
      <c r="B114" s="34" t="s">
        <v>279</v>
      </c>
      <c r="C114" s="34" t="s">
        <v>269</v>
      </c>
      <c r="D114" s="35">
        <v>10252.6</v>
      </c>
      <c r="E114" s="34">
        <v>5.7</v>
      </c>
      <c r="F114" s="34">
        <v>-0.2</v>
      </c>
      <c r="G114" s="34">
        <v>5.83</v>
      </c>
      <c r="H114" s="34">
        <v>5.7</v>
      </c>
      <c r="I114" s="34">
        <v>7463335.0</v>
      </c>
      <c r="J114" s="36">
        <f>ASX200Range!$E114*ASX200Range!$I114/1000000</f>
        <v>42.5410095</v>
      </c>
      <c r="K114" s="37">
        <f>(ASX200Range!$G114-ASX200Range!$H114)/ASX200Range!$E114</f>
        <v>0.02280701754</v>
      </c>
    </row>
    <row r="115" ht="14.25" hidden="1" customHeight="1" outlineLevel="2">
      <c r="A115" s="33" t="s">
        <v>280</v>
      </c>
      <c r="B115" s="34" t="s">
        <v>281</v>
      </c>
      <c r="C115" s="34" t="s">
        <v>269</v>
      </c>
      <c r="D115" s="35">
        <v>6189.83</v>
      </c>
      <c r="E115" s="34">
        <v>16.78</v>
      </c>
      <c r="F115" s="34">
        <v>-0.29</v>
      </c>
      <c r="G115" s="34">
        <v>17.05</v>
      </c>
      <c r="H115" s="34">
        <v>16.7</v>
      </c>
      <c r="I115" s="34">
        <v>1883957.0</v>
      </c>
      <c r="J115" s="36">
        <f>ASX200Range!$E115*ASX200Range!$I115/1000000</f>
        <v>31.61279846</v>
      </c>
      <c r="K115" s="37">
        <f>(ASX200Range!$G115-ASX200Range!$H115)/ASX200Range!$E115</f>
        <v>0.02085816448</v>
      </c>
    </row>
    <row r="116" ht="14.25" hidden="1" customHeight="1" outlineLevel="2">
      <c r="A116" s="33" t="s">
        <v>282</v>
      </c>
      <c r="B116" s="34" t="s">
        <v>283</v>
      </c>
      <c r="C116" s="34" t="s">
        <v>269</v>
      </c>
      <c r="D116" s="35">
        <v>4281.5</v>
      </c>
      <c r="E116" s="34">
        <v>2.69</v>
      </c>
      <c r="F116" s="34">
        <v>-0.02</v>
      </c>
      <c r="G116" s="34">
        <v>2.71</v>
      </c>
      <c r="H116" s="34">
        <v>2.67</v>
      </c>
      <c r="I116" s="34">
        <v>3111425.0</v>
      </c>
      <c r="J116" s="36">
        <f>ASX200Range!$E116*ASX200Range!$I116/1000000</f>
        <v>8.36973325</v>
      </c>
      <c r="K116" s="37">
        <f>(ASX200Range!$G116-ASX200Range!$H116)/ASX200Range!$E116</f>
        <v>0.01486988848</v>
      </c>
    </row>
    <row r="117" ht="14.25" hidden="1" customHeight="1" outlineLevel="2">
      <c r="A117" s="33" t="s">
        <v>284</v>
      </c>
      <c r="B117" s="34" t="s">
        <v>285</v>
      </c>
      <c r="C117" s="34" t="s">
        <v>269</v>
      </c>
      <c r="D117" s="35">
        <v>4115.34</v>
      </c>
      <c r="E117" s="34">
        <v>6.81</v>
      </c>
      <c r="F117" s="34">
        <v>-0.16</v>
      </c>
      <c r="G117" s="34">
        <v>6.86</v>
      </c>
      <c r="H117" s="34">
        <v>6.75</v>
      </c>
      <c r="I117" s="34">
        <v>2101516.0</v>
      </c>
      <c r="J117" s="36">
        <f>ASX200Range!$E117*ASX200Range!$I117/1000000</f>
        <v>14.31132396</v>
      </c>
      <c r="K117" s="37">
        <f>(ASX200Range!$G117-ASX200Range!$H117)/ASX200Range!$E117</f>
        <v>0.01615271659</v>
      </c>
    </row>
    <row r="118" ht="14.25" hidden="1" customHeight="1" outlineLevel="2">
      <c r="A118" s="33" t="s">
        <v>286</v>
      </c>
      <c r="B118" s="34" t="s">
        <v>287</v>
      </c>
      <c r="C118" s="34" t="s">
        <v>269</v>
      </c>
      <c r="D118" s="35">
        <v>3978.3</v>
      </c>
      <c r="E118" s="34">
        <v>7.88</v>
      </c>
      <c r="F118" s="34">
        <v>-0.12</v>
      </c>
      <c r="G118" s="34">
        <v>7.9</v>
      </c>
      <c r="H118" s="34">
        <v>7.79</v>
      </c>
      <c r="I118" s="34">
        <v>897709.0</v>
      </c>
      <c r="J118" s="36">
        <f>ASX200Range!$E118*ASX200Range!$I118/1000000</f>
        <v>7.07394692</v>
      </c>
      <c r="K118" s="37">
        <f>(ASX200Range!$G118-ASX200Range!$H118)/ASX200Range!$E118</f>
        <v>0.01395939086</v>
      </c>
    </row>
    <row r="119" ht="14.25" hidden="1" customHeight="1" outlineLevel="2">
      <c r="A119" s="33" t="s">
        <v>288</v>
      </c>
      <c r="B119" s="34" t="s">
        <v>289</v>
      </c>
      <c r="C119" s="34" t="s">
        <v>269</v>
      </c>
      <c r="D119" s="35">
        <v>3448.01</v>
      </c>
      <c r="E119" s="34">
        <v>11.91</v>
      </c>
      <c r="F119" s="34">
        <v>-0.17</v>
      </c>
      <c r="G119" s="34">
        <v>12.0</v>
      </c>
      <c r="H119" s="34">
        <v>11.55</v>
      </c>
      <c r="I119" s="34">
        <v>224533.0</v>
      </c>
      <c r="J119" s="36">
        <f>ASX200Range!$E119*ASX200Range!$I119/1000000</f>
        <v>2.67418803</v>
      </c>
      <c r="K119" s="37">
        <f>(ASX200Range!$G119-ASX200Range!$H119)/ASX200Range!$E119</f>
        <v>0.03778337531</v>
      </c>
    </row>
    <row r="120" ht="14.25" hidden="1" customHeight="1" outlineLevel="2">
      <c r="A120" s="33" t="s">
        <v>290</v>
      </c>
      <c r="B120" s="34" t="s">
        <v>291</v>
      </c>
      <c r="C120" s="34" t="s">
        <v>269</v>
      </c>
      <c r="D120" s="35">
        <v>3281.8</v>
      </c>
      <c r="E120" s="34">
        <v>5.79</v>
      </c>
      <c r="F120" s="34">
        <v>-0.01</v>
      </c>
      <c r="G120" s="34">
        <v>5.8</v>
      </c>
      <c r="H120" s="34">
        <v>5.7</v>
      </c>
      <c r="I120" s="34">
        <v>1209202.0</v>
      </c>
      <c r="J120" s="36">
        <f>ASX200Range!$E120*ASX200Range!$I120/1000000</f>
        <v>7.00127958</v>
      </c>
      <c r="K120" s="37">
        <f>(ASX200Range!$G120-ASX200Range!$H120)/ASX200Range!$E120</f>
        <v>0.01727115717</v>
      </c>
    </row>
    <row r="121" ht="14.25" hidden="1" customHeight="1" outlineLevel="2">
      <c r="A121" s="33" t="s">
        <v>292</v>
      </c>
      <c r="B121" s="34" t="s">
        <v>293</v>
      </c>
      <c r="C121" s="34" t="s">
        <v>269</v>
      </c>
      <c r="D121" s="35">
        <v>2079.39</v>
      </c>
      <c r="E121" s="34">
        <v>1.375</v>
      </c>
      <c r="F121" s="34">
        <v>0.015</v>
      </c>
      <c r="G121" s="34">
        <v>1.375</v>
      </c>
      <c r="H121" s="34">
        <v>1.325</v>
      </c>
      <c r="I121" s="34">
        <v>4253455.0</v>
      </c>
      <c r="J121" s="36">
        <f>ASX200Range!$E121*ASX200Range!$I121/1000000</f>
        <v>5.848500625</v>
      </c>
      <c r="K121" s="37">
        <f>(ASX200Range!$G121-ASX200Range!$H121)/ASX200Range!$E121</f>
        <v>0.03636363636</v>
      </c>
    </row>
    <row r="122" ht="14.25" hidden="1" customHeight="1" outlineLevel="2">
      <c r="A122" s="33" t="s">
        <v>294</v>
      </c>
      <c r="B122" s="34" t="s">
        <v>295</v>
      </c>
      <c r="C122" s="34" t="s">
        <v>269</v>
      </c>
      <c r="D122" s="35">
        <v>1753.5</v>
      </c>
      <c r="E122" s="34">
        <v>3.3</v>
      </c>
      <c r="F122" s="34">
        <v>-0.05</v>
      </c>
      <c r="G122" s="34">
        <v>3.33</v>
      </c>
      <c r="H122" s="34">
        <v>3.27</v>
      </c>
      <c r="I122" s="34">
        <v>2169633.0</v>
      </c>
      <c r="J122" s="36">
        <f>ASX200Range!$E122*ASX200Range!$I122/1000000</f>
        <v>7.1597889</v>
      </c>
      <c r="K122" s="37">
        <f>(ASX200Range!$G122-ASX200Range!$H122)/ASX200Range!$E122</f>
        <v>0.01818181818</v>
      </c>
    </row>
    <row r="123" ht="14.25" hidden="1" customHeight="1" outlineLevel="2">
      <c r="A123" s="33" t="s">
        <v>296</v>
      </c>
      <c r="B123" s="34" t="s">
        <v>297</v>
      </c>
      <c r="C123" s="34" t="s">
        <v>269</v>
      </c>
      <c r="D123" s="35">
        <v>1373.23</v>
      </c>
      <c r="E123" s="34">
        <v>14.0</v>
      </c>
      <c r="F123" s="34">
        <v>-0.16</v>
      </c>
      <c r="G123" s="34">
        <v>14.01</v>
      </c>
      <c r="H123" s="34">
        <v>13.67</v>
      </c>
      <c r="I123" s="34">
        <v>296288.0</v>
      </c>
      <c r="J123" s="36">
        <f>ASX200Range!$E123*ASX200Range!$I123/1000000</f>
        <v>4.148032</v>
      </c>
      <c r="K123" s="37">
        <f>(ASX200Range!$G123-ASX200Range!$H123)/ASX200Range!$E123</f>
        <v>0.02428571429</v>
      </c>
    </row>
    <row r="124" ht="14.25" hidden="1" customHeight="1" outlineLevel="2">
      <c r="A124" s="33" t="s">
        <v>298</v>
      </c>
      <c r="B124" s="34" t="s">
        <v>299</v>
      </c>
      <c r="C124" s="34" t="s">
        <v>269</v>
      </c>
      <c r="D124" s="35">
        <v>1267.58</v>
      </c>
      <c r="E124" s="34"/>
      <c r="F124" s="34"/>
      <c r="G124" s="34"/>
      <c r="H124" s="34"/>
      <c r="I124" s="34"/>
      <c r="J124" s="36">
        <f>ASX200Range!$E124*ASX200Range!$I124/1000000</f>
        <v>0</v>
      </c>
      <c r="K124" s="37"/>
    </row>
    <row r="125" ht="14.25" hidden="1" customHeight="1" outlineLevel="2">
      <c r="A125" s="33" t="s">
        <v>300</v>
      </c>
      <c r="B125" s="34" t="s">
        <v>301</v>
      </c>
      <c r="C125" s="34" t="s">
        <v>269</v>
      </c>
      <c r="D125" s="35">
        <v>1210.63</v>
      </c>
      <c r="E125" s="34">
        <v>14.61</v>
      </c>
      <c r="F125" s="34">
        <v>-0.32</v>
      </c>
      <c r="G125" s="34">
        <v>14.75</v>
      </c>
      <c r="H125" s="34">
        <v>14.46</v>
      </c>
      <c r="I125" s="34">
        <v>239536.0</v>
      </c>
      <c r="J125" s="36">
        <f>ASX200Range!$E125*ASX200Range!$I125/1000000</f>
        <v>3.49962096</v>
      </c>
      <c r="K125" s="37">
        <f>(ASX200Range!$G125-ASX200Range!$H125)/ASX200Range!$E125</f>
        <v>0.01984941821</v>
      </c>
    </row>
    <row r="126" ht="14.25" hidden="1" customHeight="1" outlineLevel="2">
      <c r="A126" s="33" t="s">
        <v>302</v>
      </c>
      <c r="B126" s="34" t="s">
        <v>303</v>
      </c>
      <c r="C126" s="34" t="s">
        <v>269</v>
      </c>
      <c r="D126" s="35">
        <v>853.27</v>
      </c>
      <c r="E126" s="34">
        <v>4.49</v>
      </c>
      <c r="F126" s="34">
        <v>-0.16</v>
      </c>
      <c r="G126" s="34">
        <v>4.58</v>
      </c>
      <c r="H126" s="34">
        <v>4.46</v>
      </c>
      <c r="I126" s="34">
        <v>2249019.0</v>
      </c>
      <c r="J126" s="36">
        <f>ASX200Range!$E126*ASX200Range!$I126/1000000</f>
        <v>10.09809531</v>
      </c>
      <c r="K126" s="37">
        <f>(ASX200Range!$G126-ASX200Range!$H126)/ASX200Range!$E126</f>
        <v>0.02672605791</v>
      </c>
    </row>
    <row r="127" ht="14.25" hidden="1" customHeight="1" outlineLevel="2">
      <c r="A127" s="33" t="s">
        <v>304</v>
      </c>
      <c r="B127" s="34" t="s">
        <v>305</v>
      </c>
      <c r="C127" s="34" t="s">
        <v>269</v>
      </c>
      <c r="D127" s="35">
        <v>841.993</v>
      </c>
      <c r="E127" s="34">
        <v>3.16</v>
      </c>
      <c r="F127" s="34">
        <v>-0.04</v>
      </c>
      <c r="G127" s="34">
        <v>3.18</v>
      </c>
      <c r="H127" s="34">
        <v>3.13</v>
      </c>
      <c r="I127" s="34">
        <v>914702.0</v>
      </c>
      <c r="J127" s="36">
        <f>ASX200Range!$E127*ASX200Range!$I127/1000000</f>
        <v>2.89045832</v>
      </c>
      <c r="K127" s="37">
        <f>(ASX200Range!$G127-ASX200Range!$H127)/ASX200Range!$E127</f>
        <v>0.01582278481</v>
      </c>
    </row>
    <row r="128" ht="14.25" hidden="1" customHeight="1" outlineLevel="1">
      <c r="A128" s="33"/>
      <c r="B128" s="34"/>
      <c r="C128" s="38" t="s">
        <v>306</v>
      </c>
      <c r="D128" s="35">
        <f>SUBTOTAL(9,D109:D127)</f>
        <v>124033.873</v>
      </c>
      <c r="E128" s="34"/>
      <c r="F128" s="34"/>
      <c r="G128" s="34"/>
      <c r="H128" s="34"/>
      <c r="I128" s="34"/>
      <c r="J128" s="36">
        <f>SUBTOTAL(9,J109:J127)</f>
        <v>302.0160242</v>
      </c>
      <c r="K128" s="37"/>
    </row>
    <row r="129" ht="14.25" hidden="1" customHeight="1" outlineLevel="2">
      <c r="A129" s="33" t="s">
        <v>307</v>
      </c>
      <c r="B129" s="34" t="s">
        <v>308</v>
      </c>
      <c r="C129" s="34" t="s">
        <v>309</v>
      </c>
      <c r="D129" s="35">
        <v>7910.8</v>
      </c>
      <c r="E129" s="34">
        <v>13.79</v>
      </c>
      <c r="F129" s="34">
        <v>-0.07</v>
      </c>
      <c r="G129" s="34">
        <v>13.94</v>
      </c>
      <c r="H129" s="34">
        <v>13.67</v>
      </c>
      <c r="I129" s="34">
        <v>3020132.0</v>
      </c>
      <c r="J129" s="36">
        <f>ASX200Range!$E129*ASX200Range!$I129/1000000</f>
        <v>41.64762028</v>
      </c>
      <c r="K129" s="37">
        <f>(ASX200Range!$G129-ASX200Range!$H129)/ASX200Range!$E129</f>
        <v>0.01957940537</v>
      </c>
    </row>
    <row r="130" ht="14.25" hidden="1" customHeight="1" outlineLevel="2">
      <c r="A130" s="33" t="s">
        <v>310</v>
      </c>
      <c r="B130" s="34" t="s">
        <v>311</v>
      </c>
      <c r="C130" s="34" t="s">
        <v>309</v>
      </c>
      <c r="D130" s="35">
        <v>3787.72</v>
      </c>
      <c r="E130" s="34">
        <v>7.73</v>
      </c>
      <c r="F130" s="34">
        <v>-0.16</v>
      </c>
      <c r="G130" s="34">
        <v>7.82</v>
      </c>
      <c r="H130" s="34">
        <v>7.63</v>
      </c>
      <c r="I130" s="34">
        <v>1703728.0</v>
      </c>
      <c r="J130" s="36">
        <f>ASX200Range!$E130*ASX200Range!$I130/1000000</f>
        <v>13.16981744</v>
      </c>
      <c r="K130" s="37">
        <f>(ASX200Range!$G130-ASX200Range!$H130)/ASX200Range!$E130</f>
        <v>0.02457956016</v>
      </c>
    </row>
    <row r="131" ht="14.25" hidden="1" customHeight="1" outlineLevel="2">
      <c r="A131" s="33" t="s">
        <v>312</v>
      </c>
      <c r="B131" s="34" t="s">
        <v>313</v>
      </c>
      <c r="C131" s="34" t="s">
        <v>309</v>
      </c>
      <c r="D131" s="35">
        <v>3114.19</v>
      </c>
      <c r="E131" s="34">
        <v>13.24</v>
      </c>
      <c r="F131" s="34">
        <v>-0.16</v>
      </c>
      <c r="G131" s="34">
        <v>13.37</v>
      </c>
      <c r="H131" s="34">
        <v>13.2</v>
      </c>
      <c r="I131" s="34">
        <v>1809781.0</v>
      </c>
      <c r="J131" s="36">
        <f>ASX200Range!$E131*ASX200Range!$I131/1000000</f>
        <v>23.96150044</v>
      </c>
      <c r="K131" s="37">
        <f>(ASX200Range!$G131-ASX200Range!$H131)/ASX200Range!$E131</f>
        <v>0.01283987915</v>
      </c>
    </row>
    <row r="132" ht="14.25" hidden="1" customHeight="1" outlineLevel="2">
      <c r="A132" s="33" t="s">
        <v>314</v>
      </c>
      <c r="B132" s="34" t="s">
        <v>315</v>
      </c>
      <c r="C132" s="34" t="s">
        <v>309</v>
      </c>
      <c r="D132" s="35">
        <v>2233.3</v>
      </c>
      <c r="E132" s="34">
        <v>12.02</v>
      </c>
      <c r="F132" s="34">
        <v>-0.35</v>
      </c>
      <c r="G132" s="34">
        <v>12.1</v>
      </c>
      <c r="H132" s="34">
        <v>11.75</v>
      </c>
      <c r="I132" s="34">
        <v>1618095.0</v>
      </c>
      <c r="J132" s="36">
        <f>ASX200Range!$E132*ASX200Range!$I132/1000000</f>
        <v>19.4495019</v>
      </c>
      <c r="K132" s="37">
        <f>(ASX200Range!$G132-ASX200Range!$H132)/ASX200Range!$E132</f>
        <v>0.02911813644</v>
      </c>
    </row>
    <row r="133" ht="14.25" hidden="1" customHeight="1" outlineLevel="2">
      <c r="A133" s="33" t="s">
        <v>316</v>
      </c>
      <c r="B133" s="34" t="s">
        <v>317</v>
      </c>
      <c r="C133" s="34" t="s">
        <v>309</v>
      </c>
      <c r="D133" s="35">
        <v>1989.13</v>
      </c>
      <c r="E133" s="34">
        <v>3.36</v>
      </c>
      <c r="F133" s="34">
        <v>0.0</v>
      </c>
      <c r="G133" s="34">
        <v>3.37</v>
      </c>
      <c r="H133" s="34">
        <v>3.31</v>
      </c>
      <c r="I133" s="34">
        <v>711398.0</v>
      </c>
      <c r="J133" s="36">
        <f>ASX200Range!$E133*ASX200Range!$I133/1000000</f>
        <v>2.39029728</v>
      </c>
      <c r="K133" s="37">
        <f>(ASX200Range!$G133-ASX200Range!$H133)/ASX200Range!$E133</f>
        <v>0.01785714286</v>
      </c>
    </row>
    <row r="134" ht="14.25" hidden="1" customHeight="1" outlineLevel="2">
      <c r="A134" s="33" t="s">
        <v>318</v>
      </c>
      <c r="B134" s="34" t="s">
        <v>319</v>
      </c>
      <c r="C134" s="34" t="s">
        <v>309</v>
      </c>
      <c r="D134" s="35">
        <v>1625.45</v>
      </c>
      <c r="E134" s="34">
        <v>5.18</v>
      </c>
      <c r="F134" s="34">
        <v>0.04</v>
      </c>
      <c r="G134" s="34">
        <v>5.18</v>
      </c>
      <c r="H134" s="34">
        <v>5.1</v>
      </c>
      <c r="I134" s="34">
        <v>555445.0</v>
      </c>
      <c r="J134" s="36">
        <f>ASX200Range!$E134*ASX200Range!$I134/1000000</f>
        <v>2.8772051</v>
      </c>
      <c r="K134" s="37">
        <f>(ASX200Range!$G134-ASX200Range!$H134)/ASX200Range!$E134</f>
        <v>0.01544401544</v>
      </c>
    </row>
    <row r="135" ht="14.25" hidden="1" customHeight="1" outlineLevel="2">
      <c r="A135" s="33" t="s">
        <v>320</v>
      </c>
      <c r="B135" s="34" t="s">
        <v>321</v>
      </c>
      <c r="C135" s="34" t="s">
        <v>309</v>
      </c>
      <c r="D135" s="35">
        <v>1199.31</v>
      </c>
      <c r="E135" s="34">
        <v>4.48</v>
      </c>
      <c r="F135" s="34">
        <v>0.0</v>
      </c>
      <c r="G135" s="34">
        <v>4.51</v>
      </c>
      <c r="H135" s="34">
        <v>4.4</v>
      </c>
      <c r="I135" s="34">
        <v>1137713.0</v>
      </c>
      <c r="J135" s="36">
        <f>ASX200Range!$E135*ASX200Range!$I135/1000000</f>
        <v>5.09695424</v>
      </c>
      <c r="K135" s="37">
        <f>(ASX200Range!$G135-ASX200Range!$H135)/ASX200Range!$E135</f>
        <v>0.02455357143</v>
      </c>
    </row>
    <row r="136" ht="14.25" hidden="1" customHeight="1" outlineLevel="2">
      <c r="A136" s="33" t="s">
        <v>322</v>
      </c>
      <c r="B136" s="34" t="s">
        <v>323</v>
      </c>
      <c r="C136" s="34" t="s">
        <v>309</v>
      </c>
      <c r="D136" s="35">
        <v>1095.12</v>
      </c>
      <c r="E136" s="34">
        <v>8.78</v>
      </c>
      <c r="F136" s="34">
        <v>-0.04</v>
      </c>
      <c r="G136" s="34">
        <v>8.85</v>
      </c>
      <c r="H136" s="34">
        <v>8.67</v>
      </c>
      <c r="I136" s="34">
        <v>300197.0</v>
      </c>
      <c r="J136" s="36">
        <f>ASX200Range!$E136*ASX200Range!$I136/1000000</f>
        <v>2.63572966</v>
      </c>
      <c r="K136" s="37">
        <f>(ASX200Range!$G136-ASX200Range!$H136)/ASX200Range!$E136</f>
        <v>0.02050113895</v>
      </c>
    </row>
    <row r="137" ht="14.25" hidden="1" customHeight="1" outlineLevel="2">
      <c r="A137" s="33" t="s">
        <v>324</v>
      </c>
      <c r="B137" s="34" t="s">
        <v>325</v>
      </c>
      <c r="C137" s="34" t="s">
        <v>309</v>
      </c>
      <c r="D137" s="35">
        <v>828.469</v>
      </c>
      <c r="E137" s="34">
        <v>4.47</v>
      </c>
      <c r="F137" s="34">
        <v>-0.04</v>
      </c>
      <c r="G137" s="34">
        <v>4.54</v>
      </c>
      <c r="H137" s="34">
        <v>4.45</v>
      </c>
      <c r="I137" s="34">
        <v>1057511.0</v>
      </c>
      <c r="J137" s="36">
        <f>ASX200Range!$E137*ASX200Range!$I137/1000000</f>
        <v>4.72707417</v>
      </c>
      <c r="K137" s="37">
        <f>(ASX200Range!$G137-ASX200Range!$H137)/ASX200Range!$E137</f>
        <v>0.02013422819</v>
      </c>
    </row>
    <row r="138" ht="14.25" hidden="1" customHeight="1" outlineLevel="2">
      <c r="A138" s="33" t="s">
        <v>326</v>
      </c>
      <c r="B138" s="34" t="s">
        <v>327</v>
      </c>
      <c r="C138" s="34" t="s">
        <v>309</v>
      </c>
      <c r="D138" s="35">
        <v>370.0</v>
      </c>
      <c r="E138" s="34">
        <v>1.815</v>
      </c>
      <c r="F138" s="34">
        <v>-0.025</v>
      </c>
      <c r="G138" s="34">
        <v>1.85</v>
      </c>
      <c r="H138" s="34">
        <v>1.805</v>
      </c>
      <c r="I138" s="34">
        <v>868560.0</v>
      </c>
      <c r="J138" s="36">
        <f>ASX200Range!$E138*ASX200Range!$I138/1000000</f>
        <v>1.5764364</v>
      </c>
      <c r="K138" s="37">
        <f>(ASX200Range!$G138-ASX200Range!$H138)/ASX200Range!$E138</f>
        <v>0.02479338843</v>
      </c>
    </row>
    <row r="139" ht="14.25" hidden="1" customHeight="1" outlineLevel="1">
      <c r="A139" s="33"/>
      <c r="B139" s="34"/>
      <c r="C139" s="38" t="s">
        <v>328</v>
      </c>
      <c r="D139" s="35">
        <f>SUBTOTAL(9,D129:D138)</f>
        <v>24153.489</v>
      </c>
      <c r="E139" s="34"/>
      <c r="F139" s="34"/>
      <c r="G139" s="34"/>
      <c r="H139" s="34"/>
      <c r="I139" s="34"/>
      <c r="J139" s="36">
        <f>SUBTOTAL(9,J129:J138)</f>
        <v>117.5321369</v>
      </c>
      <c r="K139" s="37"/>
    </row>
    <row r="140" ht="14.25" hidden="1" customHeight="1" outlineLevel="2">
      <c r="A140" s="33" t="s">
        <v>329</v>
      </c>
      <c r="B140" s="34" t="s">
        <v>330</v>
      </c>
      <c r="C140" s="34" t="s">
        <v>331</v>
      </c>
      <c r="D140" s="35">
        <v>84178.4</v>
      </c>
      <c r="E140" s="34">
        <v>25.39</v>
      </c>
      <c r="F140" s="34">
        <v>-0.53</v>
      </c>
      <c r="G140" s="34">
        <v>25.62</v>
      </c>
      <c r="H140" s="34">
        <v>25.32</v>
      </c>
      <c r="I140" s="34">
        <v>8019970.0</v>
      </c>
      <c r="J140" s="36">
        <f>ASX200Range!$E140*ASX200Range!$I140/1000000</f>
        <v>203.6270383</v>
      </c>
      <c r="K140" s="37">
        <f>(ASX200Range!$G140-ASX200Range!$H140)/ASX200Range!$E140</f>
        <v>0.01181567546</v>
      </c>
    </row>
    <row r="141" ht="14.25" hidden="1" customHeight="1" outlineLevel="2">
      <c r="A141" s="33" t="s">
        <v>332</v>
      </c>
      <c r="B141" s="34" t="s">
        <v>333</v>
      </c>
      <c r="C141" s="34" t="s">
        <v>331</v>
      </c>
      <c r="D141" s="35">
        <v>28174.9</v>
      </c>
      <c r="E141" s="34">
        <v>63.19</v>
      </c>
      <c r="F141" s="34">
        <v>-0.42</v>
      </c>
      <c r="G141" s="34">
        <v>63.27</v>
      </c>
      <c r="H141" s="34">
        <v>62.62</v>
      </c>
      <c r="I141" s="34">
        <v>1428991.0</v>
      </c>
      <c r="J141" s="36">
        <f>ASX200Range!$E141*ASX200Range!$I141/1000000</f>
        <v>90.29794129</v>
      </c>
      <c r="K141" s="37">
        <f>(ASX200Range!$G141-ASX200Range!$H141)/ASX200Range!$E141</f>
        <v>0.01028643773</v>
      </c>
    </row>
    <row r="142" ht="14.25" hidden="1" customHeight="1" outlineLevel="2">
      <c r="A142" s="33" t="s">
        <v>334</v>
      </c>
      <c r="B142" s="34" t="s">
        <v>335</v>
      </c>
      <c r="C142" s="34" t="s">
        <v>331</v>
      </c>
      <c r="D142" s="35">
        <v>18060.0</v>
      </c>
      <c r="E142" s="34">
        <v>5.5</v>
      </c>
      <c r="F142" s="34">
        <v>-0.05</v>
      </c>
      <c r="G142" s="34">
        <v>5.605</v>
      </c>
      <c r="H142" s="34">
        <v>5.48</v>
      </c>
      <c r="I142" s="34">
        <v>1.612606E7</v>
      </c>
      <c r="J142" s="36">
        <f>ASX200Range!$E142*ASX200Range!$I142/1000000</f>
        <v>88.69333</v>
      </c>
      <c r="K142" s="37">
        <f>(ASX200Range!$G142-ASX200Range!$H142)/ASX200Range!$E142</f>
        <v>0.02272727273</v>
      </c>
    </row>
    <row r="143" ht="14.25" hidden="1" customHeight="1" outlineLevel="2">
      <c r="A143" s="33" t="s">
        <v>336</v>
      </c>
      <c r="B143" s="34" t="s">
        <v>337</v>
      </c>
      <c r="C143" s="34" t="s">
        <v>331</v>
      </c>
      <c r="D143" s="35">
        <v>17847.0</v>
      </c>
      <c r="E143" s="34">
        <v>16.18</v>
      </c>
      <c r="F143" s="34">
        <v>0.11</v>
      </c>
      <c r="G143" s="34">
        <v>16.18</v>
      </c>
      <c r="H143" s="34">
        <v>15.89</v>
      </c>
      <c r="I143" s="34">
        <v>3023322.0</v>
      </c>
      <c r="J143" s="36">
        <f>ASX200Range!$E143*ASX200Range!$I143/1000000</f>
        <v>48.91734996</v>
      </c>
      <c r="K143" s="37">
        <f>(ASX200Range!$G143-ASX200Range!$H143)/ASX200Range!$E143</f>
        <v>0.01792336218</v>
      </c>
    </row>
    <row r="144" ht="14.25" hidden="1" customHeight="1" outlineLevel="2">
      <c r="A144" s="33" t="s">
        <v>338</v>
      </c>
      <c r="B144" s="34" t="s">
        <v>339</v>
      </c>
      <c r="C144" s="34" t="s">
        <v>331</v>
      </c>
      <c r="D144" s="35">
        <v>15862.5</v>
      </c>
      <c r="E144" s="34">
        <v>2.95</v>
      </c>
      <c r="F144" s="34">
        <v>-0.07</v>
      </c>
      <c r="G144" s="34">
        <v>3.005</v>
      </c>
      <c r="H144" s="34">
        <v>2.935</v>
      </c>
      <c r="I144" s="34">
        <v>1.4163052E7</v>
      </c>
      <c r="J144" s="36">
        <f>ASX200Range!$E144*ASX200Range!$I144/1000000</f>
        <v>41.7810034</v>
      </c>
      <c r="K144" s="37">
        <f>(ASX200Range!$G144-ASX200Range!$H144)/ASX200Range!$E144</f>
        <v>0.02372881356</v>
      </c>
    </row>
    <row r="145" ht="14.25" hidden="1" customHeight="1" outlineLevel="2">
      <c r="A145" s="33" t="s">
        <v>340</v>
      </c>
      <c r="B145" s="34" t="s">
        <v>341</v>
      </c>
      <c r="C145" s="34" t="s">
        <v>331</v>
      </c>
      <c r="D145" s="35">
        <v>15817.8</v>
      </c>
      <c r="E145" s="34">
        <v>21.61</v>
      </c>
      <c r="F145" s="34">
        <v>-0.19</v>
      </c>
      <c r="G145" s="34">
        <v>21.75</v>
      </c>
      <c r="H145" s="34">
        <v>21.515</v>
      </c>
      <c r="I145" s="34">
        <v>2310639.0</v>
      </c>
      <c r="J145" s="36">
        <f>ASX200Range!$E145*ASX200Range!$I145/1000000</f>
        <v>49.93290879</v>
      </c>
      <c r="K145" s="37">
        <f>(ASX200Range!$G145-ASX200Range!$H145)/ASX200Range!$E145</f>
        <v>0.01087459509</v>
      </c>
    </row>
    <row r="146" ht="14.25" hidden="1" customHeight="1" outlineLevel="2">
      <c r="A146" s="33" t="s">
        <v>342</v>
      </c>
      <c r="B146" s="34" t="s">
        <v>343</v>
      </c>
      <c r="C146" s="34" t="s">
        <v>331</v>
      </c>
      <c r="D146" s="35">
        <v>8030.47</v>
      </c>
      <c r="E146" s="34">
        <v>6.98</v>
      </c>
      <c r="F146" s="34">
        <v>0.01</v>
      </c>
      <c r="G146" s="34">
        <v>6.98</v>
      </c>
      <c r="H146" s="34">
        <v>6.86</v>
      </c>
      <c r="I146" s="34">
        <v>3098463.0</v>
      </c>
      <c r="J146" s="36">
        <f>ASX200Range!$E146*ASX200Range!$I146/1000000</f>
        <v>21.62727174</v>
      </c>
      <c r="K146" s="37">
        <f>(ASX200Range!$G146-ASX200Range!$H146)/ASX200Range!$E146</f>
        <v>0.01719197708</v>
      </c>
    </row>
    <row r="147" ht="14.25" hidden="1" customHeight="1" outlineLevel="2">
      <c r="A147" s="33" t="s">
        <v>344</v>
      </c>
      <c r="B147" s="34" t="s">
        <v>345</v>
      </c>
      <c r="C147" s="34" t="s">
        <v>331</v>
      </c>
      <c r="D147" s="35">
        <v>7906.06</v>
      </c>
      <c r="E147" s="34">
        <v>14.11</v>
      </c>
      <c r="F147" s="34">
        <v>-0.03</v>
      </c>
      <c r="G147" s="34">
        <v>14.18</v>
      </c>
      <c r="H147" s="34">
        <v>13.9</v>
      </c>
      <c r="I147" s="34">
        <v>2257937.0</v>
      </c>
      <c r="J147" s="36">
        <f>ASX200Range!$E147*ASX200Range!$I147/1000000</f>
        <v>31.85949107</v>
      </c>
      <c r="K147" s="37">
        <f>(ASX200Range!$G147-ASX200Range!$H147)/ASX200Range!$E147</f>
        <v>0.01984408221</v>
      </c>
    </row>
    <row r="148" ht="14.25" hidden="1" customHeight="1" outlineLevel="2">
      <c r="A148" s="33" t="s">
        <v>346</v>
      </c>
      <c r="B148" s="34" t="s">
        <v>347</v>
      </c>
      <c r="C148" s="34" t="s">
        <v>331</v>
      </c>
      <c r="D148" s="35">
        <v>7773.0</v>
      </c>
      <c r="E148" s="34">
        <v>18.13</v>
      </c>
      <c r="F148" s="34">
        <v>0.16</v>
      </c>
      <c r="G148" s="34">
        <v>18.23</v>
      </c>
      <c r="H148" s="34">
        <v>17.51</v>
      </c>
      <c r="I148" s="34">
        <v>1537028.0</v>
      </c>
      <c r="J148" s="36">
        <f>ASX200Range!$E148*ASX200Range!$I148/1000000</f>
        <v>27.86631764</v>
      </c>
      <c r="K148" s="37">
        <f>(ASX200Range!$G148-ASX200Range!$H148)/ASX200Range!$E148</f>
        <v>0.03971318257</v>
      </c>
    </row>
    <row r="149" ht="14.25" hidden="1" customHeight="1" outlineLevel="2">
      <c r="A149" s="33" t="s">
        <v>348</v>
      </c>
      <c r="B149" s="34" t="s">
        <v>349</v>
      </c>
      <c r="C149" s="34" t="s">
        <v>331</v>
      </c>
      <c r="D149" s="35">
        <v>7525.7</v>
      </c>
      <c r="E149" s="34">
        <v>19.57</v>
      </c>
      <c r="F149" s="34">
        <v>-0.08</v>
      </c>
      <c r="G149" s="34">
        <v>19.6</v>
      </c>
      <c r="H149" s="34">
        <v>19.38</v>
      </c>
      <c r="I149" s="34">
        <v>863134.0</v>
      </c>
      <c r="J149" s="36">
        <f>ASX200Range!$E149*ASX200Range!$I149/1000000</f>
        <v>16.89153238</v>
      </c>
      <c r="K149" s="37">
        <f>(ASX200Range!$G149-ASX200Range!$H149)/ASX200Range!$E149</f>
        <v>0.01124169647</v>
      </c>
    </row>
    <row r="150" ht="14.25" hidden="1" customHeight="1" outlineLevel="2">
      <c r="A150" s="33" t="s">
        <v>350</v>
      </c>
      <c r="B150" s="34" t="s">
        <v>351</v>
      </c>
      <c r="C150" s="34" t="s">
        <v>331</v>
      </c>
      <c r="D150" s="35">
        <v>5668.89</v>
      </c>
      <c r="E150" s="34">
        <v>3.4</v>
      </c>
      <c r="F150" s="34">
        <v>-0.02</v>
      </c>
      <c r="G150" s="34">
        <v>3.4</v>
      </c>
      <c r="H150" s="34">
        <v>3.325</v>
      </c>
      <c r="I150" s="34">
        <v>3228585.0</v>
      </c>
      <c r="J150" s="36">
        <f>ASX200Range!$E150*ASX200Range!$I150/1000000</f>
        <v>10.977189</v>
      </c>
      <c r="K150" s="37">
        <f>(ASX200Range!$G150-ASX200Range!$H150)/ASX200Range!$E150</f>
        <v>0.02205882353</v>
      </c>
    </row>
    <row r="151" ht="14.25" hidden="1" customHeight="1" outlineLevel="2">
      <c r="A151" s="33" t="s">
        <v>352</v>
      </c>
      <c r="B151" s="34" t="s">
        <v>353</v>
      </c>
      <c r="C151" s="34" t="s">
        <v>331</v>
      </c>
      <c r="D151" s="35">
        <v>5658.89</v>
      </c>
      <c r="E151" s="34">
        <v>2.05</v>
      </c>
      <c r="F151" s="34">
        <v>-0.01</v>
      </c>
      <c r="G151" s="34">
        <v>2.05</v>
      </c>
      <c r="H151" s="34">
        <v>2.0</v>
      </c>
      <c r="I151" s="34">
        <v>5610857.0</v>
      </c>
      <c r="J151" s="36">
        <f>ASX200Range!$E151*ASX200Range!$I151/1000000</f>
        <v>11.50225685</v>
      </c>
      <c r="K151" s="37">
        <f>(ASX200Range!$G151-ASX200Range!$H151)/ASX200Range!$E151</f>
        <v>0.0243902439</v>
      </c>
    </row>
    <row r="152" ht="14.25" hidden="1" customHeight="1" outlineLevel="2">
      <c r="A152" s="33" t="s">
        <v>354</v>
      </c>
      <c r="B152" s="34" t="s">
        <v>355</v>
      </c>
      <c r="C152" s="34" t="s">
        <v>331</v>
      </c>
      <c r="D152" s="35">
        <v>5142.86</v>
      </c>
      <c r="E152" s="34">
        <v>7.82</v>
      </c>
      <c r="F152" s="34">
        <v>0.04</v>
      </c>
      <c r="G152" s="34">
        <v>7.84</v>
      </c>
      <c r="H152" s="34">
        <v>7.68</v>
      </c>
      <c r="I152" s="34">
        <v>902062.0</v>
      </c>
      <c r="J152" s="36">
        <f>ASX200Range!$E152*ASX200Range!$I152/1000000</f>
        <v>7.05412484</v>
      </c>
      <c r="K152" s="37">
        <f>(ASX200Range!$G152-ASX200Range!$H152)/ASX200Range!$E152</f>
        <v>0.02046035806</v>
      </c>
    </row>
    <row r="153" ht="14.25" hidden="1" customHeight="1" outlineLevel="2">
      <c r="A153" s="33" t="s">
        <v>356</v>
      </c>
      <c r="B153" s="34" t="s">
        <v>357</v>
      </c>
      <c r="C153" s="34" t="s">
        <v>331</v>
      </c>
      <c r="D153" s="35">
        <v>3898.1</v>
      </c>
      <c r="E153" s="34">
        <v>9.26</v>
      </c>
      <c r="F153" s="34">
        <v>-0.05</v>
      </c>
      <c r="G153" s="34">
        <v>9.27</v>
      </c>
      <c r="H153" s="34">
        <v>9.17</v>
      </c>
      <c r="I153" s="34">
        <v>1571633.0</v>
      </c>
      <c r="J153" s="36">
        <f>ASX200Range!$E153*ASX200Range!$I153/1000000</f>
        <v>14.55332158</v>
      </c>
      <c r="K153" s="37">
        <f>(ASX200Range!$G153-ASX200Range!$H153)/ASX200Range!$E153</f>
        <v>0.01079913607</v>
      </c>
    </row>
    <row r="154" ht="14.25" hidden="1" customHeight="1" outlineLevel="2">
      <c r="A154" s="33" t="s">
        <v>358</v>
      </c>
      <c r="B154" s="34" t="s">
        <v>359</v>
      </c>
      <c r="C154" s="34" t="s">
        <v>331</v>
      </c>
      <c r="D154" s="35">
        <v>3819.95</v>
      </c>
      <c r="E154" s="34">
        <v>2.39</v>
      </c>
      <c r="F154" s="34">
        <v>0.01</v>
      </c>
      <c r="G154" s="34">
        <v>2.4</v>
      </c>
      <c r="H154" s="34">
        <v>2.355</v>
      </c>
      <c r="I154" s="34">
        <v>7342033.0</v>
      </c>
      <c r="J154" s="36">
        <f>ASX200Range!$E154*ASX200Range!$I154/1000000</f>
        <v>17.54745887</v>
      </c>
      <c r="K154" s="37">
        <f>(ASX200Range!$G154-ASX200Range!$H154)/ASX200Range!$E154</f>
        <v>0.01882845188</v>
      </c>
    </row>
    <row r="155" ht="14.25" hidden="1" customHeight="1" outlineLevel="2">
      <c r="A155" s="33" t="s">
        <v>360</v>
      </c>
      <c r="B155" s="34" t="s">
        <v>361</v>
      </c>
      <c r="C155" s="34" t="s">
        <v>331</v>
      </c>
      <c r="D155" s="35">
        <v>3635.02</v>
      </c>
      <c r="E155" s="34">
        <v>5.96</v>
      </c>
      <c r="F155" s="34">
        <v>0.12</v>
      </c>
      <c r="G155" s="34">
        <v>5.995</v>
      </c>
      <c r="H155" s="34">
        <v>5.74</v>
      </c>
      <c r="I155" s="34">
        <v>2523345.0</v>
      </c>
      <c r="J155" s="36">
        <f>ASX200Range!$E155*ASX200Range!$I155/1000000</f>
        <v>15.0391362</v>
      </c>
      <c r="K155" s="37">
        <f>(ASX200Range!$G155-ASX200Range!$H155)/ASX200Range!$E155</f>
        <v>0.0427852349</v>
      </c>
    </row>
    <row r="156" ht="14.25" hidden="1" customHeight="1" outlineLevel="2">
      <c r="A156" s="33" t="s">
        <v>362</v>
      </c>
      <c r="B156" s="34" t="s">
        <v>363</v>
      </c>
      <c r="C156" s="34" t="s">
        <v>331</v>
      </c>
      <c r="D156" s="35">
        <v>3294.25</v>
      </c>
      <c r="E156" s="34">
        <v>3.08</v>
      </c>
      <c r="F156" s="34">
        <v>-0.01</v>
      </c>
      <c r="G156" s="34">
        <v>3.09</v>
      </c>
      <c r="H156" s="34">
        <v>3.03</v>
      </c>
      <c r="I156" s="34">
        <v>4587753.0</v>
      </c>
      <c r="J156" s="36">
        <f>ASX200Range!$E156*ASX200Range!$I156/1000000</f>
        <v>14.13027924</v>
      </c>
      <c r="K156" s="37">
        <f>(ASX200Range!$G156-ASX200Range!$H156)/ASX200Range!$E156</f>
        <v>0.01948051948</v>
      </c>
    </row>
    <row r="157" ht="14.25" hidden="1" customHeight="1" outlineLevel="2">
      <c r="A157" s="33" t="s">
        <v>364</v>
      </c>
      <c r="B157" s="34" t="s">
        <v>365</v>
      </c>
      <c r="C157" s="34" t="s">
        <v>331</v>
      </c>
      <c r="D157" s="35">
        <v>2877.13</v>
      </c>
      <c r="E157" s="34">
        <v>4.9</v>
      </c>
      <c r="F157" s="34">
        <v>-0.06</v>
      </c>
      <c r="G157" s="34">
        <v>4.95</v>
      </c>
      <c r="H157" s="34">
        <v>4.87</v>
      </c>
      <c r="I157" s="34">
        <v>2814835.0</v>
      </c>
      <c r="J157" s="36">
        <f>ASX200Range!$E157*ASX200Range!$I157/1000000</f>
        <v>13.7926915</v>
      </c>
      <c r="K157" s="37">
        <f>(ASX200Range!$G157-ASX200Range!$H157)/ASX200Range!$E157</f>
        <v>0.01632653061</v>
      </c>
    </row>
    <row r="158" ht="14.25" hidden="1" customHeight="1" outlineLevel="2">
      <c r="A158" s="33" t="s">
        <v>366</v>
      </c>
      <c r="B158" s="34" t="s">
        <v>367</v>
      </c>
      <c r="C158" s="34" t="s">
        <v>331</v>
      </c>
      <c r="D158" s="35">
        <v>2723.77</v>
      </c>
      <c r="E158" s="34">
        <v>14.17</v>
      </c>
      <c r="F158" s="34">
        <v>-0.14</v>
      </c>
      <c r="G158" s="34">
        <v>14.255</v>
      </c>
      <c r="H158" s="34">
        <v>13.8</v>
      </c>
      <c r="I158" s="34">
        <v>1015193.0</v>
      </c>
      <c r="J158" s="36">
        <f>ASX200Range!$E158*ASX200Range!$I158/1000000</f>
        <v>14.38528481</v>
      </c>
      <c r="K158" s="37">
        <f>(ASX200Range!$G158-ASX200Range!$H158)/ASX200Range!$E158</f>
        <v>0.03211009174</v>
      </c>
    </row>
    <row r="159" ht="14.25" hidden="1" customHeight="1" outlineLevel="2">
      <c r="A159" s="33" t="s">
        <v>368</v>
      </c>
      <c r="B159" s="34" t="s">
        <v>369</v>
      </c>
      <c r="C159" s="34" t="s">
        <v>331</v>
      </c>
      <c r="D159" s="35">
        <v>2622.28</v>
      </c>
      <c r="E159" s="34">
        <v>8.59</v>
      </c>
      <c r="F159" s="34">
        <v>-0.17</v>
      </c>
      <c r="G159" s="34">
        <v>8.66</v>
      </c>
      <c r="H159" s="34">
        <v>8.52</v>
      </c>
      <c r="I159" s="34">
        <v>1601817.0</v>
      </c>
      <c r="J159" s="36">
        <f>ASX200Range!$E159*ASX200Range!$I159/1000000</f>
        <v>13.75960803</v>
      </c>
      <c r="K159" s="37">
        <f>(ASX200Range!$G159-ASX200Range!$H159)/ASX200Range!$E159</f>
        <v>0.01629802095</v>
      </c>
    </row>
    <row r="160" ht="14.25" hidden="1" customHeight="1" outlineLevel="2">
      <c r="A160" s="33" t="s">
        <v>370</v>
      </c>
      <c r="B160" s="34" t="s">
        <v>371</v>
      </c>
      <c r="C160" s="34" t="s">
        <v>331</v>
      </c>
      <c r="D160" s="35">
        <v>2607.98</v>
      </c>
      <c r="E160" s="34">
        <v>6.74</v>
      </c>
      <c r="F160" s="34">
        <v>0.0</v>
      </c>
      <c r="G160" s="34">
        <v>6.76</v>
      </c>
      <c r="H160" s="34">
        <v>6.64</v>
      </c>
      <c r="I160" s="34">
        <v>1055570.0</v>
      </c>
      <c r="J160" s="36">
        <f>ASX200Range!$E160*ASX200Range!$I160/1000000</f>
        <v>7.1145418</v>
      </c>
      <c r="K160" s="37">
        <f>(ASX200Range!$G160-ASX200Range!$H160)/ASX200Range!$E160</f>
        <v>0.0178041543</v>
      </c>
    </row>
    <row r="161" ht="14.25" hidden="1" customHeight="1" outlineLevel="2">
      <c r="A161" s="33" t="s">
        <v>372</v>
      </c>
      <c r="B161" s="34" t="s">
        <v>373</v>
      </c>
      <c r="C161" s="34" t="s">
        <v>331</v>
      </c>
      <c r="D161" s="35">
        <v>2517.72</v>
      </c>
      <c r="E161" s="34">
        <v>14.57</v>
      </c>
      <c r="F161" s="34">
        <v>0.1</v>
      </c>
      <c r="G161" s="34">
        <v>14.6</v>
      </c>
      <c r="H161" s="34">
        <v>14.13</v>
      </c>
      <c r="I161" s="34">
        <v>1960501.0</v>
      </c>
      <c r="J161" s="36">
        <f>ASX200Range!$E161*ASX200Range!$I161/1000000</f>
        <v>28.56449957</v>
      </c>
      <c r="K161" s="37">
        <f>(ASX200Range!$G161-ASX200Range!$H161)/ASX200Range!$E161</f>
        <v>0.03225806452</v>
      </c>
    </row>
    <row r="162" ht="14.25" hidden="1" customHeight="1" outlineLevel="2">
      <c r="A162" s="33" t="s">
        <v>374</v>
      </c>
      <c r="B162" s="34" t="s">
        <v>375</v>
      </c>
      <c r="C162" s="34" t="s">
        <v>331</v>
      </c>
      <c r="D162" s="35">
        <v>2370.33</v>
      </c>
      <c r="E162" s="34">
        <v>8.85</v>
      </c>
      <c r="F162" s="34">
        <v>-0.07</v>
      </c>
      <c r="G162" s="34">
        <v>8.85</v>
      </c>
      <c r="H162" s="34">
        <v>8.55</v>
      </c>
      <c r="I162" s="34">
        <v>695211.0</v>
      </c>
      <c r="J162" s="36">
        <f>ASX200Range!$E162*ASX200Range!$I162/1000000</f>
        <v>6.15261735</v>
      </c>
      <c r="K162" s="37">
        <f>(ASX200Range!$G162-ASX200Range!$H162)/ASX200Range!$E162</f>
        <v>0.03389830508</v>
      </c>
    </row>
    <row r="163" ht="14.25" hidden="1" customHeight="1" outlineLevel="2">
      <c r="A163" s="33" t="s">
        <v>376</v>
      </c>
      <c r="B163" s="34" t="s">
        <v>377</v>
      </c>
      <c r="C163" s="34" t="s">
        <v>331</v>
      </c>
      <c r="D163" s="35">
        <v>2028.01</v>
      </c>
      <c r="E163" s="34">
        <v>4.18</v>
      </c>
      <c r="F163" s="34">
        <v>0.04</v>
      </c>
      <c r="G163" s="34">
        <v>4.19</v>
      </c>
      <c r="H163" s="34">
        <v>4.065</v>
      </c>
      <c r="I163" s="34">
        <v>2011011.0</v>
      </c>
      <c r="J163" s="36">
        <f>ASX200Range!$E163*ASX200Range!$I163/1000000</f>
        <v>8.40602598</v>
      </c>
      <c r="K163" s="37">
        <f>(ASX200Range!$G163-ASX200Range!$H163)/ASX200Range!$E163</f>
        <v>0.02990430622</v>
      </c>
    </row>
    <row r="164" ht="14.25" hidden="1" customHeight="1" outlineLevel="2">
      <c r="A164" s="33" t="s">
        <v>378</v>
      </c>
      <c r="B164" s="34" t="s">
        <v>379</v>
      </c>
      <c r="C164" s="34" t="s">
        <v>331</v>
      </c>
      <c r="D164" s="35">
        <v>2024.12</v>
      </c>
      <c r="E164" s="34">
        <v>3.84</v>
      </c>
      <c r="F164" s="34">
        <v>-0.08</v>
      </c>
      <c r="G164" s="34">
        <v>3.94</v>
      </c>
      <c r="H164" s="34">
        <v>3.84</v>
      </c>
      <c r="I164" s="34">
        <v>3343672.0</v>
      </c>
      <c r="J164" s="36">
        <f>ASX200Range!$E164*ASX200Range!$I164/1000000</f>
        <v>12.83970048</v>
      </c>
      <c r="K164" s="37">
        <f>(ASX200Range!$G164-ASX200Range!$H164)/ASX200Range!$E164</f>
        <v>0.02604166667</v>
      </c>
    </row>
    <row r="165" ht="14.25" hidden="1" customHeight="1" outlineLevel="2">
      <c r="A165" s="33" t="s">
        <v>380</v>
      </c>
      <c r="B165" s="34" t="s">
        <v>381</v>
      </c>
      <c r="C165" s="34" t="s">
        <v>331</v>
      </c>
      <c r="D165" s="35">
        <v>1963.72</v>
      </c>
      <c r="E165" s="34">
        <v>13.26</v>
      </c>
      <c r="F165" s="34">
        <v>-0.03</v>
      </c>
      <c r="G165" s="34">
        <v>13.29</v>
      </c>
      <c r="H165" s="34">
        <v>13.08</v>
      </c>
      <c r="I165" s="34">
        <v>244819.0</v>
      </c>
      <c r="J165" s="36">
        <f>ASX200Range!$E165*ASX200Range!$I165/1000000</f>
        <v>3.24629994</v>
      </c>
      <c r="K165" s="37">
        <f>(ASX200Range!$G165-ASX200Range!$H165)/ASX200Range!$E165</f>
        <v>0.01583710407</v>
      </c>
    </row>
    <row r="166" ht="14.25" hidden="1" customHeight="1" outlineLevel="2">
      <c r="A166" s="33" t="s">
        <v>382</v>
      </c>
      <c r="B166" s="34" t="s">
        <v>383</v>
      </c>
      <c r="C166" s="34" t="s">
        <v>331</v>
      </c>
      <c r="D166" s="35">
        <v>1859.99</v>
      </c>
      <c r="E166" s="34">
        <v>3.39</v>
      </c>
      <c r="F166" s="34">
        <v>-0.05</v>
      </c>
      <c r="G166" s="34">
        <v>3.4</v>
      </c>
      <c r="H166" s="34">
        <v>3.35</v>
      </c>
      <c r="I166" s="34">
        <v>1870414.0</v>
      </c>
      <c r="J166" s="36">
        <f>ASX200Range!$E166*ASX200Range!$I166/1000000</f>
        <v>6.34070346</v>
      </c>
      <c r="K166" s="37">
        <f>(ASX200Range!$G166-ASX200Range!$H166)/ASX200Range!$E166</f>
        <v>0.01474926254</v>
      </c>
    </row>
    <row r="167" ht="14.25" hidden="1" customHeight="1" outlineLevel="2">
      <c r="A167" s="33" t="s">
        <v>384</v>
      </c>
      <c r="B167" s="34" t="s">
        <v>385</v>
      </c>
      <c r="C167" s="34" t="s">
        <v>331</v>
      </c>
      <c r="D167" s="35">
        <v>1735.56</v>
      </c>
      <c r="E167" s="34">
        <v>5.45</v>
      </c>
      <c r="F167" s="34">
        <v>-0.01</v>
      </c>
      <c r="G167" s="34">
        <v>5.47</v>
      </c>
      <c r="H167" s="34">
        <v>5.36</v>
      </c>
      <c r="I167" s="34">
        <v>708090.0</v>
      </c>
      <c r="J167" s="36">
        <f>ASX200Range!$E167*ASX200Range!$I167/1000000</f>
        <v>3.8590905</v>
      </c>
      <c r="K167" s="37">
        <f>(ASX200Range!$G167-ASX200Range!$H167)/ASX200Range!$E167</f>
        <v>0.02018348624</v>
      </c>
    </row>
    <row r="168" ht="14.25" hidden="1" customHeight="1" outlineLevel="2">
      <c r="A168" s="33" t="s">
        <v>386</v>
      </c>
      <c r="B168" s="34" t="s">
        <v>387</v>
      </c>
      <c r="C168" s="34" t="s">
        <v>331</v>
      </c>
      <c r="D168" s="35">
        <v>1387.55</v>
      </c>
      <c r="E168" s="34">
        <v>2.89</v>
      </c>
      <c r="F168" s="34">
        <v>-0.02</v>
      </c>
      <c r="G168" s="34">
        <v>2.94</v>
      </c>
      <c r="H168" s="34">
        <v>2.875</v>
      </c>
      <c r="I168" s="34">
        <v>1681157.0</v>
      </c>
      <c r="J168" s="36">
        <f>ASX200Range!$E168*ASX200Range!$I168/1000000</f>
        <v>4.85854373</v>
      </c>
      <c r="K168" s="37">
        <f>(ASX200Range!$G168-ASX200Range!$H168)/ASX200Range!$E168</f>
        <v>0.02249134948</v>
      </c>
    </row>
    <row r="169" ht="14.25" hidden="1" customHeight="1" outlineLevel="2">
      <c r="A169" s="33" t="s">
        <v>388</v>
      </c>
      <c r="B169" s="34" t="s">
        <v>389</v>
      </c>
      <c r="C169" s="34" t="s">
        <v>331</v>
      </c>
      <c r="D169" s="35">
        <v>1110.45</v>
      </c>
      <c r="E169" s="34">
        <v>1.365</v>
      </c>
      <c r="F169" s="34">
        <v>-0.015</v>
      </c>
      <c r="G169" s="34">
        <v>1.38</v>
      </c>
      <c r="H169" s="34">
        <v>1.355</v>
      </c>
      <c r="I169" s="34">
        <v>3051761.0</v>
      </c>
      <c r="J169" s="36">
        <f>ASX200Range!$E169*ASX200Range!$I169/1000000</f>
        <v>4.165653765</v>
      </c>
      <c r="K169" s="37">
        <f>(ASX200Range!$G169-ASX200Range!$H169)/ASX200Range!$E169</f>
        <v>0.01831501832</v>
      </c>
    </row>
    <row r="170" ht="14.25" hidden="1" customHeight="1" outlineLevel="2">
      <c r="A170" s="33" t="s">
        <v>390</v>
      </c>
      <c r="B170" s="34" t="s">
        <v>391</v>
      </c>
      <c r="C170" s="34" t="s">
        <v>331</v>
      </c>
      <c r="D170" s="35">
        <v>893.252</v>
      </c>
      <c r="E170" s="34">
        <v>5.56</v>
      </c>
      <c r="F170" s="34">
        <v>-0.13</v>
      </c>
      <c r="G170" s="34">
        <v>5.6</v>
      </c>
      <c r="H170" s="34">
        <v>5.53</v>
      </c>
      <c r="I170" s="34">
        <v>665826.0</v>
      </c>
      <c r="J170" s="36">
        <f>ASX200Range!$E170*ASX200Range!$I170/1000000</f>
        <v>3.70199256</v>
      </c>
      <c r="K170" s="37">
        <f>(ASX200Range!$G170-ASX200Range!$H170)/ASX200Range!$E170</f>
        <v>0.01258992806</v>
      </c>
    </row>
    <row r="171" ht="14.25" hidden="1" customHeight="1" outlineLevel="2">
      <c r="A171" s="33" t="s">
        <v>392</v>
      </c>
      <c r="B171" s="34" t="s">
        <v>393</v>
      </c>
      <c r="C171" s="34" t="s">
        <v>331</v>
      </c>
      <c r="D171" s="35">
        <v>795.941</v>
      </c>
      <c r="E171" s="34">
        <v>1.085</v>
      </c>
      <c r="F171" s="34">
        <v>0.005</v>
      </c>
      <c r="G171" s="34">
        <v>1.1</v>
      </c>
      <c r="H171" s="34">
        <v>1.075</v>
      </c>
      <c r="I171" s="34">
        <v>4974111.0</v>
      </c>
      <c r="J171" s="36">
        <f>ASX200Range!$E171*ASX200Range!$I171/1000000</f>
        <v>5.396910435</v>
      </c>
      <c r="K171" s="37">
        <f>(ASX200Range!$G171-ASX200Range!$H171)/ASX200Range!$E171</f>
        <v>0.02304147465</v>
      </c>
    </row>
    <row r="172" ht="14.25" hidden="1" customHeight="1" outlineLevel="2">
      <c r="A172" s="33" t="s">
        <v>394</v>
      </c>
      <c r="B172" s="34" t="s">
        <v>395</v>
      </c>
      <c r="C172" s="34" t="s">
        <v>331</v>
      </c>
      <c r="D172" s="35">
        <v>763.985</v>
      </c>
      <c r="E172" s="34">
        <v>1.91</v>
      </c>
      <c r="F172" s="34">
        <v>-0.015</v>
      </c>
      <c r="G172" s="34">
        <v>1.93</v>
      </c>
      <c r="H172" s="34">
        <v>1.89</v>
      </c>
      <c r="I172" s="34">
        <v>1528445.0</v>
      </c>
      <c r="J172" s="36">
        <f>ASX200Range!$E172*ASX200Range!$I172/1000000</f>
        <v>2.91932995</v>
      </c>
      <c r="K172" s="37">
        <f>(ASX200Range!$G172-ASX200Range!$H172)/ASX200Range!$E172</f>
        <v>0.02094240838</v>
      </c>
    </row>
    <row r="173" ht="14.25" hidden="1" customHeight="1" outlineLevel="2">
      <c r="A173" s="33" t="s">
        <v>396</v>
      </c>
      <c r="B173" s="34" t="s">
        <v>397</v>
      </c>
      <c r="C173" s="34" t="s">
        <v>331</v>
      </c>
      <c r="D173" s="35">
        <v>707.201</v>
      </c>
      <c r="E173" s="34">
        <v>2.65</v>
      </c>
      <c r="F173" s="34">
        <v>-0.07</v>
      </c>
      <c r="G173" s="34">
        <v>2.7</v>
      </c>
      <c r="H173" s="34">
        <v>2.61</v>
      </c>
      <c r="I173" s="34">
        <v>1595032.0</v>
      </c>
      <c r="J173" s="36">
        <f>ASX200Range!$E173*ASX200Range!$I173/1000000</f>
        <v>4.2268348</v>
      </c>
      <c r="K173" s="37">
        <f>(ASX200Range!$G173-ASX200Range!$H173)/ASX200Range!$E173</f>
        <v>0.03396226415</v>
      </c>
    </row>
    <row r="174" ht="14.25" hidden="1" customHeight="1" outlineLevel="2">
      <c r="A174" s="33" t="s">
        <v>398</v>
      </c>
      <c r="B174" s="34" t="s">
        <v>399</v>
      </c>
      <c r="C174" s="34" t="s">
        <v>331</v>
      </c>
      <c r="D174" s="35">
        <v>673.666</v>
      </c>
      <c r="E174" s="34">
        <v>3.38</v>
      </c>
      <c r="F174" s="34">
        <v>0.07</v>
      </c>
      <c r="G174" s="34">
        <v>3.44</v>
      </c>
      <c r="H174" s="34">
        <v>3.29</v>
      </c>
      <c r="I174" s="34">
        <v>869745.0</v>
      </c>
      <c r="J174" s="36">
        <f>ASX200Range!$E174*ASX200Range!$I174/1000000</f>
        <v>2.9397381</v>
      </c>
      <c r="K174" s="37">
        <f>(ASX200Range!$G174-ASX200Range!$H174)/ASX200Range!$E174</f>
        <v>0.04437869822</v>
      </c>
    </row>
    <row r="175" ht="14.25" hidden="1" customHeight="1" outlineLevel="2">
      <c r="A175" s="33" t="s">
        <v>400</v>
      </c>
      <c r="B175" s="34" t="s">
        <v>401</v>
      </c>
      <c r="C175" s="34" t="s">
        <v>331</v>
      </c>
      <c r="D175" s="35">
        <v>654.622</v>
      </c>
      <c r="E175" s="34">
        <v>2.42</v>
      </c>
      <c r="F175" s="34">
        <v>-0.07</v>
      </c>
      <c r="G175" s="34">
        <v>2.47</v>
      </c>
      <c r="H175" s="34">
        <v>2.39</v>
      </c>
      <c r="I175" s="34">
        <v>1695805.0</v>
      </c>
      <c r="J175" s="36">
        <f>ASX200Range!$E175*ASX200Range!$I175/1000000</f>
        <v>4.1038481</v>
      </c>
      <c r="K175" s="37">
        <f>(ASX200Range!$G175-ASX200Range!$H175)/ASX200Range!$E175</f>
        <v>0.03305785124</v>
      </c>
    </row>
    <row r="176" ht="14.25" hidden="1" customHeight="1" outlineLevel="1">
      <c r="A176" s="33"/>
      <c r="B176" s="34"/>
      <c r="C176" s="38" t="s">
        <v>402</v>
      </c>
      <c r="D176" s="35">
        <f>SUBTOTAL(9,D140:D175)</f>
        <v>274611.067</v>
      </c>
      <c r="E176" s="34"/>
      <c r="F176" s="34"/>
      <c r="G176" s="34"/>
      <c r="H176" s="34"/>
      <c r="I176" s="34"/>
      <c r="J176" s="36">
        <f>SUBTOTAL(9,J140:J175)</f>
        <v>863.071866</v>
      </c>
      <c r="K176" s="37"/>
    </row>
    <row r="177" ht="14.25" hidden="1" customHeight="1" outlineLevel="2">
      <c r="A177" s="33" t="s">
        <v>403</v>
      </c>
      <c r="B177" s="34" t="s">
        <v>404</v>
      </c>
      <c r="C177" s="34" t="s">
        <v>405</v>
      </c>
      <c r="D177" s="35">
        <v>21936.1</v>
      </c>
      <c r="E177" s="34">
        <v>4.01</v>
      </c>
      <c r="F177" s="34">
        <v>-0.03</v>
      </c>
      <c r="G177" s="34">
        <v>4.04</v>
      </c>
      <c r="H177" s="34">
        <v>3.995</v>
      </c>
      <c r="I177" s="34">
        <v>8756545.0</v>
      </c>
      <c r="J177" s="36">
        <f>ASX200Range!$E177*ASX200Range!$I177/1000000</f>
        <v>35.11374545</v>
      </c>
      <c r="K177" s="37">
        <f>(ASX200Range!$G177-ASX200Range!$H177)/ASX200Range!$E177</f>
        <v>0.01122194514</v>
      </c>
    </row>
    <row r="178" ht="14.25" hidden="1" customHeight="1" outlineLevel="2">
      <c r="A178" s="33" t="s">
        <v>406</v>
      </c>
      <c r="B178" s="34" t="s">
        <v>407</v>
      </c>
      <c r="C178" s="34" t="s">
        <v>405</v>
      </c>
      <c r="D178" s="35">
        <v>15980.5</v>
      </c>
      <c r="E178" s="34">
        <v>7.6</v>
      </c>
      <c r="F178" s="34">
        <v>-0.05</v>
      </c>
      <c r="G178" s="34">
        <v>7.62</v>
      </c>
      <c r="H178" s="34">
        <v>7.53</v>
      </c>
      <c r="I178" s="34">
        <v>5189559.0</v>
      </c>
      <c r="J178" s="36">
        <f>ASX200Range!$E178*ASX200Range!$I178/1000000</f>
        <v>39.4406484</v>
      </c>
      <c r="K178" s="37">
        <f>(ASX200Range!$G178-ASX200Range!$H178)/ASX200Range!$E178</f>
        <v>0.01184210526</v>
      </c>
    </row>
    <row r="179" ht="14.25" hidden="1" customHeight="1" outlineLevel="2">
      <c r="A179" s="33" t="s">
        <v>408</v>
      </c>
      <c r="B179" s="34" t="s">
        <v>409</v>
      </c>
      <c r="C179" s="34" t="s">
        <v>405</v>
      </c>
      <c r="D179" s="35">
        <v>14652.9</v>
      </c>
      <c r="E179" s="34">
        <v>8.53</v>
      </c>
      <c r="F179" s="34">
        <v>0.01</v>
      </c>
      <c r="G179" s="34">
        <v>8.54</v>
      </c>
      <c r="H179" s="34">
        <v>8.41</v>
      </c>
      <c r="I179" s="34">
        <v>3712194.0</v>
      </c>
      <c r="J179" s="36">
        <f>ASX200Range!$E179*ASX200Range!$I179/1000000</f>
        <v>31.66501482</v>
      </c>
      <c r="K179" s="37">
        <f>(ASX200Range!$G179-ASX200Range!$H179)/ASX200Range!$E179</f>
        <v>0.01524032825</v>
      </c>
    </row>
    <row r="180" ht="14.25" hidden="1" customHeight="1" outlineLevel="2">
      <c r="A180" s="33" t="s">
        <v>410</v>
      </c>
      <c r="B180" s="34" t="s">
        <v>411</v>
      </c>
      <c r="C180" s="34" t="s">
        <v>405</v>
      </c>
      <c r="D180" s="35">
        <v>10727.9</v>
      </c>
      <c r="E180" s="34">
        <v>2.68</v>
      </c>
      <c r="F180" s="34">
        <v>0.01</v>
      </c>
      <c r="G180" s="34">
        <v>2.7</v>
      </c>
      <c r="H180" s="34">
        <v>2.65</v>
      </c>
      <c r="I180" s="34">
        <v>1.2517654E7</v>
      </c>
      <c r="J180" s="36">
        <f>ASX200Range!$E180*ASX200Range!$I180/1000000</f>
        <v>33.54731272</v>
      </c>
      <c r="K180" s="37">
        <f>(ASX200Range!$G180-ASX200Range!$H180)/ASX200Range!$E180</f>
        <v>0.01865671642</v>
      </c>
    </row>
    <row r="181" ht="14.25" hidden="1" customHeight="1" outlineLevel="2">
      <c r="A181" s="33" t="s">
        <v>412</v>
      </c>
      <c r="B181" s="34" t="s">
        <v>413</v>
      </c>
      <c r="C181" s="34" t="s">
        <v>405</v>
      </c>
      <c r="D181" s="35">
        <v>10350.8</v>
      </c>
      <c r="E181" s="34">
        <v>4.45</v>
      </c>
      <c r="F181" s="34">
        <v>0.05</v>
      </c>
      <c r="G181" s="34">
        <v>4.47</v>
      </c>
      <c r="H181" s="34">
        <v>4.395</v>
      </c>
      <c r="I181" s="34">
        <v>1.1387404E7</v>
      </c>
      <c r="J181" s="36">
        <f>ASX200Range!$E181*ASX200Range!$I181/1000000</f>
        <v>50.6739478</v>
      </c>
      <c r="K181" s="37">
        <f>(ASX200Range!$G181-ASX200Range!$H181)/ASX200Range!$E181</f>
        <v>0.01685393258</v>
      </c>
    </row>
    <row r="182" ht="14.25" hidden="1" customHeight="1" outlineLevel="2">
      <c r="A182" s="33" t="s">
        <v>414</v>
      </c>
      <c r="B182" s="34" t="s">
        <v>415</v>
      </c>
      <c r="C182" s="34" t="s">
        <v>405</v>
      </c>
      <c r="D182" s="35">
        <v>9620.51</v>
      </c>
      <c r="E182" s="34">
        <v>9.75</v>
      </c>
      <c r="F182" s="34">
        <v>-0.03</v>
      </c>
      <c r="G182" s="34">
        <v>9.78</v>
      </c>
      <c r="H182" s="34">
        <v>9.59</v>
      </c>
      <c r="I182" s="34">
        <v>2583337.0</v>
      </c>
      <c r="J182" s="36">
        <f>ASX200Range!$E182*ASX200Range!$I182/1000000</f>
        <v>25.18753575</v>
      </c>
      <c r="K182" s="37">
        <f>(ASX200Range!$G182-ASX200Range!$H182)/ASX200Range!$E182</f>
        <v>0.01948717949</v>
      </c>
    </row>
    <row r="183" ht="14.25" hidden="1" customHeight="1" outlineLevel="2">
      <c r="A183" s="33" t="s">
        <v>416</v>
      </c>
      <c r="B183" s="34" t="s">
        <v>417</v>
      </c>
      <c r="C183" s="34" t="s">
        <v>405</v>
      </c>
      <c r="D183" s="35">
        <v>9603.91</v>
      </c>
      <c r="E183" s="34">
        <v>16.3</v>
      </c>
      <c r="F183" s="34">
        <v>-0.15</v>
      </c>
      <c r="G183" s="34">
        <v>16.38</v>
      </c>
      <c r="H183" s="34">
        <v>16.02</v>
      </c>
      <c r="I183" s="34">
        <v>1483053.0</v>
      </c>
      <c r="J183" s="36">
        <f>ASX200Range!$E183*ASX200Range!$I183/1000000</f>
        <v>24.1737639</v>
      </c>
      <c r="K183" s="37">
        <f>(ASX200Range!$G183-ASX200Range!$H183)/ASX200Range!$E183</f>
        <v>0.02208588957</v>
      </c>
    </row>
    <row r="184" ht="14.25" hidden="1" customHeight="1" outlineLevel="2">
      <c r="A184" s="33" t="s">
        <v>418</v>
      </c>
      <c r="B184" s="34" t="s">
        <v>419</v>
      </c>
      <c r="C184" s="34" t="s">
        <v>405</v>
      </c>
      <c r="D184" s="35">
        <v>8611.78</v>
      </c>
      <c r="E184" s="34">
        <v>4.99</v>
      </c>
      <c r="F184" s="34">
        <v>-0.02</v>
      </c>
      <c r="G184" s="34">
        <v>5.02</v>
      </c>
      <c r="H184" s="34">
        <v>4.94</v>
      </c>
      <c r="I184" s="34">
        <v>1.0405922E7</v>
      </c>
      <c r="J184" s="36">
        <f>ASX200Range!$E184*ASX200Range!$I184/1000000</f>
        <v>51.92555078</v>
      </c>
      <c r="K184" s="37">
        <f>(ASX200Range!$G184-ASX200Range!$H184)/ASX200Range!$E184</f>
        <v>0.01603206413</v>
      </c>
    </row>
    <row r="185" ht="14.25" hidden="1" customHeight="1" outlineLevel="2">
      <c r="A185" s="33" t="s">
        <v>420</v>
      </c>
      <c r="B185" s="34" t="s">
        <v>421</v>
      </c>
      <c r="C185" s="34" t="s">
        <v>405</v>
      </c>
      <c r="D185" s="35">
        <v>8004.01</v>
      </c>
      <c r="E185" s="34">
        <v>2.3</v>
      </c>
      <c r="F185" s="34">
        <v>0.0</v>
      </c>
      <c r="G185" s="34">
        <v>2.32</v>
      </c>
      <c r="H185" s="34">
        <v>2.27</v>
      </c>
      <c r="I185" s="34">
        <v>1.6176229E7</v>
      </c>
      <c r="J185" s="36">
        <f>ASX200Range!$E185*ASX200Range!$I185/1000000</f>
        <v>37.2053267</v>
      </c>
      <c r="K185" s="37">
        <f>(ASX200Range!$G185-ASX200Range!$H185)/ASX200Range!$E185</f>
        <v>0.02173913043</v>
      </c>
    </row>
    <row r="186" ht="14.25" hidden="1" customHeight="1" outlineLevel="2">
      <c r="A186" s="33" t="s">
        <v>422</v>
      </c>
      <c r="B186" s="34" t="s">
        <v>423</v>
      </c>
      <c r="C186" s="34" t="s">
        <v>405</v>
      </c>
      <c r="D186" s="35">
        <v>2886.02</v>
      </c>
      <c r="E186" s="34">
        <v>4.77</v>
      </c>
      <c r="F186" s="34">
        <v>0.0</v>
      </c>
      <c r="G186" s="34">
        <v>4.79</v>
      </c>
      <c r="H186" s="34">
        <v>4.72</v>
      </c>
      <c r="I186" s="34">
        <v>1230442.0</v>
      </c>
      <c r="J186" s="36">
        <f>ASX200Range!$E186*ASX200Range!$I186/1000000</f>
        <v>5.86920834</v>
      </c>
      <c r="K186" s="37">
        <f>(ASX200Range!$G186-ASX200Range!$H186)/ASX200Range!$E186</f>
        <v>0.01467505241</v>
      </c>
    </row>
    <row r="187" ht="14.25" hidden="1" customHeight="1" outlineLevel="2">
      <c r="A187" s="33" t="s">
        <v>424</v>
      </c>
      <c r="B187" s="34" t="s">
        <v>425</v>
      </c>
      <c r="C187" s="34" t="s">
        <v>405</v>
      </c>
      <c r="D187" s="35">
        <v>2487.25</v>
      </c>
      <c r="E187" s="34">
        <v>5.72</v>
      </c>
      <c r="F187" s="34">
        <v>-0.02</v>
      </c>
      <c r="G187" s="34">
        <v>5.72</v>
      </c>
      <c r="H187" s="34">
        <v>5.64</v>
      </c>
      <c r="I187" s="34">
        <v>2428285.0</v>
      </c>
      <c r="J187" s="36">
        <f>ASX200Range!$E187*ASX200Range!$I187/1000000</f>
        <v>13.8897902</v>
      </c>
      <c r="K187" s="37">
        <f>(ASX200Range!$G187-ASX200Range!$H187)/ASX200Range!$E187</f>
        <v>0.01398601399</v>
      </c>
    </row>
    <row r="188" ht="14.25" hidden="1" customHeight="1" outlineLevel="2">
      <c r="A188" s="33" t="s">
        <v>426</v>
      </c>
      <c r="B188" s="34" t="s">
        <v>427</v>
      </c>
      <c r="C188" s="34" t="s">
        <v>405</v>
      </c>
      <c r="D188" s="35">
        <v>2268.93</v>
      </c>
      <c r="E188" s="34">
        <v>46.99</v>
      </c>
      <c r="F188" s="34">
        <v>-0.22</v>
      </c>
      <c r="G188" s="34">
        <v>47.1</v>
      </c>
      <c r="H188" s="34">
        <v>46.51</v>
      </c>
      <c r="I188" s="34">
        <v>32239.0</v>
      </c>
      <c r="J188" s="36">
        <f>ASX200Range!$E188*ASX200Range!$I188/1000000</f>
        <v>1.51491061</v>
      </c>
      <c r="K188" s="37">
        <f>(ASX200Range!$G188-ASX200Range!$H188)/ASX200Range!$E188</f>
        <v>0.01255586295</v>
      </c>
    </row>
    <row r="189" ht="14.25" hidden="1" customHeight="1" outlineLevel="2">
      <c r="A189" s="33" t="s">
        <v>428</v>
      </c>
      <c r="B189" s="34" t="s">
        <v>429</v>
      </c>
      <c r="C189" s="34" t="s">
        <v>405</v>
      </c>
      <c r="D189" s="35">
        <v>2096.45</v>
      </c>
      <c r="E189" s="34">
        <v>3.24</v>
      </c>
      <c r="F189" s="34">
        <v>0.02</v>
      </c>
      <c r="G189" s="34">
        <v>3.24</v>
      </c>
      <c r="H189" s="34">
        <v>3.17</v>
      </c>
      <c r="I189" s="34">
        <v>469702.0</v>
      </c>
      <c r="J189" s="36">
        <f>ASX200Range!$E189*ASX200Range!$I189/1000000</f>
        <v>1.52183448</v>
      </c>
      <c r="K189" s="37">
        <f>(ASX200Range!$G189-ASX200Range!$H189)/ASX200Range!$E189</f>
        <v>0.02160493827</v>
      </c>
    </row>
    <row r="190" ht="14.25" hidden="1" customHeight="1" outlineLevel="2">
      <c r="A190" s="33" t="s">
        <v>430</v>
      </c>
      <c r="B190" s="34" t="s">
        <v>431</v>
      </c>
      <c r="C190" s="34" t="s">
        <v>405</v>
      </c>
      <c r="D190" s="35">
        <v>1893.63</v>
      </c>
      <c r="E190" s="34">
        <v>3.45</v>
      </c>
      <c r="F190" s="34">
        <v>0.05</v>
      </c>
      <c r="G190" s="34">
        <v>3.455</v>
      </c>
      <c r="H190" s="34">
        <v>3.39</v>
      </c>
      <c r="I190" s="34">
        <v>495678.0</v>
      </c>
      <c r="J190" s="36">
        <f>ASX200Range!$E190*ASX200Range!$I190/1000000</f>
        <v>1.7100891</v>
      </c>
      <c r="K190" s="37">
        <f>(ASX200Range!$G190-ASX200Range!$H190)/ASX200Range!$E190</f>
        <v>0.01884057971</v>
      </c>
    </row>
    <row r="191" ht="14.25" hidden="1" customHeight="1" outlineLevel="2">
      <c r="A191" s="33" t="s">
        <v>432</v>
      </c>
      <c r="B191" s="34" t="s">
        <v>433</v>
      </c>
      <c r="C191" s="34" t="s">
        <v>405</v>
      </c>
      <c r="D191" s="35">
        <v>1869.34</v>
      </c>
      <c r="E191" s="34">
        <v>2.93</v>
      </c>
      <c r="F191" s="34">
        <v>0.03</v>
      </c>
      <c r="G191" s="34">
        <v>2.93</v>
      </c>
      <c r="H191" s="34">
        <v>2.89</v>
      </c>
      <c r="I191" s="34">
        <v>1507521.0</v>
      </c>
      <c r="J191" s="36">
        <f>ASX200Range!$E191*ASX200Range!$I191/1000000</f>
        <v>4.41703653</v>
      </c>
      <c r="K191" s="37">
        <f>(ASX200Range!$G191-ASX200Range!$H191)/ASX200Range!$E191</f>
        <v>0.01365187713</v>
      </c>
    </row>
    <row r="192" ht="14.25" hidden="1" customHeight="1" outlineLevel="2">
      <c r="A192" s="33" t="s">
        <v>434</v>
      </c>
      <c r="B192" s="34" t="s">
        <v>435</v>
      </c>
      <c r="C192" s="34" t="s">
        <v>405</v>
      </c>
      <c r="D192" s="35">
        <v>1649.13</v>
      </c>
      <c r="E192" s="34">
        <v>3.93</v>
      </c>
      <c r="F192" s="34">
        <v>0.01</v>
      </c>
      <c r="G192" s="34">
        <v>3.95</v>
      </c>
      <c r="H192" s="34">
        <v>3.86</v>
      </c>
      <c r="I192" s="34">
        <v>1756755.0</v>
      </c>
      <c r="J192" s="36">
        <f>ASX200Range!$E192*ASX200Range!$I192/1000000</f>
        <v>6.90404715</v>
      </c>
      <c r="K192" s="37">
        <f>(ASX200Range!$G192-ASX200Range!$H192)/ASX200Range!$E192</f>
        <v>0.02290076336</v>
      </c>
    </row>
    <row r="193" ht="14.25" hidden="1" customHeight="1" outlineLevel="2">
      <c r="A193" s="33" t="s">
        <v>436</v>
      </c>
      <c r="B193" s="34" t="s">
        <v>437</v>
      </c>
      <c r="C193" s="34" t="s">
        <v>405</v>
      </c>
      <c r="D193" s="35">
        <v>1647.81</v>
      </c>
      <c r="E193" s="34">
        <v>0.935</v>
      </c>
      <c r="F193" s="34">
        <v>0.01</v>
      </c>
      <c r="G193" s="34">
        <v>0.935</v>
      </c>
      <c r="H193" s="34">
        <v>0.925</v>
      </c>
      <c r="I193" s="34">
        <v>4847644.0</v>
      </c>
      <c r="J193" s="36">
        <f>ASX200Range!$E193*ASX200Range!$I193/1000000</f>
        <v>4.53254714</v>
      </c>
      <c r="K193" s="37">
        <f>(ASX200Range!$G193-ASX200Range!$H193)/ASX200Range!$E193</f>
        <v>0.01069518717</v>
      </c>
    </row>
    <row r="194" ht="14.25" hidden="1" customHeight="1" outlineLevel="2">
      <c r="A194" s="33" t="s">
        <v>438</v>
      </c>
      <c r="B194" s="34" t="s">
        <v>439</v>
      </c>
      <c r="C194" s="34" t="s">
        <v>405</v>
      </c>
      <c r="D194" s="35">
        <v>1627.66</v>
      </c>
      <c r="E194" s="34">
        <v>2.21</v>
      </c>
      <c r="F194" s="34">
        <v>0.03</v>
      </c>
      <c r="G194" s="34">
        <v>2.21</v>
      </c>
      <c r="H194" s="34">
        <v>2.16</v>
      </c>
      <c r="I194" s="34">
        <v>2225012.0</v>
      </c>
      <c r="J194" s="36">
        <f>ASX200Range!$E194*ASX200Range!$I194/1000000</f>
        <v>4.91727652</v>
      </c>
      <c r="K194" s="37">
        <f>(ASX200Range!$G194-ASX200Range!$H194)/ASX200Range!$E194</f>
        <v>0.02262443439</v>
      </c>
    </row>
    <row r="195" ht="14.25" hidden="1" customHeight="1" outlineLevel="2">
      <c r="A195" s="33" t="s">
        <v>440</v>
      </c>
      <c r="B195" s="34" t="s">
        <v>441</v>
      </c>
      <c r="C195" s="34" t="s">
        <v>405</v>
      </c>
      <c r="D195" s="35">
        <v>1574.88</v>
      </c>
      <c r="E195" s="34">
        <v>2.16</v>
      </c>
      <c r="F195" s="34">
        <v>0.0</v>
      </c>
      <c r="G195" s="34">
        <v>2.165</v>
      </c>
      <c r="H195" s="34">
        <v>2.15</v>
      </c>
      <c r="I195" s="34">
        <v>2115521.0</v>
      </c>
      <c r="J195" s="36">
        <f>ASX200Range!$E195*ASX200Range!$I195/1000000</f>
        <v>4.56952536</v>
      </c>
      <c r="K195" s="37">
        <f>(ASX200Range!$G195-ASX200Range!$H195)/ASX200Range!$E195</f>
        <v>0.006944444444</v>
      </c>
    </row>
    <row r="196" ht="14.25" hidden="1" customHeight="1" outlineLevel="2">
      <c r="A196" s="33" t="s">
        <v>442</v>
      </c>
      <c r="B196" s="34" t="s">
        <v>443</v>
      </c>
      <c r="C196" s="34" t="s">
        <v>405</v>
      </c>
      <c r="D196" s="35">
        <v>1371.96</v>
      </c>
      <c r="E196" s="34">
        <v>2.69</v>
      </c>
      <c r="F196" s="34">
        <v>-0.02</v>
      </c>
      <c r="G196" s="34">
        <v>2.705</v>
      </c>
      <c r="H196" s="34">
        <v>2.62</v>
      </c>
      <c r="I196" s="34">
        <v>3848517.0</v>
      </c>
      <c r="J196" s="36">
        <f>ASX200Range!$E196*ASX200Range!$I196/1000000</f>
        <v>10.35251073</v>
      </c>
      <c r="K196" s="37">
        <f>(ASX200Range!$G196-ASX200Range!$H196)/ASX200Range!$E196</f>
        <v>0.03159851301</v>
      </c>
    </row>
    <row r="197" ht="14.25" hidden="1" customHeight="1" outlineLevel="2">
      <c r="A197" s="33" t="s">
        <v>444</v>
      </c>
      <c r="B197" s="34" t="s">
        <v>445</v>
      </c>
      <c r="C197" s="34" t="s">
        <v>405</v>
      </c>
      <c r="D197" s="35">
        <v>782.194</v>
      </c>
      <c r="E197" s="34">
        <v>1.565</v>
      </c>
      <c r="F197" s="34">
        <v>0.025</v>
      </c>
      <c r="G197" s="34">
        <v>1.565</v>
      </c>
      <c r="H197" s="34">
        <v>1.525</v>
      </c>
      <c r="I197" s="34">
        <v>1012775.0</v>
      </c>
      <c r="J197" s="36">
        <f>ASX200Range!$E197*ASX200Range!$I197/1000000</f>
        <v>1.584992875</v>
      </c>
      <c r="K197" s="37">
        <f>(ASX200Range!$G197-ASX200Range!$H197)/ASX200Range!$E197</f>
        <v>0.02555910543</v>
      </c>
    </row>
    <row r="198" ht="14.25" hidden="1" customHeight="1" outlineLevel="2">
      <c r="A198" s="33" t="s">
        <v>446</v>
      </c>
      <c r="B198" s="34" t="s">
        <v>447</v>
      </c>
      <c r="C198" s="34" t="s">
        <v>405</v>
      </c>
      <c r="D198" s="35">
        <v>574.844</v>
      </c>
      <c r="E198" s="34">
        <v>1.905</v>
      </c>
      <c r="F198" s="34">
        <v>-0.01</v>
      </c>
      <c r="G198" s="34">
        <v>1.91</v>
      </c>
      <c r="H198" s="34">
        <v>1.89</v>
      </c>
      <c r="I198" s="34">
        <v>394355.0</v>
      </c>
      <c r="J198" s="36">
        <f>ASX200Range!$E198*ASX200Range!$I198/1000000</f>
        <v>0.751246275</v>
      </c>
      <c r="K198" s="37">
        <f>(ASX200Range!$G198-ASX200Range!$H198)/ASX200Range!$E198</f>
        <v>0.01049868766</v>
      </c>
    </row>
    <row r="199" ht="14.25" hidden="1" customHeight="1" outlineLevel="1">
      <c r="A199" s="33"/>
      <c r="B199" s="34"/>
      <c r="C199" s="38" t="s">
        <v>448</v>
      </c>
      <c r="D199" s="35">
        <f>SUBTOTAL(9,D177:D198)</f>
        <v>132218.508</v>
      </c>
      <c r="E199" s="34"/>
      <c r="F199" s="34"/>
      <c r="G199" s="34"/>
      <c r="H199" s="34"/>
      <c r="I199" s="34"/>
      <c r="J199" s="36">
        <f>SUBTOTAL(9,J177:J198)</f>
        <v>391.4678616</v>
      </c>
      <c r="K199" s="37"/>
    </row>
    <row r="200" ht="14.25" hidden="1" customHeight="1" outlineLevel="2">
      <c r="A200" s="33" t="s">
        <v>449</v>
      </c>
      <c r="B200" s="34" t="s">
        <v>450</v>
      </c>
      <c r="C200" s="34" t="s">
        <v>451</v>
      </c>
      <c r="D200" s="35">
        <v>48881.5</v>
      </c>
      <c r="E200" s="34">
        <v>3.9</v>
      </c>
      <c r="F200" s="34">
        <v>0.03</v>
      </c>
      <c r="G200" s="34">
        <v>3.92</v>
      </c>
      <c r="H200" s="34">
        <v>3.83</v>
      </c>
      <c r="I200" s="34">
        <v>7.4369136E7</v>
      </c>
      <c r="J200" s="36">
        <f>ASX200Range!$E200*ASX200Range!$I200/1000000</f>
        <v>290.0396304</v>
      </c>
      <c r="K200" s="37">
        <f>(ASX200Range!$G200-ASX200Range!$H200)/ASX200Range!$E200</f>
        <v>0.02307692308</v>
      </c>
    </row>
    <row r="201" ht="14.25" hidden="1" customHeight="1" outlineLevel="2">
      <c r="A201" s="33" t="s">
        <v>452</v>
      </c>
      <c r="B201" s="34" t="s">
        <v>453</v>
      </c>
      <c r="C201" s="34" t="s">
        <v>451</v>
      </c>
      <c r="D201" s="35">
        <v>6671.55</v>
      </c>
      <c r="E201" s="34">
        <v>3.62</v>
      </c>
      <c r="F201" s="34">
        <v>-0.01</v>
      </c>
      <c r="G201" s="34">
        <v>3.63</v>
      </c>
      <c r="H201" s="34">
        <v>3.59</v>
      </c>
      <c r="I201" s="34">
        <v>1165263.0</v>
      </c>
      <c r="J201" s="36">
        <f>ASX200Range!$E201*ASX200Range!$I201/1000000</f>
        <v>4.21825206</v>
      </c>
      <c r="K201" s="37">
        <f>(ASX200Range!$G201-ASX200Range!$H201)/ASX200Range!$E201</f>
        <v>0.01104972376</v>
      </c>
    </row>
    <row r="202" ht="14.25" hidden="1" customHeight="1" outlineLevel="2">
      <c r="A202" s="33" t="s">
        <v>454</v>
      </c>
      <c r="B202" s="34" t="s">
        <v>455</v>
      </c>
      <c r="C202" s="34" t="s">
        <v>451</v>
      </c>
      <c r="D202" s="35">
        <v>5039.72</v>
      </c>
      <c r="E202" s="34">
        <v>5.64</v>
      </c>
      <c r="F202" s="34">
        <v>-0.1</v>
      </c>
      <c r="G202" s="34">
        <v>5.7</v>
      </c>
      <c r="H202" s="34">
        <v>5.59</v>
      </c>
      <c r="I202" s="34">
        <v>1768345.0</v>
      </c>
      <c r="J202" s="36">
        <f>ASX200Range!$E202*ASX200Range!$I202/1000000</f>
        <v>9.9734658</v>
      </c>
      <c r="K202" s="37">
        <f>(ASX200Range!$G202-ASX200Range!$H202)/ASX200Range!$E202</f>
        <v>0.0195035461</v>
      </c>
    </row>
    <row r="203" ht="14.25" hidden="1" customHeight="1" outlineLevel="2">
      <c r="A203" s="33" t="s">
        <v>456</v>
      </c>
      <c r="B203" s="34" t="s">
        <v>457</v>
      </c>
      <c r="C203" s="34" t="s">
        <v>451</v>
      </c>
      <c r="D203" s="35">
        <v>2133.91</v>
      </c>
      <c r="E203" s="34">
        <v>3.22</v>
      </c>
      <c r="F203" s="34">
        <v>0.01</v>
      </c>
      <c r="G203" s="34">
        <v>3.22</v>
      </c>
      <c r="H203" s="34">
        <v>3.13</v>
      </c>
      <c r="I203" s="34">
        <v>2640067.0</v>
      </c>
      <c r="J203" s="36">
        <f>ASX200Range!$E203*ASX200Range!$I203/1000000</f>
        <v>8.50101574</v>
      </c>
      <c r="K203" s="37">
        <f>(ASX200Range!$G203-ASX200Range!$H203)/ASX200Range!$E203</f>
        <v>0.02795031056</v>
      </c>
    </row>
    <row r="204" ht="14.25" hidden="1" customHeight="1" outlineLevel="2">
      <c r="A204" s="33" t="s">
        <v>458</v>
      </c>
      <c r="B204" s="34" t="s">
        <v>459</v>
      </c>
      <c r="C204" s="34" t="s">
        <v>451</v>
      </c>
      <c r="D204" s="35">
        <v>1713.88</v>
      </c>
      <c r="E204" s="34">
        <v>4.35</v>
      </c>
      <c r="F204" s="34">
        <v>0.05</v>
      </c>
      <c r="G204" s="34">
        <v>4.35</v>
      </c>
      <c r="H204" s="34">
        <v>4.24</v>
      </c>
      <c r="I204" s="34">
        <v>378198.0</v>
      </c>
      <c r="J204" s="36">
        <f>ASX200Range!$E204*ASX200Range!$I204/1000000</f>
        <v>1.6451613</v>
      </c>
      <c r="K204" s="37">
        <f>(ASX200Range!$G204-ASX200Range!$H204)/ASX200Range!$E204</f>
        <v>0.02528735632</v>
      </c>
    </row>
    <row r="205" ht="14.25" hidden="1" customHeight="1" outlineLevel="2">
      <c r="A205" s="33" t="s">
        <v>460</v>
      </c>
      <c r="B205" s="34" t="s">
        <v>461</v>
      </c>
      <c r="C205" s="34" t="s">
        <v>451</v>
      </c>
      <c r="D205" s="35">
        <v>862.493</v>
      </c>
      <c r="E205" s="34">
        <v>3.48</v>
      </c>
      <c r="F205" s="34">
        <v>-0.06</v>
      </c>
      <c r="G205" s="34">
        <v>3.5</v>
      </c>
      <c r="H205" s="34">
        <v>3.42</v>
      </c>
      <c r="I205" s="34">
        <v>1038142.0</v>
      </c>
      <c r="J205" s="36">
        <f>ASX200Range!$E205*ASX200Range!$I205/1000000</f>
        <v>3.61273416</v>
      </c>
      <c r="K205" s="37">
        <f>(ASX200Range!$G205-ASX200Range!$H205)/ASX200Range!$E205</f>
        <v>0.02298850575</v>
      </c>
    </row>
    <row r="206" ht="14.25" hidden="1" customHeight="1" outlineLevel="1">
      <c r="A206" s="33"/>
      <c r="B206" s="34"/>
      <c r="C206" s="38" t="s">
        <v>462</v>
      </c>
      <c r="D206" s="35">
        <f>SUBTOTAL(9,D200:D205)</f>
        <v>65303.053</v>
      </c>
      <c r="E206" s="34"/>
      <c r="F206" s="34"/>
      <c r="G206" s="34"/>
      <c r="H206" s="34"/>
      <c r="I206" s="34"/>
      <c r="J206" s="36">
        <f>SUBTOTAL(9,J200:J205)</f>
        <v>317.9902595</v>
      </c>
      <c r="K206" s="37"/>
    </row>
    <row r="207" ht="14.25" hidden="1" customHeight="1" outlineLevel="2">
      <c r="A207" s="33" t="s">
        <v>463</v>
      </c>
      <c r="B207" s="34" t="s">
        <v>464</v>
      </c>
      <c r="C207" s="34" t="s">
        <v>465</v>
      </c>
      <c r="D207" s="35">
        <v>16389.1</v>
      </c>
      <c r="E207" s="34">
        <v>23.94</v>
      </c>
      <c r="F207" s="34">
        <v>-0.35</v>
      </c>
      <c r="G207" s="34">
        <v>24.22</v>
      </c>
      <c r="H207" s="34">
        <v>23.875</v>
      </c>
      <c r="I207" s="34">
        <v>2833689.0</v>
      </c>
      <c r="J207" s="36">
        <f>ASX200Range!$E207*ASX200Range!$I207/1000000</f>
        <v>67.83851466</v>
      </c>
      <c r="K207" s="37">
        <f>(ASX200Range!$G207-ASX200Range!$H207)/ASX200Range!$E207</f>
        <v>0.01441102757</v>
      </c>
    </row>
    <row r="208" ht="14.25" hidden="1" customHeight="1" outlineLevel="2">
      <c r="A208" s="33" t="s">
        <v>466</v>
      </c>
      <c r="B208" s="34" t="s">
        <v>467</v>
      </c>
      <c r="C208" s="34" t="s">
        <v>465</v>
      </c>
      <c r="D208" s="35">
        <v>9527.33</v>
      </c>
      <c r="E208" s="34">
        <v>8.39</v>
      </c>
      <c r="F208" s="34">
        <v>0.08</v>
      </c>
      <c r="G208" s="34">
        <v>8.41</v>
      </c>
      <c r="H208" s="34">
        <v>8.25</v>
      </c>
      <c r="I208" s="34">
        <v>1840750.0</v>
      </c>
      <c r="J208" s="36">
        <f>ASX200Range!$E208*ASX200Range!$I208/1000000</f>
        <v>15.4438925</v>
      </c>
      <c r="K208" s="37">
        <f>(ASX200Range!$G208-ASX200Range!$H208)/ASX200Range!$E208</f>
        <v>0.01907032181</v>
      </c>
    </row>
    <row r="209" ht="14.25" hidden="1" customHeight="1" outlineLevel="2">
      <c r="A209" s="33" t="s">
        <v>468</v>
      </c>
      <c r="B209" s="34" t="s">
        <v>469</v>
      </c>
      <c r="C209" s="34" t="s">
        <v>465</v>
      </c>
      <c r="D209" s="35">
        <v>5884.9</v>
      </c>
      <c r="E209" s="34">
        <v>1.7</v>
      </c>
      <c r="F209" s="34">
        <v>0.01</v>
      </c>
      <c r="G209" s="34">
        <v>1.7</v>
      </c>
      <c r="H209" s="34">
        <v>1.665</v>
      </c>
      <c r="I209" s="34">
        <v>4838883.0</v>
      </c>
      <c r="J209" s="36">
        <f>ASX200Range!$E209*ASX200Range!$I209/1000000</f>
        <v>8.2261011</v>
      </c>
      <c r="K209" s="37">
        <f>(ASX200Range!$G209-ASX200Range!$H209)/ASX200Range!$E209</f>
        <v>0.02058823529</v>
      </c>
    </row>
    <row r="210" ht="14.25" hidden="1" customHeight="1" outlineLevel="2">
      <c r="A210" s="33" t="s">
        <v>470</v>
      </c>
      <c r="B210" s="34" t="s">
        <v>471</v>
      </c>
      <c r="C210" s="34" t="s">
        <v>465</v>
      </c>
      <c r="D210" s="35">
        <v>4171.39</v>
      </c>
      <c r="E210" s="34">
        <v>2.52</v>
      </c>
      <c r="F210" s="34">
        <v>0.02</v>
      </c>
      <c r="G210" s="34">
        <v>2.53</v>
      </c>
      <c r="H210" s="34">
        <v>2.48</v>
      </c>
      <c r="I210" s="34">
        <v>4882179.0</v>
      </c>
      <c r="J210" s="36">
        <f>ASX200Range!$E210*ASX200Range!$I210/1000000</f>
        <v>12.30309108</v>
      </c>
      <c r="K210" s="37">
        <f>(ASX200Range!$G210-ASX200Range!$H210)/ASX200Range!$E210</f>
        <v>0.01984126984</v>
      </c>
    </row>
    <row r="211" ht="14.25" hidden="1" customHeight="1" outlineLevel="2">
      <c r="A211" s="39" t="s">
        <v>472</v>
      </c>
      <c r="B211" s="40" t="s">
        <v>473</v>
      </c>
      <c r="C211" s="40" t="s">
        <v>465</v>
      </c>
      <c r="D211" s="41">
        <v>760.208</v>
      </c>
      <c r="E211" s="40">
        <v>0.79</v>
      </c>
      <c r="F211" s="40">
        <v>-0.005</v>
      </c>
      <c r="G211" s="40">
        <v>0.795</v>
      </c>
      <c r="H211" s="40">
        <v>0.78</v>
      </c>
      <c r="I211" s="40">
        <v>1455401.0</v>
      </c>
      <c r="J211" s="42">
        <f>ASX200Range!$E211*ASX200Range!$I211/1000000</f>
        <v>1.14976679</v>
      </c>
      <c r="K211" s="43">
        <f>(ASX200Range!$G211-ASX200Range!$H211)/ASX200Range!$E211</f>
        <v>0.01898734177</v>
      </c>
    </row>
    <row r="212" ht="14.25" hidden="1" customHeight="1" outlineLevel="1">
      <c r="A212" s="44"/>
      <c r="B212" s="2"/>
      <c r="C212" s="44" t="s">
        <v>474</v>
      </c>
      <c r="D212" s="45">
        <f>SUBTOTAL(9,D207:D211)</f>
        <v>36732.928</v>
      </c>
      <c r="E212" s="2"/>
      <c r="F212" s="2"/>
      <c r="G212" s="2"/>
      <c r="H212" s="2"/>
      <c r="I212" s="2"/>
      <c r="J212" s="46">
        <f>SUBTOTAL(9,J207:J211)</f>
        <v>104.9613661</v>
      </c>
      <c r="K212" s="47"/>
    </row>
    <row r="213" ht="14.25" customHeight="1" collapsed="1">
      <c r="A213" s="44"/>
      <c r="B213" s="2"/>
      <c r="C213" s="44" t="s">
        <v>475</v>
      </c>
      <c r="D213" s="45">
        <f>SUBTOTAL(9,D2:D211)</f>
        <v>1643261.344</v>
      </c>
      <c r="E213" s="2"/>
      <c r="F213" s="2"/>
      <c r="G213" s="2"/>
      <c r="H213" s="2"/>
      <c r="I213" s="2"/>
      <c r="J213" s="46">
        <f>SUBTOTAL(9,J2:J211)</f>
        <v>4791.719131</v>
      </c>
      <c r="K213" s="47"/>
    </row>
    <row r="214" ht="14.25" customHeight="1">
      <c r="D214" s="45"/>
    </row>
    <row r="215" ht="14.25" customHeight="1">
      <c r="D215" s="45"/>
    </row>
    <row r="216" ht="14.25" customHeight="1">
      <c r="D216" s="45"/>
    </row>
    <row r="217" ht="14.25" customHeight="1">
      <c r="D217" s="45"/>
    </row>
    <row r="218" ht="14.25" customHeight="1">
      <c r="D218" s="45"/>
    </row>
    <row r="219" ht="14.25" customHeight="1">
      <c r="D219" s="45"/>
    </row>
    <row r="220" ht="14.25" customHeight="1">
      <c r="D220" s="45"/>
    </row>
    <row r="221" ht="14.25" customHeight="1">
      <c r="D221" s="45"/>
    </row>
    <row r="222" ht="14.25" customHeight="1">
      <c r="D222" s="45"/>
    </row>
    <row r="223" ht="14.25" customHeight="1">
      <c r="D223" s="45"/>
    </row>
    <row r="224" ht="14.25" customHeight="1">
      <c r="D224" s="45"/>
    </row>
    <row r="225" ht="14.25" customHeight="1">
      <c r="D225" s="45"/>
    </row>
    <row r="226" ht="14.25" customHeight="1">
      <c r="D226" s="45"/>
    </row>
    <row r="227" ht="14.25" customHeight="1">
      <c r="D227" s="45"/>
    </row>
    <row r="228" ht="14.25" customHeight="1">
      <c r="D228" s="45"/>
    </row>
    <row r="229" ht="14.25" customHeight="1">
      <c r="D229" s="45"/>
    </row>
    <row r="230" ht="14.25" customHeight="1">
      <c r="D230" s="45"/>
    </row>
    <row r="231" ht="14.25" customHeight="1">
      <c r="D231" s="45"/>
    </row>
    <row r="232" ht="14.25" customHeight="1">
      <c r="D232" s="45"/>
    </row>
    <row r="233" ht="14.25" customHeight="1">
      <c r="D233" s="45"/>
    </row>
    <row r="234" ht="14.25" customHeight="1">
      <c r="D234" s="45"/>
    </row>
    <row r="235" ht="14.25" customHeight="1">
      <c r="D235" s="45"/>
    </row>
    <row r="236" ht="14.25" customHeight="1">
      <c r="D236" s="45"/>
    </row>
    <row r="237" ht="14.25" customHeight="1">
      <c r="D237" s="45"/>
    </row>
    <row r="238" ht="14.25" customHeight="1">
      <c r="D238" s="45"/>
    </row>
    <row r="239" ht="14.25" customHeight="1">
      <c r="D239" s="45"/>
    </row>
    <row r="240" ht="14.25" customHeight="1">
      <c r="D240" s="45"/>
    </row>
    <row r="241" ht="14.25" customHeight="1">
      <c r="D241" s="45"/>
    </row>
    <row r="242" ht="14.25" customHeight="1">
      <c r="D242" s="45"/>
    </row>
    <row r="243" ht="14.25" customHeight="1">
      <c r="D243" s="45"/>
    </row>
    <row r="244" ht="14.25" customHeight="1">
      <c r="D244" s="45"/>
    </row>
    <row r="245" ht="14.25" customHeight="1">
      <c r="D245" s="45"/>
    </row>
    <row r="246" ht="14.25" customHeight="1">
      <c r="D246" s="45"/>
    </row>
    <row r="247" ht="14.25" customHeight="1">
      <c r="D247" s="45"/>
    </row>
    <row r="248" ht="14.25" customHeight="1">
      <c r="D248" s="45"/>
    </row>
    <row r="249" ht="14.25" customHeight="1">
      <c r="D249" s="45"/>
    </row>
    <row r="250" ht="14.25" customHeight="1">
      <c r="D250" s="45"/>
    </row>
    <row r="251" ht="14.25" customHeight="1">
      <c r="D251" s="45"/>
    </row>
    <row r="252" ht="14.25" customHeight="1">
      <c r="D252" s="45"/>
    </row>
    <row r="253" ht="14.25" customHeight="1">
      <c r="D253" s="45"/>
    </row>
    <row r="254" ht="14.25" customHeight="1">
      <c r="D254" s="45"/>
    </row>
    <row r="255" ht="14.25" customHeight="1">
      <c r="D255" s="45"/>
    </row>
    <row r="256" ht="14.25" customHeight="1">
      <c r="D256" s="45"/>
    </row>
    <row r="257" ht="14.25" customHeight="1">
      <c r="D257" s="45"/>
    </row>
    <row r="258" ht="14.25" customHeight="1">
      <c r="D258" s="45"/>
    </row>
    <row r="259" ht="14.25" customHeight="1">
      <c r="D259" s="45"/>
    </row>
    <row r="260" ht="14.25" customHeight="1">
      <c r="D260" s="45"/>
    </row>
    <row r="261" ht="14.25" customHeight="1">
      <c r="D261" s="45"/>
    </row>
    <row r="262" ht="14.25" customHeight="1">
      <c r="D262" s="45"/>
    </row>
    <row r="263" ht="14.25" customHeight="1">
      <c r="D263" s="45"/>
    </row>
    <row r="264" ht="14.25" customHeight="1">
      <c r="D264" s="45"/>
    </row>
    <row r="265" ht="14.25" customHeight="1">
      <c r="D265" s="45"/>
    </row>
    <row r="266" ht="14.25" customHeight="1">
      <c r="D266" s="45"/>
    </row>
    <row r="267" ht="14.25" customHeight="1">
      <c r="D267" s="45"/>
    </row>
    <row r="268" ht="14.25" customHeight="1">
      <c r="D268" s="45"/>
    </row>
    <row r="269" ht="14.25" customHeight="1">
      <c r="D269" s="45"/>
    </row>
    <row r="270" ht="14.25" customHeight="1">
      <c r="D270" s="45"/>
    </row>
    <row r="271" ht="14.25" customHeight="1">
      <c r="D271" s="45"/>
    </row>
    <row r="272" ht="14.25" customHeight="1">
      <c r="D272" s="45"/>
    </row>
    <row r="273" ht="14.25" customHeight="1">
      <c r="D273" s="45"/>
    </row>
    <row r="274" ht="14.25" customHeight="1">
      <c r="D274" s="45"/>
    </row>
    <row r="275" ht="14.25" customHeight="1">
      <c r="D275" s="45"/>
    </row>
    <row r="276" ht="14.25" customHeight="1">
      <c r="D276" s="45"/>
    </row>
    <row r="277" ht="14.25" customHeight="1">
      <c r="D277" s="45"/>
    </row>
    <row r="278" ht="14.25" customHeight="1">
      <c r="D278" s="45"/>
    </row>
    <row r="279" ht="14.25" customHeight="1">
      <c r="D279" s="45"/>
    </row>
    <row r="280" ht="14.25" customHeight="1">
      <c r="D280" s="45"/>
    </row>
    <row r="281" ht="14.25" customHeight="1">
      <c r="D281" s="45"/>
    </row>
    <row r="282" ht="14.25" customHeight="1">
      <c r="D282" s="45"/>
    </row>
    <row r="283" ht="14.25" customHeight="1">
      <c r="D283" s="45"/>
    </row>
    <row r="284" ht="14.25" customHeight="1">
      <c r="D284" s="45"/>
    </row>
    <row r="285" ht="14.25" customHeight="1">
      <c r="D285" s="45"/>
    </row>
    <row r="286" ht="14.25" customHeight="1">
      <c r="D286" s="45"/>
    </row>
    <row r="287" ht="14.25" customHeight="1">
      <c r="D287" s="45"/>
    </row>
    <row r="288" ht="14.25" customHeight="1">
      <c r="D288" s="45"/>
    </row>
    <row r="289" ht="14.25" customHeight="1">
      <c r="D289" s="45"/>
    </row>
    <row r="290" ht="14.25" customHeight="1">
      <c r="D290" s="45"/>
    </row>
    <row r="291" ht="14.25" customHeight="1">
      <c r="D291" s="45"/>
    </row>
    <row r="292" ht="14.25" customHeight="1">
      <c r="D292" s="45"/>
    </row>
    <row r="293" ht="14.25" customHeight="1">
      <c r="D293" s="45"/>
    </row>
    <row r="294" ht="14.25" customHeight="1">
      <c r="D294" s="45"/>
    </row>
    <row r="295" ht="14.25" customHeight="1">
      <c r="D295" s="45"/>
    </row>
    <row r="296" ht="14.25" customHeight="1">
      <c r="D296" s="45"/>
    </row>
    <row r="297" ht="14.25" customHeight="1">
      <c r="D297" s="45"/>
    </row>
    <row r="298" ht="14.25" customHeight="1">
      <c r="D298" s="45"/>
    </row>
    <row r="299" ht="14.25" customHeight="1">
      <c r="D299" s="45"/>
    </row>
    <row r="300" ht="14.25" customHeight="1">
      <c r="D300" s="45"/>
    </row>
    <row r="301" ht="14.25" customHeight="1">
      <c r="D301" s="45"/>
    </row>
    <row r="302" ht="14.25" customHeight="1">
      <c r="D302" s="45"/>
    </row>
    <row r="303" ht="14.25" customHeight="1">
      <c r="D303" s="45"/>
    </row>
    <row r="304" ht="14.25" customHeight="1">
      <c r="D304" s="45"/>
    </row>
    <row r="305" ht="14.25" customHeight="1">
      <c r="D305" s="45"/>
    </row>
    <row r="306" ht="14.25" customHeight="1">
      <c r="D306" s="45"/>
    </row>
    <row r="307" ht="14.25" customHeight="1">
      <c r="D307" s="45"/>
    </row>
    <row r="308" ht="14.25" customHeight="1">
      <c r="D308" s="45"/>
    </row>
    <row r="309" ht="14.25" customHeight="1">
      <c r="D309" s="45"/>
    </row>
    <row r="310" ht="14.25" customHeight="1">
      <c r="D310" s="45"/>
    </row>
    <row r="311" ht="14.25" customHeight="1">
      <c r="D311" s="45"/>
    </row>
    <row r="312" ht="14.25" customHeight="1">
      <c r="D312" s="45"/>
    </row>
    <row r="313" ht="14.25" customHeight="1">
      <c r="D313" s="45"/>
    </row>
    <row r="314" ht="14.25" customHeight="1">
      <c r="D314" s="45"/>
    </row>
    <row r="315" ht="14.25" customHeight="1">
      <c r="D315" s="45"/>
    </row>
    <row r="316" ht="14.25" customHeight="1">
      <c r="D316" s="45"/>
    </row>
    <row r="317" ht="14.25" customHeight="1">
      <c r="D317" s="45"/>
    </row>
    <row r="318" ht="14.25" customHeight="1">
      <c r="D318" s="45"/>
    </row>
    <row r="319" ht="14.25" customHeight="1">
      <c r="D319" s="45"/>
    </row>
    <row r="320" ht="14.25" customHeight="1">
      <c r="D320" s="45"/>
    </row>
    <row r="321" ht="14.25" customHeight="1">
      <c r="D321" s="45"/>
    </row>
    <row r="322" ht="14.25" customHeight="1">
      <c r="D322" s="45"/>
    </row>
    <row r="323" ht="14.25" customHeight="1">
      <c r="D323" s="45"/>
    </row>
    <row r="324" ht="14.25" customHeight="1">
      <c r="D324" s="45"/>
    </row>
    <row r="325" ht="14.25" customHeight="1">
      <c r="D325" s="45"/>
    </row>
    <row r="326" ht="14.25" customHeight="1">
      <c r="D326" s="45"/>
    </row>
    <row r="327" ht="14.25" customHeight="1">
      <c r="D327" s="45"/>
    </row>
    <row r="328" ht="14.25" customHeight="1">
      <c r="D328" s="45"/>
    </row>
    <row r="329" ht="14.25" customHeight="1">
      <c r="D329" s="45"/>
    </row>
    <row r="330" ht="14.25" customHeight="1">
      <c r="D330" s="45"/>
    </row>
    <row r="331" ht="14.25" customHeight="1">
      <c r="D331" s="45"/>
    </row>
    <row r="332" ht="14.25" customHeight="1">
      <c r="D332" s="45"/>
    </row>
    <row r="333" ht="14.25" customHeight="1">
      <c r="D333" s="45"/>
    </row>
    <row r="334" ht="14.25" customHeight="1">
      <c r="D334" s="45"/>
    </row>
    <row r="335" ht="14.25" customHeight="1">
      <c r="D335" s="45"/>
    </row>
    <row r="336" ht="14.25" customHeight="1">
      <c r="D336" s="45"/>
    </row>
    <row r="337" ht="14.25" customHeight="1">
      <c r="D337" s="45"/>
    </row>
    <row r="338" ht="14.25" customHeight="1">
      <c r="D338" s="45"/>
    </row>
    <row r="339" ht="14.25" customHeight="1">
      <c r="D339" s="45"/>
    </row>
    <row r="340" ht="14.25" customHeight="1">
      <c r="D340" s="45"/>
    </row>
    <row r="341" ht="14.25" customHeight="1">
      <c r="D341" s="45"/>
    </row>
    <row r="342" ht="14.25" customHeight="1">
      <c r="D342" s="45"/>
    </row>
    <row r="343" ht="14.25" customHeight="1">
      <c r="D343" s="45"/>
    </row>
    <row r="344" ht="14.25" customHeight="1">
      <c r="D344" s="45"/>
    </row>
    <row r="345" ht="14.25" customHeight="1">
      <c r="D345" s="45"/>
    </row>
    <row r="346" ht="14.25" customHeight="1">
      <c r="D346" s="45"/>
    </row>
    <row r="347" ht="14.25" customHeight="1">
      <c r="D347" s="45"/>
    </row>
    <row r="348" ht="14.25" customHeight="1">
      <c r="D348" s="45"/>
    </row>
    <row r="349" ht="14.25" customHeight="1">
      <c r="D349" s="45"/>
    </row>
    <row r="350" ht="14.25" customHeight="1">
      <c r="D350" s="45"/>
    </row>
    <row r="351" ht="14.25" customHeight="1">
      <c r="D351" s="45"/>
    </row>
    <row r="352" ht="14.25" customHeight="1">
      <c r="D352" s="45"/>
    </row>
    <row r="353" ht="14.25" customHeight="1">
      <c r="D353" s="45"/>
    </row>
    <row r="354" ht="14.25" customHeight="1">
      <c r="D354" s="45"/>
    </row>
    <row r="355" ht="14.25" customHeight="1">
      <c r="D355" s="45"/>
    </row>
    <row r="356" ht="14.25" customHeight="1">
      <c r="D356" s="45"/>
    </row>
    <row r="357" ht="14.25" customHeight="1">
      <c r="D357" s="45"/>
    </row>
    <row r="358" ht="14.25" customHeight="1">
      <c r="D358" s="45"/>
    </row>
    <row r="359" ht="14.25" customHeight="1">
      <c r="D359" s="45"/>
    </row>
    <row r="360" ht="14.25" customHeight="1">
      <c r="D360" s="45"/>
    </row>
    <row r="361" ht="14.25" customHeight="1">
      <c r="D361" s="45"/>
    </row>
    <row r="362" ht="14.25" customHeight="1">
      <c r="D362" s="45"/>
    </row>
    <row r="363" ht="14.25" customHeight="1">
      <c r="D363" s="45"/>
    </row>
    <row r="364" ht="14.25" customHeight="1">
      <c r="D364" s="45"/>
    </row>
    <row r="365" ht="14.25" customHeight="1">
      <c r="D365" s="45"/>
    </row>
    <row r="366" ht="14.25" customHeight="1">
      <c r="D366" s="45"/>
    </row>
    <row r="367" ht="14.25" customHeight="1">
      <c r="D367" s="45"/>
    </row>
    <row r="368" ht="14.25" customHeight="1">
      <c r="D368" s="45"/>
    </row>
    <row r="369" ht="14.25" customHeight="1">
      <c r="D369" s="45"/>
    </row>
    <row r="370" ht="14.25" customHeight="1">
      <c r="D370" s="45"/>
    </row>
    <row r="371" ht="14.25" customHeight="1">
      <c r="D371" s="45"/>
    </row>
    <row r="372" ht="14.25" customHeight="1">
      <c r="D372" s="45"/>
    </row>
    <row r="373" ht="14.25" customHeight="1">
      <c r="D373" s="45"/>
    </row>
    <row r="374" ht="14.25" customHeight="1">
      <c r="D374" s="45"/>
    </row>
    <row r="375" ht="14.25" customHeight="1">
      <c r="D375" s="45"/>
    </row>
    <row r="376" ht="14.25" customHeight="1">
      <c r="D376" s="45"/>
    </row>
    <row r="377" ht="14.25" customHeight="1">
      <c r="D377" s="45"/>
    </row>
    <row r="378" ht="14.25" customHeight="1">
      <c r="D378" s="45"/>
    </row>
    <row r="379" ht="14.25" customHeight="1">
      <c r="D379" s="45"/>
    </row>
    <row r="380" ht="14.25" customHeight="1">
      <c r="D380" s="45"/>
    </row>
    <row r="381" ht="14.25" customHeight="1">
      <c r="D381" s="45"/>
    </row>
    <row r="382" ht="14.25" customHeight="1">
      <c r="D382" s="45"/>
    </row>
    <row r="383" ht="14.25" customHeight="1">
      <c r="D383" s="45"/>
    </row>
    <row r="384" ht="14.25" customHeight="1">
      <c r="D384" s="45"/>
    </row>
    <row r="385" ht="14.25" customHeight="1">
      <c r="D385" s="45"/>
    </row>
    <row r="386" ht="14.25" customHeight="1">
      <c r="D386" s="45"/>
    </row>
    <row r="387" ht="14.25" customHeight="1">
      <c r="D387" s="45"/>
    </row>
    <row r="388" ht="14.25" customHeight="1">
      <c r="D388" s="45"/>
    </row>
    <row r="389" ht="14.25" customHeight="1">
      <c r="D389" s="45"/>
    </row>
    <row r="390" ht="14.25" customHeight="1">
      <c r="D390" s="45"/>
    </row>
    <row r="391" ht="14.25" customHeight="1">
      <c r="D391" s="45"/>
    </row>
    <row r="392" ht="14.25" customHeight="1">
      <c r="D392" s="45"/>
    </row>
    <row r="393" ht="14.25" customHeight="1">
      <c r="D393" s="45"/>
    </row>
    <row r="394" ht="14.25" customHeight="1">
      <c r="D394" s="45"/>
    </row>
    <row r="395" ht="14.25" customHeight="1">
      <c r="D395" s="45"/>
    </row>
    <row r="396" ht="14.25" customHeight="1">
      <c r="D396" s="45"/>
    </row>
    <row r="397" ht="14.25" customHeight="1">
      <c r="D397" s="45"/>
    </row>
    <row r="398" ht="14.25" customHeight="1">
      <c r="D398" s="45"/>
    </row>
    <row r="399" ht="14.25" customHeight="1">
      <c r="D399" s="45"/>
    </row>
    <row r="400" ht="14.25" customHeight="1">
      <c r="D400" s="45"/>
    </row>
    <row r="401" ht="14.25" customHeight="1">
      <c r="D401" s="45"/>
    </row>
    <row r="402" ht="14.25" customHeight="1">
      <c r="D402" s="45"/>
    </row>
    <row r="403" ht="14.25" customHeight="1">
      <c r="D403" s="45"/>
    </row>
    <row r="404" ht="14.25" customHeight="1">
      <c r="D404" s="45"/>
    </row>
    <row r="405" ht="14.25" customHeight="1">
      <c r="D405" s="45"/>
    </row>
    <row r="406" ht="14.25" customHeight="1">
      <c r="D406" s="45"/>
    </row>
    <row r="407" ht="14.25" customHeight="1">
      <c r="D407" s="45"/>
    </row>
    <row r="408" ht="14.25" customHeight="1">
      <c r="D408" s="45"/>
    </row>
    <row r="409" ht="14.25" customHeight="1">
      <c r="D409" s="45"/>
    </row>
    <row r="410" ht="14.25" customHeight="1">
      <c r="D410" s="45"/>
    </row>
    <row r="411" ht="14.25" customHeight="1">
      <c r="D411" s="45"/>
    </row>
    <row r="412" ht="14.25" customHeight="1">
      <c r="D412" s="45"/>
    </row>
    <row r="413" ht="14.25" customHeight="1">
      <c r="D413" s="45"/>
    </row>
    <row r="414" ht="14.25" customHeight="1">
      <c r="D414" s="45"/>
    </row>
    <row r="415" ht="14.25" customHeight="1">
      <c r="D415" s="45"/>
    </row>
    <row r="416" ht="14.25" customHeight="1">
      <c r="D416" s="45"/>
    </row>
    <row r="417" ht="14.25" customHeight="1">
      <c r="D417" s="45"/>
    </row>
    <row r="418" ht="14.25" customHeight="1">
      <c r="D418" s="45"/>
    </row>
    <row r="419" ht="14.25" customHeight="1">
      <c r="D419" s="45"/>
    </row>
    <row r="420" ht="14.25" customHeight="1">
      <c r="D420" s="45"/>
    </row>
    <row r="421" ht="14.25" customHeight="1">
      <c r="D421" s="45"/>
    </row>
    <row r="422" ht="14.25" customHeight="1">
      <c r="D422" s="45"/>
    </row>
    <row r="423" ht="14.25" customHeight="1">
      <c r="D423" s="45"/>
    </row>
    <row r="424" ht="14.25" customHeight="1">
      <c r="D424" s="45"/>
    </row>
    <row r="425" ht="14.25" customHeight="1">
      <c r="D425" s="45"/>
    </row>
    <row r="426" ht="14.25" customHeight="1">
      <c r="D426" s="45"/>
    </row>
    <row r="427" ht="14.25" customHeight="1">
      <c r="D427" s="45"/>
    </row>
    <row r="428" ht="14.25" customHeight="1">
      <c r="D428" s="45"/>
    </row>
    <row r="429" ht="14.25" customHeight="1">
      <c r="D429" s="45"/>
    </row>
    <row r="430" ht="14.25" customHeight="1">
      <c r="D430" s="45"/>
    </row>
    <row r="431" ht="14.25" customHeight="1">
      <c r="D431" s="45"/>
    </row>
    <row r="432" ht="14.25" customHeight="1">
      <c r="D432" s="45"/>
    </row>
    <row r="433" ht="14.25" customHeight="1">
      <c r="D433" s="45"/>
    </row>
    <row r="434" ht="14.25" customHeight="1">
      <c r="D434" s="45"/>
    </row>
    <row r="435" ht="14.25" customHeight="1">
      <c r="D435" s="45"/>
    </row>
    <row r="436" ht="14.25" customHeight="1">
      <c r="D436" s="45"/>
    </row>
    <row r="437" ht="14.25" customHeight="1">
      <c r="D437" s="45"/>
    </row>
    <row r="438" ht="14.25" customHeight="1">
      <c r="D438" s="45"/>
    </row>
    <row r="439" ht="14.25" customHeight="1">
      <c r="D439" s="45"/>
    </row>
    <row r="440" ht="14.25" customHeight="1">
      <c r="D440" s="45"/>
    </row>
    <row r="441" ht="14.25" customHeight="1">
      <c r="D441" s="45"/>
    </row>
    <row r="442" ht="14.25" customHeight="1">
      <c r="D442" s="45"/>
    </row>
    <row r="443" ht="14.25" customHeight="1">
      <c r="D443" s="45"/>
    </row>
    <row r="444" ht="14.25" customHeight="1">
      <c r="D444" s="45"/>
    </row>
    <row r="445" ht="14.25" customHeight="1">
      <c r="D445" s="45"/>
    </row>
    <row r="446" ht="14.25" customHeight="1">
      <c r="D446" s="45"/>
    </row>
    <row r="447" ht="14.25" customHeight="1">
      <c r="D447" s="45"/>
    </row>
    <row r="448" ht="14.25" customHeight="1">
      <c r="D448" s="45"/>
    </row>
    <row r="449" ht="14.25" customHeight="1">
      <c r="D449" s="45"/>
    </row>
    <row r="450" ht="14.25" customHeight="1">
      <c r="D450" s="45"/>
    </row>
    <row r="451" ht="14.25" customHeight="1">
      <c r="D451" s="45"/>
    </row>
    <row r="452" ht="14.25" customHeight="1">
      <c r="D452" s="45"/>
    </row>
    <row r="453" ht="14.25" customHeight="1">
      <c r="D453" s="45"/>
    </row>
    <row r="454" ht="14.25" customHeight="1">
      <c r="D454" s="45"/>
    </row>
    <row r="455" ht="14.25" customHeight="1">
      <c r="D455" s="45"/>
    </row>
    <row r="456" ht="14.25" customHeight="1">
      <c r="D456" s="45"/>
    </row>
    <row r="457" ht="14.25" customHeight="1">
      <c r="D457" s="45"/>
    </row>
    <row r="458" ht="14.25" customHeight="1">
      <c r="D458" s="45"/>
    </row>
    <row r="459" ht="14.25" customHeight="1">
      <c r="D459" s="45"/>
    </row>
    <row r="460" ht="14.25" customHeight="1">
      <c r="D460" s="45"/>
    </row>
    <row r="461" ht="14.25" customHeight="1">
      <c r="D461" s="45"/>
    </row>
    <row r="462" ht="14.25" customHeight="1">
      <c r="D462" s="45"/>
    </row>
    <row r="463" ht="14.25" customHeight="1">
      <c r="D463" s="45"/>
    </row>
    <row r="464" ht="14.25" customHeight="1">
      <c r="D464" s="45"/>
    </row>
    <row r="465" ht="14.25" customHeight="1">
      <c r="D465" s="45"/>
    </row>
    <row r="466" ht="14.25" customHeight="1">
      <c r="D466" s="45"/>
    </row>
    <row r="467" ht="14.25" customHeight="1">
      <c r="D467" s="45"/>
    </row>
    <row r="468" ht="14.25" customHeight="1">
      <c r="D468" s="45"/>
    </row>
    <row r="469" ht="14.25" customHeight="1">
      <c r="D469" s="45"/>
    </row>
    <row r="470" ht="14.25" customHeight="1">
      <c r="D470" s="45"/>
    </row>
    <row r="471" ht="14.25" customHeight="1">
      <c r="D471" s="45"/>
    </row>
    <row r="472" ht="14.25" customHeight="1">
      <c r="D472" s="45"/>
    </row>
    <row r="473" ht="14.25" customHeight="1">
      <c r="D473" s="45"/>
    </row>
    <row r="474" ht="14.25" customHeight="1">
      <c r="D474" s="45"/>
    </row>
    <row r="475" ht="14.25" customHeight="1">
      <c r="D475" s="45"/>
    </row>
    <row r="476" ht="14.25" customHeight="1">
      <c r="D476" s="45"/>
    </row>
    <row r="477" ht="14.25" customHeight="1">
      <c r="D477" s="45"/>
    </row>
    <row r="478" ht="14.25" customHeight="1">
      <c r="D478" s="45"/>
    </row>
    <row r="479" ht="14.25" customHeight="1">
      <c r="D479" s="45"/>
    </row>
    <row r="480" ht="14.25" customHeight="1">
      <c r="D480" s="45"/>
    </row>
    <row r="481" ht="14.25" customHeight="1">
      <c r="D481" s="45"/>
    </row>
    <row r="482" ht="14.25" customHeight="1">
      <c r="D482" s="45"/>
    </row>
    <row r="483" ht="14.25" customHeight="1">
      <c r="D483" s="45"/>
    </row>
    <row r="484" ht="14.25" customHeight="1">
      <c r="D484" s="45"/>
    </row>
    <row r="485" ht="14.25" customHeight="1">
      <c r="D485" s="45"/>
    </row>
    <row r="486" ht="14.25" customHeight="1">
      <c r="D486" s="45"/>
    </row>
    <row r="487" ht="14.25" customHeight="1">
      <c r="D487" s="45"/>
    </row>
    <row r="488" ht="14.25" customHeight="1">
      <c r="D488" s="45"/>
    </row>
    <row r="489" ht="14.25" customHeight="1">
      <c r="D489" s="45"/>
    </row>
    <row r="490" ht="14.25" customHeight="1">
      <c r="D490" s="45"/>
    </row>
    <row r="491" ht="14.25" customHeight="1">
      <c r="D491" s="45"/>
    </row>
    <row r="492" ht="14.25" customHeight="1">
      <c r="D492" s="45"/>
    </row>
    <row r="493" ht="14.25" customHeight="1">
      <c r="D493" s="45"/>
    </row>
    <row r="494" ht="14.25" customHeight="1">
      <c r="D494" s="45"/>
    </row>
    <row r="495" ht="14.25" customHeight="1">
      <c r="D495" s="45"/>
    </row>
    <row r="496" ht="14.25" customHeight="1">
      <c r="D496" s="45"/>
    </row>
    <row r="497" ht="14.25" customHeight="1">
      <c r="D497" s="45"/>
    </row>
    <row r="498" ht="14.25" customHeight="1">
      <c r="D498" s="45"/>
    </row>
    <row r="499" ht="14.25" customHeight="1">
      <c r="D499" s="45"/>
    </row>
    <row r="500" ht="14.25" customHeight="1">
      <c r="D500" s="45"/>
    </row>
    <row r="501" ht="14.25" customHeight="1">
      <c r="D501" s="45"/>
    </row>
    <row r="502" ht="14.25" customHeight="1">
      <c r="D502" s="45"/>
    </row>
    <row r="503" ht="14.25" customHeight="1">
      <c r="D503" s="45"/>
    </row>
    <row r="504" ht="14.25" customHeight="1">
      <c r="D504" s="45"/>
    </row>
    <row r="505" ht="14.25" customHeight="1">
      <c r="D505" s="45"/>
    </row>
    <row r="506" ht="14.25" customHeight="1">
      <c r="D506" s="45"/>
    </row>
    <row r="507" ht="14.25" customHeight="1">
      <c r="D507" s="45"/>
    </row>
    <row r="508" ht="14.25" customHeight="1">
      <c r="D508" s="45"/>
    </row>
    <row r="509" ht="14.25" customHeight="1">
      <c r="D509" s="45"/>
    </row>
    <row r="510" ht="14.25" customHeight="1">
      <c r="D510" s="45"/>
    </row>
    <row r="511" ht="14.25" customHeight="1">
      <c r="D511" s="45"/>
    </row>
    <row r="512" ht="14.25" customHeight="1">
      <c r="D512" s="45"/>
    </row>
    <row r="513" ht="14.25" customHeight="1">
      <c r="D513" s="45"/>
    </row>
    <row r="514" ht="14.25" customHeight="1">
      <c r="D514" s="45"/>
    </row>
    <row r="515" ht="14.25" customHeight="1">
      <c r="D515" s="45"/>
    </row>
    <row r="516" ht="14.25" customHeight="1">
      <c r="D516" s="45"/>
    </row>
    <row r="517" ht="14.25" customHeight="1">
      <c r="D517" s="45"/>
    </row>
    <row r="518" ht="14.25" customHeight="1">
      <c r="D518" s="45"/>
    </row>
    <row r="519" ht="14.25" customHeight="1">
      <c r="D519" s="45"/>
    </row>
    <row r="520" ht="14.25" customHeight="1">
      <c r="D520" s="45"/>
    </row>
    <row r="521" ht="14.25" customHeight="1">
      <c r="D521" s="45"/>
    </row>
    <row r="522" ht="14.25" customHeight="1">
      <c r="D522" s="45"/>
    </row>
    <row r="523" ht="14.25" customHeight="1">
      <c r="D523" s="45"/>
    </row>
    <row r="524" ht="14.25" customHeight="1">
      <c r="D524" s="45"/>
    </row>
    <row r="525" ht="14.25" customHeight="1">
      <c r="D525" s="45"/>
    </row>
    <row r="526" ht="14.25" customHeight="1">
      <c r="D526" s="45"/>
    </row>
    <row r="527" ht="14.25" customHeight="1">
      <c r="D527" s="45"/>
    </row>
    <row r="528" ht="14.25" customHeight="1">
      <c r="D528" s="45"/>
    </row>
    <row r="529" ht="14.25" customHeight="1">
      <c r="D529" s="45"/>
    </row>
    <row r="530" ht="14.25" customHeight="1">
      <c r="D530" s="45"/>
    </row>
    <row r="531" ht="14.25" customHeight="1">
      <c r="D531" s="45"/>
    </row>
    <row r="532" ht="14.25" customHeight="1">
      <c r="D532" s="45"/>
    </row>
    <row r="533" ht="14.25" customHeight="1">
      <c r="D533" s="45"/>
    </row>
    <row r="534" ht="14.25" customHeight="1">
      <c r="D534" s="45"/>
    </row>
    <row r="535" ht="14.25" customHeight="1">
      <c r="D535" s="45"/>
    </row>
    <row r="536" ht="14.25" customHeight="1">
      <c r="D536" s="45"/>
    </row>
    <row r="537" ht="14.25" customHeight="1">
      <c r="D537" s="45"/>
    </row>
    <row r="538" ht="14.25" customHeight="1">
      <c r="D538" s="45"/>
    </row>
    <row r="539" ht="14.25" customHeight="1">
      <c r="D539" s="45"/>
    </row>
    <row r="540" ht="14.25" customHeight="1">
      <c r="D540" s="45"/>
    </row>
    <row r="541" ht="14.25" customHeight="1">
      <c r="D541" s="45"/>
    </row>
    <row r="542" ht="14.25" customHeight="1">
      <c r="D542" s="45"/>
    </row>
    <row r="543" ht="14.25" customHeight="1">
      <c r="D543" s="45"/>
    </row>
    <row r="544" ht="14.25" customHeight="1">
      <c r="D544" s="45"/>
    </row>
    <row r="545" ht="14.25" customHeight="1">
      <c r="D545" s="45"/>
    </row>
    <row r="546" ht="14.25" customHeight="1">
      <c r="D546" s="45"/>
    </row>
    <row r="547" ht="14.25" customHeight="1">
      <c r="D547" s="45"/>
    </row>
    <row r="548" ht="14.25" customHeight="1">
      <c r="D548" s="45"/>
    </row>
    <row r="549" ht="14.25" customHeight="1">
      <c r="D549" s="45"/>
    </row>
    <row r="550" ht="14.25" customHeight="1">
      <c r="D550" s="45"/>
    </row>
    <row r="551" ht="14.25" customHeight="1">
      <c r="D551" s="45"/>
    </row>
    <row r="552" ht="14.25" customHeight="1">
      <c r="D552" s="45"/>
    </row>
    <row r="553" ht="14.25" customHeight="1">
      <c r="D553" s="45"/>
    </row>
    <row r="554" ht="14.25" customHeight="1">
      <c r="D554" s="45"/>
    </row>
    <row r="555" ht="14.25" customHeight="1">
      <c r="D555" s="45"/>
    </row>
    <row r="556" ht="14.25" customHeight="1">
      <c r="D556" s="45"/>
    </row>
    <row r="557" ht="14.25" customHeight="1">
      <c r="D557" s="45"/>
    </row>
    <row r="558" ht="14.25" customHeight="1">
      <c r="D558" s="45"/>
    </row>
    <row r="559" ht="14.25" customHeight="1">
      <c r="D559" s="45"/>
    </row>
    <row r="560" ht="14.25" customHeight="1">
      <c r="D560" s="45"/>
    </row>
    <row r="561" ht="14.25" customHeight="1">
      <c r="D561" s="45"/>
    </row>
    <row r="562" ht="14.25" customHeight="1">
      <c r="D562" s="45"/>
    </row>
    <row r="563" ht="14.25" customHeight="1">
      <c r="D563" s="45"/>
    </row>
    <row r="564" ht="14.25" customHeight="1">
      <c r="D564" s="45"/>
    </row>
    <row r="565" ht="14.25" customHeight="1">
      <c r="D565" s="45"/>
    </row>
    <row r="566" ht="14.25" customHeight="1">
      <c r="D566" s="45"/>
    </row>
    <row r="567" ht="14.25" customHeight="1">
      <c r="D567" s="45"/>
    </row>
    <row r="568" ht="14.25" customHeight="1">
      <c r="D568" s="45"/>
    </row>
    <row r="569" ht="14.25" customHeight="1">
      <c r="D569" s="45"/>
    </row>
    <row r="570" ht="14.25" customHeight="1">
      <c r="D570" s="45"/>
    </row>
    <row r="571" ht="14.25" customHeight="1">
      <c r="D571" s="45"/>
    </row>
    <row r="572" ht="14.25" customHeight="1">
      <c r="D572" s="45"/>
    </row>
    <row r="573" ht="14.25" customHeight="1">
      <c r="D573" s="45"/>
    </row>
    <row r="574" ht="14.25" customHeight="1">
      <c r="D574" s="45"/>
    </row>
    <row r="575" ht="14.25" customHeight="1">
      <c r="D575" s="45"/>
    </row>
    <row r="576" ht="14.25" customHeight="1">
      <c r="D576" s="45"/>
    </row>
    <row r="577" ht="14.25" customHeight="1">
      <c r="D577" s="45"/>
    </row>
    <row r="578" ht="14.25" customHeight="1">
      <c r="D578" s="45"/>
    </row>
    <row r="579" ht="14.25" customHeight="1">
      <c r="D579" s="45"/>
    </row>
    <row r="580" ht="14.25" customHeight="1">
      <c r="D580" s="45"/>
    </row>
    <row r="581" ht="14.25" customHeight="1">
      <c r="D581" s="45"/>
    </row>
    <row r="582" ht="14.25" customHeight="1">
      <c r="D582" s="45"/>
    </row>
    <row r="583" ht="14.25" customHeight="1">
      <c r="D583" s="45"/>
    </row>
    <row r="584" ht="14.25" customHeight="1">
      <c r="D584" s="45"/>
    </row>
    <row r="585" ht="14.25" customHeight="1">
      <c r="D585" s="45"/>
    </row>
    <row r="586" ht="14.25" customHeight="1">
      <c r="D586" s="45"/>
    </row>
    <row r="587" ht="14.25" customHeight="1">
      <c r="D587" s="45"/>
    </row>
    <row r="588" ht="14.25" customHeight="1">
      <c r="D588" s="45"/>
    </row>
    <row r="589" ht="14.25" customHeight="1">
      <c r="D589" s="45"/>
    </row>
    <row r="590" ht="14.25" customHeight="1">
      <c r="D590" s="45"/>
    </row>
    <row r="591" ht="14.25" customHeight="1">
      <c r="D591" s="45"/>
    </row>
    <row r="592" ht="14.25" customHeight="1">
      <c r="D592" s="45"/>
    </row>
    <row r="593" ht="14.25" customHeight="1">
      <c r="D593" s="45"/>
    </row>
    <row r="594" ht="14.25" customHeight="1">
      <c r="D594" s="45"/>
    </row>
    <row r="595" ht="14.25" customHeight="1">
      <c r="D595" s="45"/>
    </row>
    <row r="596" ht="14.25" customHeight="1">
      <c r="D596" s="45"/>
    </row>
    <row r="597" ht="14.25" customHeight="1">
      <c r="D597" s="45"/>
    </row>
    <row r="598" ht="14.25" customHeight="1">
      <c r="D598" s="45"/>
    </row>
    <row r="599" ht="14.25" customHeight="1">
      <c r="D599" s="45"/>
    </row>
    <row r="600" ht="14.25" customHeight="1">
      <c r="D600" s="45"/>
    </row>
    <row r="601" ht="14.25" customHeight="1">
      <c r="D601" s="45"/>
    </row>
    <row r="602" ht="14.25" customHeight="1">
      <c r="D602" s="45"/>
    </row>
    <row r="603" ht="14.25" customHeight="1">
      <c r="D603" s="45"/>
    </row>
    <row r="604" ht="14.25" customHeight="1">
      <c r="D604" s="45"/>
    </row>
    <row r="605" ht="14.25" customHeight="1">
      <c r="D605" s="45"/>
    </row>
    <row r="606" ht="14.25" customHeight="1">
      <c r="D606" s="45"/>
    </row>
    <row r="607" ht="14.25" customHeight="1">
      <c r="D607" s="45"/>
    </row>
    <row r="608" ht="14.25" customHeight="1">
      <c r="D608" s="45"/>
    </row>
    <row r="609" ht="14.25" customHeight="1">
      <c r="D609" s="45"/>
    </row>
    <row r="610" ht="14.25" customHeight="1">
      <c r="D610" s="45"/>
    </row>
    <row r="611" ht="14.25" customHeight="1">
      <c r="D611" s="45"/>
    </row>
    <row r="612" ht="14.25" customHeight="1">
      <c r="D612" s="45"/>
    </row>
    <row r="613" ht="14.25" customHeight="1">
      <c r="D613" s="45"/>
    </row>
    <row r="614" ht="14.25" customHeight="1">
      <c r="D614" s="45"/>
    </row>
    <row r="615" ht="14.25" customHeight="1">
      <c r="D615" s="45"/>
    </row>
    <row r="616" ht="14.25" customHeight="1">
      <c r="D616" s="45"/>
    </row>
    <row r="617" ht="14.25" customHeight="1">
      <c r="D617" s="45"/>
    </row>
    <row r="618" ht="14.25" customHeight="1">
      <c r="D618" s="45"/>
    </row>
    <row r="619" ht="14.25" customHeight="1">
      <c r="D619" s="45"/>
    </row>
    <row r="620" ht="14.25" customHeight="1">
      <c r="D620" s="45"/>
    </row>
    <row r="621" ht="14.25" customHeight="1">
      <c r="D621" s="45"/>
    </row>
    <row r="622" ht="14.25" customHeight="1">
      <c r="D622" s="45"/>
    </row>
    <row r="623" ht="14.25" customHeight="1">
      <c r="D623" s="45"/>
    </row>
    <row r="624" ht="14.25" customHeight="1">
      <c r="D624" s="45"/>
    </row>
    <row r="625" ht="14.25" customHeight="1">
      <c r="D625" s="45"/>
    </row>
    <row r="626" ht="14.25" customHeight="1">
      <c r="D626" s="45"/>
    </row>
    <row r="627" ht="14.25" customHeight="1">
      <c r="D627" s="45"/>
    </row>
    <row r="628" ht="14.25" customHeight="1">
      <c r="D628" s="45"/>
    </row>
    <row r="629" ht="14.25" customHeight="1">
      <c r="D629" s="45"/>
    </row>
    <row r="630" ht="14.25" customHeight="1">
      <c r="D630" s="45"/>
    </row>
    <row r="631" ht="14.25" customHeight="1">
      <c r="D631" s="45"/>
    </row>
    <row r="632" ht="14.25" customHeight="1">
      <c r="D632" s="45"/>
    </row>
    <row r="633" ht="14.25" customHeight="1">
      <c r="D633" s="45"/>
    </row>
    <row r="634" ht="14.25" customHeight="1">
      <c r="D634" s="45"/>
    </row>
    <row r="635" ht="14.25" customHeight="1">
      <c r="D635" s="45"/>
    </row>
    <row r="636" ht="14.25" customHeight="1">
      <c r="D636" s="45"/>
    </row>
    <row r="637" ht="14.25" customHeight="1">
      <c r="D637" s="45"/>
    </row>
    <row r="638" ht="14.25" customHeight="1">
      <c r="D638" s="45"/>
    </row>
    <row r="639" ht="14.25" customHeight="1">
      <c r="D639" s="45"/>
    </row>
    <row r="640" ht="14.25" customHeight="1">
      <c r="D640" s="45"/>
    </row>
    <row r="641" ht="14.25" customHeight="1">
      <c r="D641" s="45"/>
    </row>
    <row r="642" ht="14.25" customHeight="1">
      <c r="D642" s="45"/>
    </row>
    <row r="643" ht="14.25" customHeight="1">
      <c r="D643" s="45"/>
    </row>
    <row r="644" ht="14.25" customHeight="1">
      <c r="D644" s="45"/>
    </row>
    <row r="645" ht="14.25" customHeight="1">
      <c r="D645" s="45"/>
    </row>
    <row r="646" ht="14.25" customHeight="1">
      <c r="D646" s="45"/>
    </row>
    <row r="647" ht="14.25" customHeight="1">
      <c r="D647" s="45"/>
    </row>
    <row r="648" ht="14.25" customHeight="1">
      <c r="D648" s="45"/>
    </row>
    <row r="649" ht="14.25" customHeight="1">
      <c r="D649" s="45"/>
    </row>
    <row r="650" ht="14.25" customHeight="1">
      <c r="D650" s="45"/>
    </row>
    <row r="651" ht="14.25" customHeight="1">
      <c r="D651" s="45"/>
    </row>
    <row r="652" ht="14.25" customHeight="1">
      <c r="D652" s="45"/>
    </row>
    <row r="653" ht="14.25" customHeight="1">
      <c r="D653" s="45"/>
    </row>
    <row r="654" ht="14.25" customHeight="1">
      <c r="D654" s="45"/>
    </row>
    <row r="655" ht="14.25" customHeight="1">
      <c r="D655" s="45"/>
    </row>
    <row r="656" ht="14.25" customHeight="1">
      <c r="D656" s="45"/>
    </row>
    <row r="657" ht="14.25" customHeight="1">
      <c r="D657" s="45"/>
    </row>
    <row r="658" ht="14.25" customHeight="1">
      <c r="D658" s="45"/>
    </row>
    <row r="659" ht="14.25" customHeight="1">
      <c r="D659" s="45"/>
    </row>
    <row r="660" ht="14.25" customHeight="1">
      <c r="D660" s="45"/>
    </row>
    <row r="661" ht="14.25" customHeight="1">
      <c r="D661" s="45"/>
    </row>
    <row r="662" ht="14.25" customHeight="1">
      <c r="D662" s="45"/>
    </row>
    <row r="663" ht="14.25" customHeight="1">
      <c r="D663" s="45"/>
    </row>
    <row r="664" ht="14.25" customHeight="1">
      <c r="D664" s="45"/>
    </row>
    <row r="665" ht="14.25" customHeight="1">
      <c r="D665" s="45"/>
    </row>
    <row r="666" ht="14.25" customHeight="1">
      <c r="D666" s="45"/>
    </row>
    <row r="667" ht="14.25" customHeight="1">
      <c r="D667" s="45"/>
    </row>
    <row r="668" ht="14.25" customHeight="1">
      <c r="D668" s="45"/>
    </row>
    <row r="669" ht="14.25" customHeight="1">
      <c r="D669" s="45"/>
    </row>
    <row r="670" ht="14.25" customHeight="1">
      <c r="D670" s="45"/>
    </row>
    <row r="671" ht="14.25" customHeight="1">
      <c r="D671" s="45"/>
    </row>
    <row r="672" ht="14.25" customHeight="1">
      <c r="D672" s="45"/>
    </row>
    <row r="673" ht="14.25" customHeight="1">
      <c r="D673" s="45"/>
    </row>
    <row r="674" ht="14.25" customHeight="1">
      <c r="D674" s="45"/>
    </row>
    <row r="675" ht="14.25" customHeight="1">
      <c r="D675" s="45"/>
    </row>
    <row r="676" ht="14.25" customHeight="1">
      <c r="D676" s="45"/>
    </row>
    <row r="677" ht="14.25" customHeight="1">
      <c r="D677" s="45"/>
    </row>
    <row r="678" ht="14.25" customHeight="1">
      <c r="D678" s="45"/>
    </row>
    <row r="679" ht="14.25" customHeight="1">
      <c r="D679" s="45"/>
    </row>
    <row r="680" ht="14.25" customHeight="1">
      <c r="D680" s="45"/>
    </row>
    <row r="681" ht="14.25" customHeight="1">
      <c r="D681" s="45"/>
    </row>
    <row r="682" ht="14.25" customHeight="1">
      <c r="D682" s="45"/>
    </row>
    <row r="683" ht="14.25" customHeight="1">
      <c r="D683" s="45"/>
    </row>
    <row r="684" ht="14.25" customHeight="1">
      <c r="D684" s="45"/>
    </row>
    <row r="685" ht="14.25" customHeight="1">
      <c r="D685" s="45"/>
    </row>
    <row r="686" ht="14.25" customHeight="1">
      <c r="D686" s="45"/>
    </row>
    <row r="687" ht="14.25" customHeight="1">
      <c r="D687" s="45"/>
    </row>
    <row r="688" ht="14.25" customHeight="1">
      <c r="D688" s="45"/>
    </row>
    <row r="689" ht="14.25" customHeight="1">
      <c r="D689" s="45"/>
    </row>
    <row r="690" ht="14.25" customHeight="1">
      <c r="D690" s="45"/>
    </row>
    <row r="691" ht="14.25" customHeight="1">
      <c r="D691" s="45"/>
    </row>
    <row r="692" ht="14.25" customHeight="1">
      <c r="D692" s="45"/>
    </row>
    <row r="693" ht="14.25" customHeight="1">
      <c r="D693" s="45"/>
    </row>
    <row r="694" ht="14.25" customHeight="1">
      <c r="D694" s="45"/>
    </row>
    <row r="695" ht="14.25" customHeight="1">
      <c r="D695" s="45"/>
    </row>
    <row r="696" ht="14.25" customHeight="1">
      <c r="D696" s="45"/>
    </row>
    <row r="697" ht="14.25" customHeight="1">
      <c r="D697" s="45"/>
    </row>
    <row r="698" ht="14.25" customHeight="1">
      <c r="D698" s="45"/>
    </row>
    <row r="699" ht="14.25" customHeight="1">
      <c r="D699" s="45"/>
    </row>
    <row r="700" ht="14.25" customHeight="1">
      <c r="D700" s="45"/>
    </row>
    <row r="701" ht="14.25" customHeight="1">
      <c r="D701" s="45"/>
    </row>
    <row r="702" ht="14.25" customHeight="1">
      <c r="D702" s="45"/>
    </row>
    <row r="703" ht="14.25" customHeight="1">
      <c r="D703" s="45"/>
    </row>
    <row r="704" ht="14.25" customHeight="1">
      <c r="D704" s="45"/>
    </row>
    <row r="705" ht="14.25" customHeight="1">
      <c r="D705" s="45"/>
    </row>
    <row r="706" ht="14.25" customHeight="1">
      <c r="D706" s="45"/>
    </row>
    <row r="707" ht="14.25" customHeight="1">
      <c r="D707" s="45"/>
    </row>
    <row r="708" ht="14.25" customHeight="1">
      <c r="D708" s="45"/>
    </row>
    <row r="709" ht="14.25" customHeight="1">
      <c r="D709" s="45"/>
    </row>
    <row r="710" ht="14.25" customHeight="1">
      <c r="D710" s="45"/>
    </row>
    <row r="711" ht="14.25" customHeight="1">
      <c r="D711" s="45"/>
    </row>
    <row r="712" ht="14.25" customHeight="1">
      <c r="D712" s="45"/>
    </row>
    <row r="713" ht="14.25" customHeight="1">
      <c r="D713" s="45"/>
    </row>
    <row r="714" ht="14.25" customHeight="1">
      <c r="D714" s="45"/>
    </row>
    <row r="715" ht="14.25" customHeight="1">
      <c r="D715" s="45"/>
    </row>
    <row r="716" ht="14.25" customHeight="1">
      <c r="D716" s="45"/>
    </row>
    <row r="717" ht="14.25" customHeight="1">
      <c r="D717" s="45"/>
    </row>
    <row r="718" ht="14.25" customHeight="1">
      <c r="D718" s="45"/>
    </row>
    <row r="719" ht="14.25" customHeight="1">
      <c r="D719" s="45"/>
    </row>
    <row r="720" ht="14.25" customHeight="1">
      <c r="D720" s="45"/>
    </row>
    <row r="721" ht="14.25" customHeight="1">
      <c r="D721" s="45"/>
    </row>
    <row r="722" ht="14.25" customHeight="1">
      <c r="D722" s="45"/>
    </row>
    <row r="723" ht="14.25" customHeight="1">
      <c r="D723" s="45"/>
    </row>
    <row r="724" ht="14.25" customHeight="1">
      <c r="D724" s="45"/>
    </row>
    <row r="725" ht="14.25" customHeight="1">
      <c r="D725" s="45"/>
    </row>
    <row r="726" ht="14.25" customHeight="1">
      <c r="D726" s="45"/>
    </row>
    <row r="727" ht="14.25" customHeight="1">
      <c r="D727" s="45"/>
    </row>
    <row r="728" ht="14.25" customHeight="1">
      <c r="D728" s="45"/>
    </row>
    <row r="729" ht="14.25" customHeight="1">
      <c r="D729" s="45"/>
    </row>
    <row r="730" ht="14.25" customHeight="1">
      <c r="D730" s="45"/>
    </row>
    <row r="731" ht="14.25" customHeight="1">
      <c r="D731" s="45"/>
    </row>
    <row r="732" ht="14.25" customHeight="1">
      <c r="D732" s="45"/>
    </row>
    <row r="733" ht="14.25" customHeight="1">
      <c r="D733" s="45"/>
    </row>
    <row r="734" ht="14.25" customHeight="1">
      <c r="D734" s="45"/>
    </row>
    <row r="735" ht="14.25" customHeight="1">
      <c r="D735" s="45"/>
    </row>
    <row r="736" ht="14.25" customHeight="1">
      <c r="D736" s="45"/>
    </row>
    <row r="737" ht="14.25" customHeight="1">
      <c r="D737" s="45"/>
    </row>
    <row r="738" ht="14.25" customHeight="1">
      <c r="D738" s="45"/>
    </row>
    <row r="739" ht="14.25" customHeight="1">
      <c r="D739" s="45"/>
    </row>
    <row r="740" ht="14.25" customHeight="1">
      <c r="D740" s="45"/>
    </row>
    <row r="741" ht="14.25" customHeight="1">
      <c r="D741" s="45"/>
    </row>
    <row r="742" ht="14.25" customHeight="1">
      <c r="D742" s="45"/>
    </row>
    <row r="743" ht="14.25" customHeight="1">
      <c r="D743" s="45"/>
    </row>
    <row r="744" ht="14.25" customHeight="1">
      <c r="D744" s="45"/>
    </row>
    <row r="745" ht="14.25" customHeight="1">
      <c r="D745" s="45"/>
    </row>
    <row r="746" ht="14.25" customHeight="1">
      <c r="D746" s="45"/>
    </row>
    <row r="747" ht="14.25" customHeight="1">
      <c r="D747" s="45"/>
    </row>
    <row r="748" ht="14.25" customHeight="1">
      <c r="D748" s="45"/>
    </row>
    <row r="749" ht="14.25" customHeight="1">
      <c r="D749" s="45"/>
    </row>
    <row r="750" ht="14.25" customHeight="1">
      <c r="D750" s="45"/>
    </row>
    <row r="751" ht="14.25" customHeight="1">
      <c r="D751" s="45"/>
    </row>
    <row r="752" ht="14.25" customHeight="1">
      <c r="D752" s="45"/>
    </row>
    <row r="753" ht="14.25" customHeight="1">
      <c r="D753" s="45"/>
    </row>
    <row r="754" ht="14.25" customHeight="1">
      <c r="D754" s="45"/>
    </row>
    <row r="755" ht="14.25" customHeight="1">
      <c r="D755" s="45"/>
    </row>
    <row r="756" ht="14.25" customHeight="1">
      <c r="D756" s="45"/>
    </row>
    <row r="757" ht="14.25" customHeight="1">
      <c r="D757" s="45"/>
    </row>
    <row r="758" ht="14.25" customHeight="1">
      <c r="D758" s="45"/>
    </row>
    <row r="759" ht="14.25" customHeight="1">
      <c r="D759" s="45"/>
    </row>
    <row r="760" ht="14.25" customHeight="1">
      <c r="D760" s="45"/>
    </row>
    <row r="761" ht="14.25" customHeight="1">
      <c r="D761" s="45"/>
    </row>
    <row r="762" ht="14.25" customHeight="1">
      <c r="D762" s="45"/>
    </row>
    <row r="763" ht="14.25" customHeight="1">
      <c r="D763" s="45"/>
    </row>
    <row r="764" ht="14.25" customHeight="1">
      <c r="D764" s="45"/>
    </row>
    <row r="765" ht="14.25" customHeight="1">
      <c r="D765" s="45"/>
    </row>
    <row r="766" ht="14.25" customHeight="1">
      <c r="D766" s="45"/>
    </row>
    <row r="767" ht="14.25" customHeight="1">
      <c r="D767" s="45"/>
    </row>
    <row r="768" ht="14.25" customHeight="1">
      <c r="D768" s="45"/>
    </row>
    <row r="769" ht="14.25" customHeight="1">
      <c r="D769" s="45"/>
    </row>
    <row r="770" ht="14.25" customHeight="1">
      <c r="D770" s="45"/>
    </row>
    <row r="771" ht="14.25" customHeight="1">
      <c r="D771" s="45"/>
    </row>
    <row r="772" ht="14.25" customHeight="1">
      <c r="D772" s="45"/>
    </row>
    <row r="773" ht="14.25" customHeight="1">
      <c r="D773" s="45"/>
    </row>
    <row r="774" ht="14.25" customHeight="1">
      <c r="D774" s="45"/>
    </row>
    <row r="775" ht="14.25" customHeight="1">
      <c r="D775" s="45"/>
    </row>
    <row r="776" ht="14.25" customHeight="1">
      <c r="D776" s="45"/>
    </row>
    <row r="777" ht="14.25" customHeight="1">
      <c r="D777" s="45"/>
    </row>
    <row r="778" ht="14.25" customHeight="1">
      <c r="D778" s="45"/>
    </row>
    <row r="779" ht="14.25" customHeight="1">
      <c r="D779" s="45"/>
    </row>
    <row r="780" ht="14.25" customHeight="1">
      <c r="D780" s="45"/>
    </row>
    <row r="781" ht="14.25" customHeight="1">
      <c r="D781" s="45"/>
    </row>
    <row r="782" ht="14.25" customHeight="1">
      <c r="D782" s="45"/>
    </row>
    <row r="783" ht="14.25" customHeight="1">
      <c r="D783" s="45"/>
    </row>
    <row r="784" ht="14.25" customHeight="1">
      <c r="D784" s="45"/>
    </row>
    <row r="785" ht="14.25" customHeight="1">
      <c r="D785" s="45"/>
    </row>
    <row r="786" ht="14.25" customHeight="1">
      <c r="D786" s="45"/>
    </row>
    <row r="787" ht="14.25" customHeight="1">
      <c r="D787" s="45"/>
    </row>
    <row r="788" ht="14.25" customHeight="1">
      <c r="D788" s="45"/>
    </row>
    <row r="789" ht="14.25" customHeight="1">
      <c r="D789" s="45"/>
    </row>
    <row r="790" ht="14.25" customHeight="1">
      <c r="D790" s="45"/>
    </row>
    <row r="791" ht="14.25" customHeight="1">
      <c r="D791" s="45"/>
    </row>
    <row r="792" ht="14.25" customHeight="1">
      <c r="D792" s="45"/>
    </row>
    <row r="793" ht="14.25" customHeight="1">
      <c r="D793" s="45"/>
    </row>
    <row r="794" ht="14.25" customHeight="1">
      <c r="D794" s="45"/>
    </row>
    <row r="795" ht="14.25" customHeight="1">
      <c r="D795" s="45"/>
    </row>
    <row r="796" ht="14.25" customHeight="1">
      <c r="D796" s="45"/>
    </row>
    <row r="797" ht="14.25" customHeight="1">
      <c r="D797" s="45"/>
    </row>
    <row r="798" ht="14.25" customHeight="1">
      <c r="D798" s="45"/>
    </row>
    <row r="799" ht="14.25" customHeight="1">
      <c r="D799" s="45"/>
    </row>
    <row r="800" ht="14.25" customHeight="1">
      <c r="D800" s="45"/>
    </row>
    <row r="801" ht="14.25" customHeight="1">
      <c r="D801" s="45"/>
    </row>
    <row r="802" ht="14.25" customHeight="1">
      <c r="D802" s="45"/>
    </row>
    <row r="803" ht="14.25" customHeight="1">
      <c r="D803" s="45"/>
    </row>
    <row r="804" ht="14.25" customHeight="1">
      <c r="D804" s="45"/>
    </row>
    <row r="805" ht="14.25" customHeight="1">
      <c r="D805" s="45"/>
    </row>
    <row r="806" ht="14.25" customHeight="1">
      <c r="D806" s="45"/>
    </row>
    <row r="807" ht="14.25" customHeight="1">
      <c r="D807" s="45"/>
    </row>
    <row r="808" ht="14.25" customHeight="1">
      <c r="D808" s="45"/>
    </row>
    <row r="809" ht="14.25" customHeight="1">
      <c r="D809" s="45"/>
    </row>
    <row r="810" ht="14.25" customHeight="1">
      <c r="D810" s="45"/>
    </row>
    <row r="811" ht="14.25" customHeight="1">
      <c r="D811" s="45"/>
    </row>
    <row r="812" ht="14.25" customHeight="1">
      <c r="D812" s="45"/>
    </row>
    <row r="813" ht="14.25" customHeight="1">
      <c r="D813" s="45"/>
    </row>
    <row r="814" ht="14.25" customHeight="1">
      <c r="D814" s="45"/>
    </row>
    <row r="815" ht="14.25" customHeight="1">
      <c r="D815" s="45"/>
    </row>
    <row r="816" ht="14.25" customHeight="1">
      <c r="D816" s="45"/>
    </row>
    <row r="817" ht="14.25" customHeight="1">
      <c r="D817" s="45"/>
    </row>
    <row r="818" ht="14.25" customHeight="1">
      <c r="D818" s="45"/>
    </row>
    <row r="819" ht="14.25" customHeight="1">
      <c r="D819" s="45"/>
    </row>
    <row r="820" ht="14.25" customHeight="1">
      <c r="D820" s="45"/>
    </row>
    <row r="821" ht="14.25" customHeight="1">
      <c r="D821" s="45"/>
    </row>
    <row r="822" ht="14.25" customHeight="1">
      <c r="D822" s="45"/>
    </row>
    <row r="823" ht="14.25" customHeight="1">
      <c r="D823" s="45"/>
    </row>
    <row r="824" ht="14.25" customHeight="1">
      <c r="D824" s="45"/>
    </row>
    <row r="825" ht="14.25" customHeight="1">
      <c r="D825" s="45"/>
    </row>
    <row r="826" ht="14.25" customHeight="1">
      <c r="D826" s="45"/>
    </row>
    <row r="827" ht="14.25" customHeight="1">
      <c r="D827" s="45"/>
    </row>
    <row r="828" ht="14.25" customHeight="1">
      <c r="D828" s="45"/>
    </row>
    <row r="829" ht="14.25" customHeight="1">
      <c r="D829" s="45"/>
    </row>
    <row r="830" ht="14.25" customHeight="1">
      <c r="D830" s="45"/>
    </row>
    <row r="831" ht="14.25" customHeight="1">
      <c r="D831" s="45"/>
    </row>
    <row r="832" ht="14.25" customHeight="1">
      <c r="D832" s="45"/>
    </row>
    <row r="833" ht="14.25" customHeight="1">
      <c r="D833" s="45"/>
    </row>
    <row r="834" ht="14.25" customHeight="1">
      <c r="D834" s="45"/>
    </row>
    <row r="835" ht="14.25" customHeight="1">
      <c r="D835" s="45"/>
    </row>
    <row r="836" ht="14.25" customHeight="1">
      <c r="D836" s="45"/>
    </row>
    <row r="837" ht="14.25" customHeight="1">
      <c r="D837" s="45"/>
    </row>
    <row r="838" ht="14.25" customHeight="1">
      <c r="D838" s="45"/>
    </row>
    <row r="839" ht="14.25" customHeight="1">
      <c r="D839" s="45"/>
    </row>
    <row r="840" ht="14.25" customHeight="1">
      <c r="D840" s="45"/>
    </row>
    <row r="841" ht="14.25" customHeight="1">
      <c r="D841" s="45"/>
    </row>
    <row r="842" ht="14.25" customHeight="1">
      <c r="D842" s="45"/>
    </row>
    <row r="843" ht="14.25" customHeight="1">
      <c r="D843" s="45"/>
    </row>
    <row r="844" ht="14.25" customHeight="1">
      <c r="D844" s="45"/>
    </row>
    <row r="845" ht="14.25" customHeight="1">
      <c r="D845" s="45"/>
    </row>
    <row r="846" ht="14.25" customHeight="1">
      <c r="D846" s="45"/>
    </row>
    <row r="847" ht="14.25" customHeight="1">
      <c r="D847" s="45"/>
    </row>
    <row r="848" ht="14.25" customHeight="1">
      <c r="D848" s="45"/>
    </row>
    <row r="849" ht="14.25" customHeight="1">
      <c r="D849" s="45"/>
    </row>
    <row r="850" ht="14.25" customHeight="1">
      <c r="D850" s="45"/>
    </row>
    <row r="851" ht="14.25" customHeight="1">
      <c r="D851" s="45"/>
    </row>
    <row r="852" ht="14.25" customHeight="1">
      <c r="D852" s="45"/>
    </row>
    <row r="853" ht="14.25" customHeight="1">
      <c r="D853" s="45"/>
    </row>
    <row r="854" ht="14.25" customHeight="1">
      <c r="D854" s="45"/>
    </row>
    <row r="855" ht="14.25" customHeight="1">
      <c r="D855" s="45"/>
    </row>
    <row r="856" ht="14.25" customHeight="1">
      <c r="D856" s="45"/>
    </row>
    <row r="857" ht="14.25" customHeight="1">
      <c r="D857" s="45"/>
    </row>
    <row r="858" ht="14.25" customHeight="1">
      <c r="D858" s="45"/>
    </row>
    <row r="859" ht="14.25" customHeight="1">
      <c r="D859" s="45"/>
    </row>
    <row r="860" ht="14.25" customHeight="1">
      <c r="D860" s="45"/>
    </row>
    <row r="861" ht="14.25" customHeight="1">
      <c r="D861" s="45"/>
    </row>
    <row r="862" ht="14.25" customHeight="1">
      <c r="D862" s="45"/>
    </row>
    <row r="863" ht="14.25" customHeight="1">
      <c r="D863" s="45"/>
    </row>
    <row r="864" ht="14.25" customHeight="1">
      <c r="D864" s="45"/>
    </row>
    <row r="865" ht="14.25" customHeight="1">
      <c r="D865" s="45"/>
    </row>
    <row r="866" ht="14.25" customHeight="1">
      <c r="D866" s="45"/>
    </row>
    <row r="867" ht="14.25" customHeight="1">
      <c r="D867" s="45"/>
    </row>
    <row r="868" ht="14.25" customHeight="1">
      <c r="D868" s="45"/>
    </row>
    <row r="869" ht="14.25" customHeight="1">
      <c r="D869" s="45"/>
    </row>
    <row r="870" ht="14.25" customHeight="1">
      <c r="D870" s="45"/>
    </row>
    <row r="871" ht="14.25" customHeight="1">
      <c r="D871" s="45"/>
    </row>
    <row r="872" ht="14.25" customHeight="1">
      <c r="D872" s="45"/>
    </row>
    <row r="873" ht="14.25" customHeight="1">
      <c r="D873" s="45"/>
    </row>
    <row r="874" ht="14.25" customHeight="1">
      <c r="D874" s="45"/>
    </row>
    <row r="875" ht="14.25" customHeight="1">
      <c r="D875" s="45"/>
    </row>
    <row r="876" ht="14.25" customHeight="1">
      <c r="D876" s="45"/>
    </row>
    <row r="877" ht="14.25" customHeight="1">
      <c r="D877" s="45"/>
    </row>
    <row r="878" ht="14.25" customHeight="1">
      <c r="D878" s="45"/>
    </row>
    <row r="879" ht="14.25" customHeight="1">
      <c r="D879" s="45"/>
    </row>
    <row r="880" ht="14.25" customHeight="1">
      <c r="D880" s="45"/>
    </row>
    <row r="881" ht="14.25" customHeight="1">
      <c r="D881" s="45"/>
    </row>
    <row r="882" ht="14.25" customHeight="1">
      <c r="D882" s="45"/>
    </row>
    <row r="883" ht="14.25" customHeight="1">
      <c r="D883" s="45"/>
    </row>
    <row r="884" ht="14.25" customHeight="1">
      <c r="D884" s="45"/>
    </row>
    <row r="885" ht="14.25" customHeight="1">
      <c r="D885" s="45"/>
    </row>
    <row r="886" ht="14.25" customHeight="1">
      <c r="D886" s="45"/>
    </row>
    <row r="887" ht="14.25" customHeight="1">
      <c r="D887" s="45"/>
    </row>
    <row r="888" ht="14.25" customHeight="1">
      <c r="D888" s="45"/>
    </row>
    <row r="889" ht="14.25" customHeight="1">
      <c r="D889" s="45"/>
    </row>
    <row r="890" ht="14.25" customHeight="1">
      <c r="D890" s="45"/>
    </row>
    <row r="891" ht="14.25" customHeight="1">
      <c r="D891" s="45"/>
    </row>
    <row r="892" ht="14.25" customHeight="1">
      <c r="D892" s="45"/>
    </row>
    <row r="893" ht="14.25" customHeight="1">
      <c r="D893" s="45"/>
    </row>
    <row r="894" ht="14.25" customHeight="1">
      <c r="D894" s="45"/>
    </row>
    <row r="895" ht="14.25" customHeight="1">
      <c r="D895" s="45"/>
    </row>
    <row r="896" ht="14.25" customHeight="1">
      <c r="D896" s="45"/>
    </row>
    <row r="897" ht="14.25" customHeight="1">
      <c r="D897" s="45"/>
    </row>
    <row r="898" ht="14.25" customHeight="1">
      <c r="D898" s="45"/>
    </row>
    <row r="899" ht="14.25" customHeight="1">
      <c r="D899" s="45"/>
    </row>
    <row r="900" ht="14.25" customHeight="1">
      <c r="D900" s="45"/>
    </row>
    <row r="901" ht="14.25" customHeight="1">
      <c r="D901" s="45"/>
    </row>
    <row r="902" ht="14.25" customHeight="1">
      <c r="D902" s="45"/>
    </row>
    <row r="903" ht="14.25" customHeight="1">
      <c r="D903" s="45"/>
    </row>
    <row r="904" ht="14.25" customHeight="1">
      <c r="D904" s="45"/>
    </row>
    <row r="905" ht="14.25" customHeight="1">
      <c r="D905" s="45"/>
    </row>
    <row r="906" ht="14.25" customHeight="1">
      <c r="D906" s="45"/>
    </row>
    <row r="907" ht="14.25" customHeight="1">
      <c r="D907" s="45"/>
    </row>
    <row r="908" ht="14.25" customHeight="1">
      <c r="D908" s="45"/>
    </row>
    <row r="909" ht="14.25" customHeight="1">
      <c r="D909" s="45"/>
    </row>
    <row r="910" ht="14.25" customHeight="1">
      <c r="D910" s="45"/>
    </row>
    <row r="911" ht="14.25" customHeight="1">
      <c r="D911" s="45"/>
    </row>
    <row r="912" ht="14.25" customHeight="1">
      <c r="D912" s="45"/>
    </row>
    <row r="913" ht="14.25" customHeight="1">
      <c r="D913" s="45"/>
    </row>
    <row r="914" ht="14.25" customHeight="1">
      <c r="D914" s="45"/>
    </row>
    <row r="915" ht="14.25" customHeight="1">
      <c r="D915" s="45"/>
    </row>
    <row r="916" ht="14.25" customHeight="1">
      <c r="D916" s="45"/>
    </row>
    <row r="917" ht="14.25" customHeight="1">
      <c r="D917" s="45"/>
    </row>
    <row r="918" ht="14.25" customHeight="1">
      <c r="D918" s="45"/>
    </row>
    <row r="919" ht="14.25" customHeight="1">
      <c r="D919" s="45"/>
    </row>
    <row r="920" ht="14.25" customHeight="1">
      <c r="D920" s="45"/>
    </row>
    <row r="921" ht="14.25" customHeight="1">
      <c r="D921" s="45"/>
    </row>
    <row r="922" ht="14.25" customHeight="1">
      <c r="D922" s="45"/>
    </row>
    <row r="923" ht="14.25" customHeight="1">
      <c r="D923" s="45"/>
    </row>
    <row r="924" ht="14.25" customHeight="1">
      <c r="D924" s="45"/>
    </row>
    <row r="925" ht="14.25" customHeight="1">
      <c r="D925" s="45"/>
    </row>
    <row r="926" ht="14.25" customHeight="1">
      <c r="D926" s="45"/>
    </row>
    <row r="927" ht="14.25" customHeight="1">
      <c r="D927" s="45"/>
    </row>
    <row r="928" ht="14.25" customHeight="1">
      <c r="D928" s="45"/>
    </row>
    <row r="929" ht="14.25" customHeight="1">
      <c r="D929" s="45"/>
    </row>
    <row r="930" ht="14.25" customHeight="1">
      <c r="D930" s="45"/>
    </row>
    <row r="931" ht="14.25" customHeight="1">
      <c r="D931" s="45"/>
    </row>
    <row r="932" ht="14.25" customHeight="1">
      <c r="D932" s="45"/>
    </row>
    <row r="933" ht="14.25" customHeight="1">
      <c r="D933" s="45"/>
    </row>
    <row r="934" ht="14.25" customHeight="1">
      <c r="D934" s="45"/>
    </row>
    <row r="935" ht="14.25" customHeight="1">
      <c r="D935" s="45"/>
    </row>
    <row r="936" ht="14.25" customHeight="1">
      <c r="D936" s="45"/>
    </row>
    <row r="937" ht="14.25" customHeight="1">
      <c r="D937" s="45"/>
    </row>
    <row r="938" ht="14.25" customHeight="1">
      <c r="D938" s="45"/>
    </row>
    <row r="939" ht="14.25" customHeight="1">
      <c r="D939" s="45"/>
    </row>
    <row r="940" ht="14.25" customHeight="1">
      <c r="D940" s="45"/>
    </row>
    <row r="941" ht="14.25" customHeight="1">
      <c r="D941" s="45"/>
    </row>
    <row r="942" ht="14.25" customHeight="1">
      <c r="D942" s="45"/>
    </row>
    <row r="943" ht="14.25" customHeight="1">
      <c r="D943" s="45"/>
    </row>
    <row r="944" ht="14.25" customHeight="1">
      <c r="D944" s="45"/>
    </row>
    <row r="945" ht="14.25" customHeight="1">
      <c r="D945" s="45"/>
    </row>
    <row r="946" ht="14.25" customHeight="1">
      <c r="D946" s="45"/>
    </row>
    <row r="947" ht="14.25" customHeight="1">
      <c r="D947" s="45"/>
    </row>
    <row r="948" ht="14.25" customHeight="1">
      <c r="D948" s="45"/>
    </row>
    <row r="949" ht="14.25" customHeight="1">
      <c r="D949" s="45"/>
    </row>
    <row r="950" ht="14.25" customHeight="1">
      <c r="D950" s="45"/>
    </row>
    <row r="951" ht="14.25" customHeight="1">
      <c r="D951" s="45"/>
    </row>
    <row r="952" ht="14.25" customHeight="1">
      <c r="D952" s="45"/>
    </row>
    <row r="953" ht="14.25" customHeight="1">
      <c r="D953" s="45"/>
    </row>
    <row r="954" ht="14.25" customHeight="1">
      <c r="D954" s="45"/>
    </row>
    <row r="955" ht="14.25" customHeight="1">
      <c r="D955" s="45"/>
    </row>
    <row r="956" ht="14.25" customHeight="1">
      <c r="D956" s="45"/>
    </row>
    <row r="957" ht="14.25" customHeight="1">
      <c r="D957" s="45"/>
    </row>
    <row r="958" ht="14.25" customHeight="1">
      <c r="D958" s="45"/>
    </row>
    <row r="959" ht="14.25" customHeight="1">
      <c r="D959" s="45"/>
    </row>
    <row r="960" ht="14.25" customHeight="1">
      <c r="D960" s="45"/>
    </row>
    <row r="961" ht="14.25" customHeight="1">
      <c r="D961" s="45"/>
    </row>
    <row r="962" ht="14.25" customHeight="1">
      <c r="D962" s="45"/>
    </row>
    <row r="963" ht="14.25" customHeight="1">
      <c r="D963" s="45"/>
    </row>
    <row r="964" ht="14.25" customHeight="1">
      <c r="D964" s="45"/>
    </row>
    <row r="965" ht="14.25" customHeight="1">
      <c r="D965" s="45"/>
    </row>
    <row r="966" ht="14.25" customHeight="1">
      <c r="D966" s="45"/>
    </row>
    <row r="967" ht="14.25" customHeight="1">
      <c r="D967" s="45"/>
    </row>
    <row r="968" ht="14.25" customHeight="1">
      <c r="D968" s="45"/>
    </row>
    <row r="969" ht="14.25" customHeight="1">
      <c r="D969" s="45"/>
    </row>
    <row r="970" ht="14.25" customHeight="1">
      <c r="D970" s="45"/>
    </row>
    <row r="971" ht="14.25" customHeight="1">
      <c r="D971" s="45"/>
    </row>
    <row r="972" ht="14.25" customHeight="1">
      <c r="D972" s="45"/>
    </row>
    <row r="973" ht="14.25" customHeight="1">
      <c r="D973" s="45"/>
    </row>
    <row r="974" ht="14.25" customHeight="1">
      <c r="D974" s="45"/>
    </row>
    <row r="975" ht="14.25" customHeight="1">
      <c r="D975" s="45"/>
    </row>
    <row r="976" ht="14.25" customHeight="1">
      <c r="D976" s="45"/>
    </row>
    <row r="977" ht="14.25" customHeight="1">
      <c r="D977" s="45"/>
    </row>
    <row r="978" ht="14.25" customHeight="1">
      <c r="D978" s="45"/>
    </row>
    <row r="979" ht="14.25" customHeight="1">
      <c r="D979" s="45"/>
    </row>
    <row r="980" ht="14.25" customHeight="1">
      <c r="D980" s="45"/>
    </row>
    <row r="981" ht="14.25" customHeight="1">
      <c r="D981" s="45"/>
    </row>
    <row r="982" ht="14.25" customHeight="1">
      <c r="D982" s="45"/>
    </row>
    <row r="983" ht="14.25" customHeight="1">
      <c r="D983" s="45"/>
    </row>
    <row r="984" ht="14.25" customHeight="1">
      <c r="D984" s="45"/>
    </row>
    <row r="985" ht="14.25" customHeight="1">
      <c r="D985" s="45"/>
    </row>
    <row r="986" ht="14.25" customHeight="1">
      <c r="D986" s="45"/>
    </row>
    <row r="987" ht="14.25" customHeight="1">
      <c r="D987" s="45"/>
    </row>
    <row r="988" ht="14.25" customHeight="1">
      <c r="D988" s="45"/>
    </row>
    <row r="989" ht="14.25" customHeight="1">
      <c r="D989" s="45"/>
    </row>
    <row r="990" ht="14.25" customHeight="1">
      <c r="D990" s="45"/>
    </row>
    <row r="991" ht="14.25" customHeight="1">
      <c r="D991" s="45"/>
    </row>
    <row r="992" ht="14.25" customHeight="1">
      <c r="D992" s="45"/>
    </row>
    <row r="993" ht="14.25" customHeight="1">
      <c r="D993" s="45"/>
    </row>
    <row r="994" ht="14.25" customHeight="1">
      <c r="D994" s="45"/>
    </row>
    <row r="995" ht="14.25" customHeight="1">
      <c r="D995" s="45"/>
    </row>
    <row r="996" ht="14.25" customHeight="1">
      <c r="D996" s="45"/>
    </row>
    <row r="997" ht="14.25" customHeight="1">
      <c r="D997" s="45"/>
    </row>
    <row r="998" ht="14.25" customHeight="1">
      <c r="D998" s="45"/>
    </row>
    <row r="999" ht="14.25" customHeight="1">
      <c r="D999" s="45"/>
    </row>
    <row r="1000" ht="14.25" customHeight="1">
      <c r="D1000" s="4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49.14"/>
    <col customWidth="1" min="3" max="3" width="26.86"/>
    <col customWidth="1" min="4" max="4" width="26.29"/>
    <col customWidth="1" min="5" max="5" width="8.71"/>
    <col customWidth="1" min="6" max="6" width="9.29"/>
    <col customWidth="1" min="7" max="8" width="8.71"/>
    <col customWidth="1" min="9" max="9" width="9.43"/>
    <col customWidth="1" min="10" max="26" width="8.71"/>
  </cols>
  <sheetData>
    <row r="1" ht="14.25" customHeight="1">
      <c r="A1" s="48" t="s">
        <v>46</v>
      </c>
      <c r="B1" s="48" t="s">
        <v>47</v>
      </c>
      <c r="C1" s="48" t="s">
        <v>48</v>
      </c>
      <c r="D1" s="49" t="s">
        <v>49</v>
      </c>
      <c r="E1" s="48" t="s">
        <v>50</v>
      </c>
      <c r="F1" s="48" t="s">
        <v>51</v>
      </c>
      <c r="G1" s="48" t="s">
        <v>52</v>
      </c>
      <c r="H1" s="48" t="s">
        <v>53</v>
      </c>
      <c r="I1" s="48" t="s">
        <v>54</v>
      </c>
      <c r="J1" s="48" t="s">
        <v>55</v>
      </c>
      <c r="K1" s="48" t="s">
        <v>56</v>
      </c>
    </row>
    <row r="2" ht="14.25" customHeight="1">
      <c r="A2" s="48" t="s">
        <v>17</v>
      </c>
      <c r="B2" s="48" t="s">
        <v>179</v>
      </c>
      <c r="C2" s="48" t="s">
        <v>44</v>
      </c>
      <c r="D2" s="49">
        <v>140310.0</v>
      </c>
      <c r="E2" s="48">
        <v>79.09</v>
      </c>
      <c r="F2" s="48">
        <v>-0.46</v>
      </c>
      <c r="G2" s="48">
        <v>79.26</v>
      </c>
      <c r="H2" s="48">
        <v>78.33</v>
      </c>
      <c r="I2" s="48">
        <v>3307759.0</v>
      </c>
      <c r="J2" s="48">
        <f>ASX200Table!$E2*ASX200Table!$I2/1000000</f>
        <v>261.6106593</v>
      </c>
      <c r="K2" s="50">
        <f>(ASX200Table!$G2-ASX200Table!$H2)/ASX200Table!$E2</f>
        <v>0.01175875585</v>
      </c>
    </row>
    <row r="3" ht="14.25" customHeight="1">
      <c r="A3" s="48" t="s">
        <v>18</v>
      </c>
      <c r="B3" s="48" t="s">
        <v>180</v>
      </c>
      <c r="C3" s="48" t="s">
        <v>44</v>
      </c>
      <c r="D3" s="49">
        <v>109061.0</v>
      </c>
      <c r="E3" s="48">
        <v>32.21</v>
      </c>
      <c r="F3" s="48">
        <v>-0.51</v>
      </c>
      <c r="G3" s="48">
        <v>32.31</v>
      </c>
      <c r="H3" s="48">
        <v>32.025</v>
      </c>
      <c r="I3" s="48">
        <v>5725255.0</v>
      </c>
      <c r="J3" s="48">
        <f>ASX200Table!$E3*ASX200Table!$I3/1000000</f>
        <v>184.4104636</v>
      </c>
      <c r="K3" s="50">
        <f>(ASX200Table!$G3-ASX200Table!$H3)/ASX200Table!$E3</f>
        <v>0.008848183794</v>
      </c>
    </row>
    <row r="4" ht="14.25" customHeight="1">
      <c r="A4" s="48" t="s">
        <v>19</v>
      </c>
      <c r="B4" s="48" t="s">
        <v>181</v>
      </c>
      <c r="C4" s="48" t="s">
        <v>44</v>
      </c>
      <c r="D4" s="49">
        <v>87858.1</v>
      </c>
      <c r="E4" s="48">
        <v>30.01</v>
      </c>
      <c r="F4" s="48">
        <v>-0.35</v>
      </c>
      <c r="G4" s="48">
        <v>30.01</v>
      </c>
      <c r="H4" s="48">
        <v>29.74</v>
      </c>
      <c r="I4" s="48">
        <v>5678986.0</v>
      </c>
      <c r="J4" s="48">
        <f>ASX200Table!$E4*ASX200Table!$I4/1000000</f>
        <v>170.4263699</v>
      </c>
      <c r="K4" s="50">
        <f>(ASX200Table!$G4-ASX200Table!$H4)/ASX200Table!$E4</f>
        <v>0.008997001</v>
      </c>
    </row>
    <row r="5" ht="14.25" customHeight="1">
      <c r="A5" s="48" t="s">
        <v>329</v>
      </c>
      <c r="B5" s="48" t="s">
        <v>330</v>
      </c>
      <c r="C5" s="48" t="s">
        <v>331</v>
      </c>
      <c r="D5" s="49">
        <v>84178.4</v>
      </c>
      <c r="E5" s="48">
        <v>25.39</v>
      </c>
      <c r="F5" s="48">
        <v>-0.53</v>
      </c>
      <c r="G5" s="48">
        <v>25.62</v>
      </c>
      <c r="H5" s="48">
        <v>25.32</v>
      </c>
      <c r="I5" s="48">
        <v>8019970.0</v>
      </c>
      <c r="J5" s="48">
        <f>ASX200Table!$E5*ASX200Table!$I5/1000000</f>
        <v>203.6270383</v>
      </c>
      <c r="K5" s="50">
        <f>(ASX200Table!$G5-ASX200Table!$H5)/ASX200Table!$E5</f>
        <v>0.01181567546</v>
      </c>
    </row>
    <row r="6" ht="14.25" customHeight="1">
      <c r="A6" s="48" t="s">
        <v>182</v>
      </c>
      <c r="B6" s="48" t="s">
        <v>183</v>
      </c>
      <c r="C6" s="48" t="s">
        <v>44</v>
      </c>
      <c r="D6" s="49">
        <v>81772.5</v>
      </c>
      <c r="E6" s="48">
        <v>30.87</v>
      </c>
      <c r="F6" s="48">
        <v>-0.42</v>
      </c>
      <c r="G6" s="48">
        <v>30.97</v>
      </c>
      <c r="H6" s="48">
        <v>30.735</v>
      </c>
      <c r="I6" s="48">
        <v>4778732.0</v>
      </c>
      <c r="J6" s="48">
        <f>ASX200Table!$E6*ASX200Table!$I6/1000000</f>
        <v>147.5194568</v>
      </c>
      <c r="K6" s="50">
        <f>(ASX200Table!$G6-ASX200Table!$H6)/ASX200Table!$E6</f>
        <v>0.007612568837</v>
      </c>
    </row>
    <row r="7" ht="14.25" customHeight="1">
      <c r="A7" s="48" t="s">
        <v>229</v>
      </c>
      <c r="B7" s="48" t="s">
        <v>230</v>
      </c>
      <c r="C7" s="48" t="s">
        <v>231</v>
      </c>
      <c r="D7" s="49">
        <v>58134.7</v>
      </c>
      <c r="E7" s="48">
        <v>128.61</v>
      </c>
      <c r="F7" s="48">
        <v>1.61</v>
      </c>
      <c r="G7" s="48">
        <v>129.29</v>
      </c>
      <c r="H7" s="48">
        <v>127.23</v>
      </c>
      <c r="I7" s="48">
        <v>1360173.0</v>
      </c>
      <c r="J7" s="48">
        <f>ASX200Table!$E7*ASX200Table!$I7/1000000</f>
        <v>174.9318495</v>
      </c>
      <c r="K7" s="50">
        <f>(ASX200Table!$G7-ASX200Table!$H7)/ASX200Table!$E7</f>
        <v>0.016017417</v>
      </c>
    </row>
    <row r="8" ht="14.25" customHeight="1">
      <c r="A8" s="48" t="s">
        <v>449</v>
      </c>
      <c r="B8" s="48" t="s">
        <v>450</v>
      </c>
      <c r="C8" s="48" t="s">
        <v>451</v>
      </c>
      <c r="D8" s="49">
        <v>48881.5</v>
      </c>
      <c r="E8" s="48">
        <v>3.9</v>
      </c>
      <c r="F8" s="48">
        <v>0.03</v>
      </c>
      <c r="G8" s="48">
        <v>3.92</v>
      </c>
      <c r="H8" s="48">
        <v>3.83</v>
      </c>
      <c r="I8" s="48">
        <v>7.4369136E7</v>
      </c>
      <c r="J8" s="48">
        <f>ASX200Table!$E8*ASX200Table!$I8/1000000</f>
        <v>290.0396304</v>
      </c>
      <c r="K8" s="50">
        <f>(ASX200Table!$G8-ASX200Table!$H8)/ASX200Table!$E8</f>
        <v>0.02307692308</v>
      </c>
    </row>
    <row r="9" ht="14.25" customHeight="1">
      <c r="A9" s="48" t="s">
        <v>133</v>
      </c>
      <c r="B9" s="48" t="s">
        <v>134</v>
      </c>
      <c r="C9" s="48" t="s">
        <v>135</v>
      </c>
      <c r="D9" s="49">
        <v>46306.0</v>
      </c>
      <c r="E9" s="48">
        <v>42.25</v>
      </c>
      <c r="F9" s="48">
        <v>0.38</v>
      </c>
      <c r="G9" s="48">
        <v>42.49</v>
      </c>
      <c r="H9" s="48">
        <v>41.62</v>
      </c>
      <c r="I9" s="48">
        <v>2854402.0</v>
      </c>
      <c r="J9" s="48">
        <f>ASX200Table!$E9*ASX200Table!$I9/1000000</f>
        <v>120.5984845</v>
      </c>
      <c r="K9" s="50">
        <f>(ASX200Table!$G9-ASX200Table!$H9)/ASX200Table!$E9</f>
        <v>0.02059171598</v>
      </c>
    </row>
    <row r="10" ht="14.25" customHeight="1">
      <c r="A10" s="48" t="s">
        <v>136</v>
      </c>
      <c r="B10" s="48" t="s">
        <v>137</v>
      </c>
      <c r="C10" s="48" t="s">
        <v>135</v>
      </c>
      <c r="D10" s="49">
        <v>34910.4</v>
      </c>
      <c r="E10" s="48">
        <v>27.02</v>
      </c>
      <c r="F10" s="48">
        <v>0.05</v>
      </c>
      <c r="G10" s="48">
        <v>27.2</v>
      </c>
      <c r="H10" s="48">
        <v>26.68</v>
      </c>
      <c r="I10" s="48">
        <v>2059020.0</v>
      </c>
      <c r="J10" s="48">
        <f>ASX200Table!$E10*ASX200Table!$I10/1000000</f>
        <v>55.6347204</v>
      </c>
      <c r="K10" s="50">
        <f>(ASX200Table!$G10-ASX200Table!$H10)/ASX200Table!$E10</f>
        <v>0.0192450037</v>
      </c>
    </row>
    <row r="11" ht="14.25" customHeight="1">
      <c r="A11" s="48" t="s">
        <v>184</v>
      </c>
      <c r="B11" s="48" t="s">
        <v>185</v>
      </c>
      <c r="C11" s="48" t="s">
        <v>44</v>
      </c>
      <c r="D11" s="49">
        <v>29563.5</v>
      </c>
      <c r="E11" s="48">
        <v>87.39</v>
      </c>
      <c r="F11" s="48">
        <v>-1.3</v>
      </c>
      <c r="G11" s="48">
        <v>87.77</v>
      </c>
      <c r="H11" s="48">
        <v>86.6</v>
      </c>
      <c r="I11" s="48">
        <v>1087809.0</v>
      </c>
      <c r="J11" s="48">
        <f>ASX200Table!$E11*ASX200Table!$I11/1000000</f>
        <v>95.06362851</v>
      </c>
      <c r="K11" s="50">
        <f>(ASX200Table!$G11-ASX200Table!$H11)/ASX200Table!$E11</f>
        <v>0.01338825953</v>
      </c>
    </row>
    <row r="12" ht="14.25" customHeight="1">
      <c r="A12" s="48" t="s">
        <v>332</v>
      </c>
      <c r="B12" s="48" t="s">
        <v>333</v>
      </c>
      <c r="C12" s="48" t="s">
        <v>331</v>
      </c>
      <c r="D12" s="49">
        <v>28174.9</v>
      </c>
      <c r="E12" s="48">
        <v>63.19</v>
      </c>
      <c r="F12" s="48">
        <v>-0.42</v>
      </c>
      <c r="G12" s="48">
        <v>63.27</v>
      </c>
      <c r="H12" s="48">
        <v>62.62</v>
      </c>
      <c r="I12" s="48">
        <v>1428991.0</v>
      </c>
      <c r="J12" s="48">
        <f>ASX200Table!$E12*ASX200Table!$I12/1000000</f>
        <v>90.29794129</v>
      </c>
      <c r="K12" s="50">
        <f>(ASX200Table!$G12-ASX200Table!$H12)/ASX200Table!$E12</f>
        <v>0.01028643773</v>
      </c>
    </row>
    <row r="13" ht="14.25" customHeight="1">
      <c r="A13" s="48" t="s">
        <v>161</v>
      </c>
      <c r="B13" s="48" t="s">
        <v>162</v>
      </c>
      <c r="C13" s="48" t="s">
        <v>163</v>
      </c>
      <c r="D13" s="49">
        <v>24591.0</v>
      </c>
      <c r="E13" s="48">
        <v>29.16</v>
      </c>
      <c r="F13" s="48">
        <v>-0.12</v>
      </c>
      <c r="G13" s="48">
        <v>29.335</v>
      </c>
      <c r="H13" s="48">
        <v>29.0</v>
      </c>
      <c r="I13" s="48">
        <v>2415997.0</v>
      </c>
      <c r="J13" s="48">
        <f>ASX200Table!$E13*ASX200Table!$I13/1000000</f>
        <v>70.45047252</v>
      </c>
      <c r="K13" s="50">
        <f>(ASX200Table!$G13-ASX200Table!$H13)/ASX200Table!$E13</f>
        <v>0.01148834019</v>
      </c>
    </row>
    <row r="14" ht="14.25" customHeight="1">
      <c r="A14" s="48" t="s">
        <v>267</v>
      </c>
      <c r="B14" s="48" t="s">
        <v>268</v>
      </c>
      <c r="C14" s="48" t="s">
        <v>269</v>
      </c>
      <c r="D14" s="49">
        <v>23888.6</v>
      </c>
      <c r="E14" s="48">
        <v>11.9</v>
      </c>
      <c r="F14" s="48">
        <v>-0.15</v>
      </c>
      <c r="G14" s="48">
        <v>11.97</v>
      </c>
      <c r="H14" s="48">
        <v>11.87</v>
      </c>
      <c r="I14" s="48">
        <v>3604568.0</v>
      </c>
      <c r="J14" s="48">
        <f>ASX200Table!$E14*ASX200Table!$I14/1000000</f>
        <v>42.8943592</v>
      </c>
      <c r="K14" s="50">
        <f>(ASX200Table!$G14-ASX200Table!$H14)/ASX200Table!$E14</f>
        <v>0.008403361345</v>
      </c>
    </row>
    <row r="15" ht="14.25" customHeight="1">
      <c r="A15" s="48" t="s">
        <v>403</v>
      </c>
      <c r="B15" s="48" t="s">
        <v>404</v>
      </c>
      <c r="C15" s="48" t="s">
        <v>405</v>
      </c>
      <c r="D15" s="49">
        <v>21936.1</v>
      </c>
      <c r="E15" s="48">
        <v>4.01</v>
      </c>
      <c r="F15" s="48">
        <v>-0.03</v>
      </c>
      <c r="G15" s="48">
        <v>4.04</v>
      </c>
      <c r="H15" s="48">
        <v>3.995</v>
      </c>
      <c r="I15" s="48">
        <v>8756545.0</v>
      </c>
      <c r="J15" s="48">
        <f>ASX200Table!$E15*ASX200Table!$I15/1000000</f>
        <v>35.11374545</v>
      </c>
      <c r="K15" s="50">
        <f>(ASX200Table!$G15-ASX200Table!$H15)/ASX200Table!$E15</f>
        <v>0.01122194514</v>
      </c>
    </row>
    <row r="16" ht="14.25" customHeight="1">
      <c r="A16" s="48" t="s">
        <v>334</v>
      </c>
      <c r="B16" s="48" t="s">
        <v>335</v>
      </c>
      <c r="C16" s="48" t="s">
        <v>331</v>
      </c>
      <c r="D16" s="49">
        <v>18060.0</v>
      </c>
      <c r="E16" s="48">
        <v>5.5</v>
      </c>
      <c r="F16" s="48">
        <v>-0.05</v>
      </c>
      <c r="G16" s="48">
        <v>5.605</v>
      </c>
      <c r="H16" s="48">
        <v>5.48</v>
      </c>
      <c r="I16" s="48">
        <v>1.612606E7</v>
      </c>
      <c r="J16" s="48">
        <f>ASX200Table!$E16*ASX200Table!$I16/1000000</f>
        <v>88.69333</v>
      </c>
      <c r="K16" s="50">
        <f>(ASX200Table!$G16-ASX200Table!$H16)/ASX200Table!$E16</f>
        <v>0.02272727273</v>
      </c>
    </row>
    <row r="17" ht="14.25" customHeight="1">
      <c r="A17" s="48" t="s">
        <v>336</v>
      </c>
      <c r="B17" s="48" t="s">
        <v>337</v>
      </c>
      <c r="C17" s="48" t="s">
        <v>331</v>
      </c>
      <c r="D17" s="49">
        <v>17847.0</v>
      </c>
      <c r="E17" s="48">
        <v>16.18</v>
      </c>
      <c r="F17" s="48">
        <v>0.11</v>
      </c>
      <c r="G17" s="48">
        <v>16.18</v>
      </c>
      <c r="H17" s="48">
        <v>15.89</v>
      </c>
      <c r="I17" s="48">
        <v>3023322.0</v>
      </c>
      <c r="J17" s="48">
        <f>ASX200Table!$E17*ASX200Table!$I17/1000000</f>
        <v>48.91734996</v>
      </c>
      <c r="K17" s="50">
        <f>(ASX200Table!$G17-ASX200Table!$H17)/ASX200Table!$E17</f>
        <v>0.01792336218</v>
      </c>
    </row>
    <row r="18" ht="14.25" customHeight="1">
      <c r="A18" s="48" t="s">
        <v>186</v>
      </c>
      <c r="B18" s="48" t="s">
        <v>187</v>
      </c>
      <c r="C18" s="48" t="s">
        <v>44</v>
      </c>
      <c r="D18" s="49">
        <v>17541.9</v>
      </c>
      <c r="E18" s="48">
        <v>12.86</v>
      </c>
      <c r="F18" s="48">
        <v>-0.25</v>
      </c>
      <c r="G18" s="48">
        <v>12.93</v>
      </c>
      <c r="H18" s="48">
        <v>12.79</v>
      </c>
      <c r="I18" s="48">
        <v>9362095.0</v>
      </c>
      <c r="J18" s="48">
        <f>ASX200Table!$E18*ASX200Table!$I18/1000000</f>
        <v>120.3965417</v>
      </c>
      <c r="K18" s="50">
        <f>(ASX200Table!$G18-ASX200Table!$H18)/ASX200Table!$E18</f>
        <v>0.01088646967</v>
      </c>
    </row>
    <row r="19" ht="14.25" customHeight="1">
      <c r="A19" s="48" t="s">
        <v>188</v>
      </c>
      <c r="B19" s="48" t="s">
        <v>189</v>
      </c>
      <c r="C19" s="48" t="s">
        <v>44</v>
      </c>
      <c r="D19" s="49">
        <v>16519.3</v>
      </c>
      <c r="E19" s="48">
        <v>10.77</v>
      </c>
      <c r="F19" s="48">
        <v>-0.4</v>
      </c>
      <c r="G19" s="48">
        <v>10.94</v>
      </c>
      <c r="H19" s="48">
        <v>10.71</v>
      </c>
      <c r="I19" s="48">
        <v>1.6840707E7</v>
      </c>
      <c r="J19" s="48">
        <f>ASX200Table!$E19*ASX200Table!$I19/1000000</f>
        <v>181.3744144</v>
      </c>
      <c r="K19" s="50">
        <f>(ASX200Table!$G19-ASX200Table!$H19)/ASX200Table!$E19</f>
        <v>0.02135561746</v>
      </c>
    </row>
    <row r="20" ht="14.25" customHeight="1">
      <c r="A20" s="48" t="s">
        <v>463</v>
      </c>
      <c r="B20" s="48" t="s">
        <v>464</v>
      </c>
      <c r="C20" s="48" t="s">
        <v>465</v>
      </c>
      <c r="D20" s="49">
        <v>16389.1</v>
      </c>
      <c r="E20" s="48">
        <v>23.94</v>
      </c>
      <c r="F20" s="48">
        <v>-0.35</v>
      </c>
      <c r="G20" s="48">
        <v>24.22</v>
      </c>
      <c r="H20" s="48">
        <v>23.875</v>
      </c>
      <c r="I20" s="48">
        <v>2833689.0</v>
      </c>
      <c r="J20" s="48">
        <f>ASX200Table!$E20*ASX200Table!$I20/1000000</f>
        <v>67.83851466</v>
      </c>
      <c r="K20" s="50">
        <f>(ASX200Table!$G20-ASX200Table!$H20)/ASX200Table!$E20</f>
        <v>0.01441102757</v>
      </c>
    </row>
    <row r="21" ht="14.25" customHeight="1">
      <c r="A21" s="48" t="s">
        <v>190</v>
      </c>
      <c r="B21" s="48" t="s">
        <v>191</v>
      </c>
      <c r="C21" s="48" t="s">
        <v>44</v>
      </c>
      <c r="D21" s="49">
        <v>16028.1</v>
      </c>
      <c r="E21" s="48">
        <v>6.72</v>
      </c>
      <c r="F21" s="48">
        <v>0.0</v>
      </c>
      <c r="G21" s="48">
        <v>6.735</v>
      </c>
      <c r="H21" s="48">
        <v>6.6</v>
      </c>
      <c r="I21" s="48">
        <v>7535231.0</v>
      </c>
      <c r="J21" s="48">
        <f>ASX200Table!$E21*ASX200Table!$I21/1000000</f>
        <v>50.63675232</v>
      </c>
      <c r="K21" s="50">
        <f>(ASX200Table!$G21-ASX200Table!$H21)/ASX200Table!$E21</f>
        <v>0.02008928571</v>
      </c>
    </row>
    <row r="22" ht="14.25" customHeight="1">
      <c r="A22" s="48" t="s">
        <v>406</v>
      </c>
      <c r="B22" s="48" t="s">
        <v>407</v>
      </c>
      <c r="C22" s="48" t="s">
        <v>405</v>
      </c>
      <c r="D22" s="49">
        <v>15980.5</v>
      </c>
      <c r="E22" s="48">
        <v>7.6</v>
      </c>
      <c r="F22" s="48">
        <v>-0.05</v>
      </c>
      <c r="G22" s="48">
        <v>7.62</v>
      </c>
      <c r="H22" s="48">
        <v>7.53</v>
      </c>
      <c r="I22" s="48">
        <v>5189559.0</v>
      </c>
      <c r="J22" s="48">
        <f>ASX200Table!$E22*ASX200Table!$I22/1000000</f>
        <v>39.4406484</v>
      </c>
      <c r="K22" s="50">
        <f>(ASX200Table!$G22-ASX200Table!$H22)/ASX200Table!$E22</f>
        <v>0.01184210526</v>
      </c>
    </row>
    <row r="23" ht="14.25" customHeight="1">
      <c r="A23" s="48" t="s">
        <v>338</v>
      </c>
      <c r="B23" s="48" t="s">
        <v>339</v>
      </c>
      <c r="C23" s="48" t="s">
        <v>331</v>
      </c>
      <c r="D23" s="49">
        <v>15862.5</v>
      </c>
      <c r="E23" s="48">
        <v>2.95</v>
      </c>
      <c r="F23" s="48">
        <v>-0.07</v>
      </c>
      <c r="G23" s="48">
        <v>3.005</v>
      </c>
      <c r="H23" s="48">
        <v>2.935</v>
      </c>
      <c r="I23" s="48">
        <v>1.4163052E7</v>
      </c>
      <c r="J23" s="48">
        <f>ASX200Table!$E23*ASX200Table!$I23/1000000</f>
        <v>41.7810034</v>
      </c>
      <c r="K23" s="50">
        <f>(ASX200Table!$G23-ASX200Table!$H23)/ASX200Table!$E23</f>
        <v>0.02372881356</v>
      </c>
    </row>
    <row r="24" ht="14.25" customHeight="1">
      <c r="A24" s="48" t="s">
        <v>340</v>
      </c>
      <c r="B24" s="48" t="s">
        <v>341</v>
      </c>
      <c r="C24" s="48" t="s">
        <v>331</v>
      </c>
      <c r="D24" s="49">
        <v>15817.8</v>
      </c>
      <c r="E24" s="48">
        <v>21.61</v>
      </c>
      <c r="F24" s="48">
        <v>-0.19</v>
      </c>
      <c r="G24" s="48">
        <v>21.75</v>
      </c>
      <c r="H24" s="48">
        <v>21.515</v>
      </c>
      <c r="I24" s="48">
        <v>2310639.0</v>
      </c>
      <c r="J24" s="48">
        <f>ASX200Table!$E24*ASX200Table!$I24/1000000</f>
        <v>49.93290879</v>
      </c>
      <c r="K24" s="50">
        <f>(ASX200Table!$G24-ASX200Table!$H24)/ASX200Table!$E24</f>
        <v>0.01087459509</v>
      </c>
    </row>
    <row r="25" ht="14.25" customHeight="1">
      <c r="A25" s="48" t="s">
        <v>192</v>
      </c>
      <c r="B25" s="48" t="s">
        <v>193</v>
      </c>
      <c r="C25" s="48" t="s">
        <v>44</v>
      </c>
      <c r="D25" s="49">
        <v>15788.9</v>
      </c>
      <c r="E25" s="48">
        <v>5.13</v>
      </c>
      <c r="F25" s="48">
        <v>-0.02</v>
      </c>
      <c r="G25" s="48">
        <v>5.14</v>
      </c>
      <c r="H25" s="48">
        <v>5.07</v>
      </c>
      <c r="I25" s="48">
        <v>9659192.0</v>
      </c>
      <c r="J25" s="48">
        <f>ASX200Table!$E25*ASX200Table!$I25/1000000</f>
        <v>49.55165496</v>
      </c>
      <c r="K25" s="50">
        <f>(ASX200Table!$G25-ASX200Table!$H25)/ASX200Table!$E25</f>
        <v>0.01364522417</v>
      </c>
    </row>
    <row r="26" ht="14.25" customHeight="1">
      <c r="A26" s="48" t="s">
        <v>270</v>
      </c>
      <c r="B26" s="48" t="s">
        <v>271</v>
      </c>
      <c r="C26" s="48" t="s">
        <v>269</v>
      </c>
      <c r="D26" s="49">
        <v>15449.6</v>
      </c>
      <c r="E26" s="48">
        <v>9.76</v>
      </c>
      <c r="F26" s="48">
        <v>-0.08</v>
      </c>
      <c r="G26" s="48">
        <v>9.8</v>
      </c>
      <c r="H26" s="48">
        <v>9.695</v>
      </c>
      <c r="I26" s="48">
        <v>4038067.0</v>
      </c>
      <c r="J26" s="48">
        <f>ASX200Table!$E26*ASX200Table!$I26/1000000</f>
        <v>39.41153392</v>
      </c>
      <c r="K26" s="50">
        <f>(ASX200Table!$G26-ASX200Table!$H26)/ASX200Table!$E26</f>
        <v>0.01075819672</v>
      </c>
    </row>
    <row r="27" ht="14.25" customHeight="1">
      <c r="A27" s="48" t="s">
        <v>272</v>
      </c>
      <c r="B27" s="48" t="s">
        <v>273</v>
      </c>
      <c r="C27" s="48" t="s">
        <v>269</v>
      </c>
      <c r="D27" s="49">
        <v>15366.3</v>
      </c>
      <c r="E27" s="48">
        <v>6.9</v>
      </c>
      <c r="F27" s="48">
        <v>-0.03</v>
      </c>
      <c r="G27" s="48">
        <v>6.95</v>
      </c>
      <c r="H27" s="48">
        <v>6.83</v>
      </c>
      <c r="I27" s="48">
        <v>5803467.0</v>
      </c>
      <c r="J27" s="48">
        <f>ASX200Table!$E27*ASX200Table!$I27/1000000</f>
        <v>40.0439223</v>
      </c>
      <c r="K27" s="50">
        <f>(ASX200Table!$G27-ASX200Table!$H27)/ASX200Table!$E27</f>
        <v>0.01739130435</v>
      </c>
    </row>
    <row r="28" ht="14.25" customHeight="1">
      <c r="A28" s="48" t="s">
        <v>232</v>
      </c>
      <c r="B28" s="48" t="s">
        <v>233</v>
      </c>
      <c r="C28" s="48" t="s">
        <v>231</v>
      </c>
      <c r="D28" s="49">
        <v>14677.2</v>
      </c>
      <c r="E28" s="48">
        <v>75.01</v>
      </c>
      <c r="F28" s="48">
        <v>0.53</v>
      </c>
      <c r="G28" s="48">
        <v>75.25</v>
      </c>
      <c r="H28" s="48">
        <v>73.75</v>
      </c>
      <c r="I28" s="48">
        <v>327775.0</v>
      </c>
      <c r="J28" s="48">
        <f>ASX200Table!$E28*ASX200Table!$I28/1000000</f>
        <v>24.58640275</v>
      </c>
      <c r="K28" s="50">
        <f>(ASX200Table!$G28-ASX200Table!$H28)/ASX200Table!$E28</f>
        <v>0.01999733369</v>
      </c>
    </row>
    <row r="29" ht="14.25" customHeight="1">
      <c r="A29" s="48" t="s">
        <v>408</v>
      </c>
      <c r="B29" s="48" t="s">
        <v>409</v>
      </c>
      <c r="C29" s="48" t="s">
        <v>405</v>
      </c>
      <c r="D29" s="49">
        <v>14652.9</v>
      </c>
      <c r="E29" s="48">
        <v>8.53</v>
      </c>
      <c r="F29" s="48">
        <v>0.01</v>
      </c>
      <c r="G29" s="48">
        <v>8.54</v>
      </c>
      <c r="H29" s="48">
        <v>8.41</v>
      </c>
      <c r="I29" s="48">
        <v>3712194.0</v>
      </c>
      <c r="J29" s="48">
        <f>ASX200Table!$E29*ASX200Table!$I29/1000000</f>
        <v>31.66501482</v>
      </c>
      <c r="K29" s="50">
        <f>(ASX200Table!$G29-ASX200Table!$H29)/ASX200Table!$E29</f>
        <v>0.01524032825</v>
      </c>
    </row>
    <row r="30" ht="14.25" customHeight="1">
      <c r="A30" s="48" t="s">
        <v>274</v>
      </c>
      <c r="B30" s="48" t="s">
        <v>275</v>
      </c>
      <c r="C30" s="48" t="s">
        <v>269</v>
      </c>
      <c r="D30" s="49">
        <v>13897.5</v>
      </c>
      <c r="E30" s="48">
        <v>41.48</v>
      </c>
      <c r="F30" s="48">
        <v>-0.9</v>
      </c>
      <c r="G30" s="48">
        <v>42.14</v>
      </c>
      <c r="H30" s="48">
        <v>41.33</v>
      </c>
      <c r="I30" s="48">
        <v>280946.0</v>
      </c>
      <c r="J30" s="48">
        <f>ASX200Table!$E30*ASX200Table!$I30/1000000</f>
        <v>11.65364008</v>
      </c>
      <c r="K30" s="50">
        <f>(ASX200Table!$G30-ASX200Table!$H30)/ASX200Table!$E30</f>
        <v>0.01952748312</v>
      </c>
    </row>
    <row r="31" ht="14.25" customHeight="1">
      <c r="A31" s="48" t="s">
        <v>234</v>
      </c>
      <c r="B31" s="48" t="s">
        <v>235</v>
      </c>
      <c r="C31" s="48" t="s">
        <v>231</v>
      </c>
      <c r="D31" s="49">
        <v>13384.4</v>
      </c>
      <c r="E31" s="48">
        <v>9.32</v>
      </c>
      <c r="F31" s="48">
        <v>0.06</v>
      </c>
      <c r="G31" s="48">
        <v>9.34</v>
      </c>
      <c r="H31" s="48">
        <v>9.19</v>
      </c>
      <c r="I31" s="48">
        <v>1880475.0</v>
      </c>
      <c r="J31" s="48">
        <f>ASX200Table!$E31*ASX200Table!$I31/1000000</f>
        <v>17.526027</v>
      </c>
      <c r="K31" s="50">
        <f>(ASX200Table!$G31-ASX200Table!$H31)/ASX200Table!$E31</f>
        <v>0.0160944206</v>
      </c>
    </row>
    <row r="32" ht="14.25" customHeight="1">
      <c r="A32" s="48" t="s">
        <v>57</v>
      </c>
      <c r="B32" s="48" t="s">
        <v>58</v>
      </c>
      <c r="C32" s="48" t="s">
        <v>59</v>
      </c>
      <c r="D32" s="49">
        <v>13281.7</v>
      </c>
      <c r="E32" s="48">
        <v>21.44</v>
      </c>
      <c r="F32" s="48">
        <v>-0.06</v>
      </c>
      <c r="G32" s="48">
        <v>21.57</v>
      </c>
      <c r="H32" s="48">
        <v>21.04</v>
      </c>
      <c r="I32" s="48">
        <v>1626363.0</v>
      </c>
      <c r="J32" s="48">
        <f>ASX200Table!$E32*ASX200Table!$I32/1000000</f>
        <v>34.86922272</v>
      </c>
      <c r="K32" s="50">
        <f>(ASX200Table!$G32-ASX200Table!$H32)/ASX200Table!$E32</f>
        <v>0.02472014925</v>
      </c>
    </row>
    <row r="33" ht="14.25" customHeight="1">
      <c r="A33" s="48" t="s">
        <v>164</v>
      </c>
      <c r="B33" s="48" t="s">
        <v>165</v>
      </c>
      <c r="C33" s="48" t="s">
        <v>163</v>
      </c>
      <c r="D33" s="49">
        <v>12551.0</v>
      </c>
      <c r="E33" s="48">
        <v>7.46</v>
      </c>
      <c r="F33" s="48">
        <v>0.12</v>
      </c>
      <c r="G33" s="48">
        <v>7.53</v>
      </c>
      <c r="H33" s="48">
        <v>7.25</v>
      </c>
      <c r="I33" s="48">
        <v>1.0235154E7</v>
      </c>
      <c r="J33" s="48">
        <f>ASX200Table!$E33*ASX200Table!$I33/1000000</f>
        <v>76.35424884</v>
      </c>
      <c r="K33" s="50">
        <f>(ASX200Table!$G33-ASX200Table!$H33)/ASX200Table!$E33</f>
        <v>0.03753351206</v>
      </c>
    </row>
    <row r="34" ht="14.25" customHeight="1">
      <c r="A34" s="48" t="s">
        <v>410</v>
      </c>
      <c r="B34" s="48" t="s">
        <v>411</v>
      </c>
      <c r="C34" s="48" t="s">
        <v>405</v>
      </c>
      <c r="D34" s="49">
        <v>10727.9</v>
      </c>
      <c r="E34" s="48">
        <v>2.68</v>
      </c>
      <c r="F34" s="48">
        <v>0.01</v>
      </c>
      <c r="G34" s="48">
        <v>2.7</v>
      </c>
      <c r="H34" s="48">
        <v>2.65</v>
      </c>
      <c r="I34" s="48">
        <v>1.2517654E7</v>
      </c>
      <c r="J34" s="48">
        <f>ASX200Table!$E34*ASX200Table!$I34/1000000</f>
        <v>33.54731272</v>
      </c>
      <c r="K34" s="50">
        <f>(ASX200Table!$G34-ASX200Table!$H34)/ASX200Table!$E34</f>
        <v>0.01865671642</v>
      </c>
    </row>
    <row r="35" ht="14.25" customHeight="1">
      <c r="A35" s="48" t="s">
        <v>276</v>
      </c>
      <c r="B35" s="48" t="s">
        <v>277</v>
      </c>
      <c r="C35" s="48" t="s">
        <v>269</v>
      </c>
      <c r="D35" s="49">
        <v>10504.9</v>
      </c>
      <c r="E35" s="48">
        <v>5.17</v>
      </c>
      <c r="F35" s="48">
        <v>-0.02</v>
      </c>
      <c r="G35" s="48">
        <v>5.19</v>
      </c>
      <c r="H35" s="48">
        <v>5.08</v>
      </c>
      <c r="I35" s="48">
        <v>4020076.0</v>
      </c>
      <c r="J35" s="48">
        <f>ASX200Table!$E35*ASX200Table!$I35/1000000</f>
        <v>20.78379292</v>
      </c>
      <c r="K35" s="50">
        <f>(ASX200Table!$G35-ASX200Table!$H35)/ASX200Table!$E35</f>
        <v>0.02127659574</v>
      </c>
    </row>
    <row r="36" ht="14.25" customHeight="1">
      <c r="A36" s="48" t="s">
        <v>412</v>
      </c>
      <c r="B36" s="48" t="s">
        <v>413</v>
      </c>
      <c r="C36" s="48" t="s">
        <v>405</v>
      </c>
      <c r="D36" s="49">
        <v>10350.8</v>
      </c>
      <c r="E36" s="48">
        <v>4.45</v>
      </c>
      <c r="F36" s="48">
        <v>0.05</v>
      </c>
      <c r="G36" s="48">
        <v>4.47</v>
      </c>
      <c r="H36" s="48">
        <v>4.395</v>
      </c>
      <c r="I36" s="48">
        <v>1.1387404E7</v>
      </c>
      <c r="J36" s="48">
        <f>ASX200Table!$E36*ASX200Table!$I36/1000000</f>
        <v>50.6739478</v>
      </c>
      <c r="K36" s="50">
        <f>(ASX200Table!$G36-ASX200Table!$H36)/ASX200Table!$E36</f>
        <v>0.01685393258</v>
      </c>
    </row>
    <row r="37" ht="14.25" customHeight="1">
      <c r="A37" s="48" t="s">
        <v>278</v>
      </c>
      <c r="B37" s="48" t="s">
        <v>279</v>
      </c>
      <c r="C37" s="48" t="s">
        <v>269</v>
      </c>
      <c r="D37" s="49">
        <v>10252.6</v>
      </c>
      <c r="E37" s="48">
        <v>5.7</v>
      </c>
      <c r="F37" s="48">
        <v>-0.2</v>
      </c>
      <c r="G37" s="48">
        <v>5.83</v>
      </c>
      <c r="H37" s="48">
        <v>5.7</v>
      </c>
      <c r="I37" s="48">
        <v>7463335.0</v>
      </c>
      <c r="J37" s="48">
        <f>ASX200Table!$E37*ASX200Table!$I37/1000000</f>
        <v>42.5410095</v>
      </c>
      <c r="K37" s="50">
        <f>(ASX200Table!$G37-ASX200Table!$H37)/ASX200Table!$E37</f>
        <v>0.02280701754</v>
      </c>
    </row>
    <row r="38" ht="14.25" customHeight="1">
      <c r="A38" s="48" t="s">
        <v>194</v>
      </c>
      <c r="B38" s="48" t="s">
        <v>195</v>
      </c>
      <c r="C38" s="48" t="s">
        <v>44</v>
      </c>
      <c r="D38" s="49">
        <v>10179.2</v>
      </c>
      <c r="E38" s="48">
        <v>53.78</v>
      </c>
      <c r="F38" s="48">
        <v>-0.65</v>
      </c>
      <c r="G38" s="48">
        <v>54.21</v>
      </c>
      <c r="H38" s="48">
        <v>53.39</v>
      </c>
      <c r="I38" s="48">
        <v>574452.0</v>
      </c>
      <c r="J38" s="48">
        <f>ASX200Table!$E38*ASX200Table!$I38/1000000</f>
        <v>30.89402856</v>
      </c>
      <c r="K38" s="50">
        <f>(ASX200Table!$G38-ASX200Table!$H38)/ASX200Table!$E38</f>
        <v>0.01524730383</v>
      </c>
    </row>
    <row r="39" ht="14.25" customHeight="1">
      <c r="A39" s="48" t="s">
        <v>166</v>
      </c>
      <c r="B39" s="48" t="s">
        <v>167</v>
      </c>
      <c r="C39" s="48" t="s">
        <v>163</v>
      </c>
      <c r="D39" s="49">
        <v>9903.6</v>
      </c>
      <c r="E39" s="48">
        <v>6.4</v>
      </c>
      <c r="F39" s="48">
        <v>-0.04</v>
      </c>
      <c r="G39" s="48">
        <v>6.455</v>
      </c>
      <c r="H39" s="48">
        <v>6.36</v>
      </c>
      <c r="I39" s="48">
        <v>3203849.0</v>
      </c>
      <c r="J39" s="48">
        <f>ASX200Table!$E39*ASX200Table!$I39/1000000</f>
        <v>20.5046336</v>
      </c>
      <c r="K39" s="50">
        <f>(ASX200Table!$G39-ASX200Table!$H39)/ASX200Table!$E39</f>
        <v>0.01484375</v>
      </c>
    </row>
    <row r="40" ht="14.25" customHeight="1">
      <c r="A40" s="48" t="s">
        <v>414</v>
      </c>
      <c r="B40" s="48" t="s">
        <v>415</v>
      </c>
      <c r="C40" s="48" t="s">
        <v>405</v>
      </c>
      <c r="D40" s="49">
        <v>9620.51</v>
      </c>
      <c r="E40" s="48">
        <v>9.75</v>
      </c>
      <c r="F40" s="48">
        <v>-0.03</v>
      </c>
      <c r="G40" s="48">
        <v>9.78</v>
      </c>
      <c r="H40" s="48">
        <v>9.59</v>
      </c>
      <c r="I40" s="48">
        <v>2583337.0</v>
      </c>
      <c r="J40" s="48">
        <f>ASX200Table!$E40*ASX200Table!$I40/1000000</f>
        <v>25.18753575</v>
      </c>
      <c r="K40" s="50">
        <f>(ASX200Table!$G40-ASX200Table!$H40)/ASX200Table!$E40</f>
        <v>0.01948717949</v>
      </c>
    </row>
    <row r="41" ht="14.25" customHeight="1">
      <c r="A41" s="48" t="s">
        <v>236</v>
      </c>
      <c r="B41" s="48" t="s">
        <v>237</v>
      </c>
      <c r="C41" s="48" t="s">
        <v>231</v>
      </c>
      <c r="D41" s="49">
        <v>9616.82</v>
      </c>
      <c r="E41" s="48">
        <v>22.65</v>
      </c>
      <c r="F41" s="48">
        <v>-0.28</v>
      </c>
      <c r="G41" s="48">
        <v>22.68</v>
      </c>
      <c r="H41" s="48">
        <v>22.28</v>
      </c>
      <c r="I41" s="48">
        <v>1502827.0</v>
      </c>
      <c r="J41" s="48">
        <f>ASX200Table!$E41*ASX200Table!$I41/1000000</f>
        <v>34.03903155</v>
      </c>
      <c r="K41" s="50">
        <f>(ASX200Table!$G41-ASX200Table!$H41)/ASX200Table!$E41</f>
        <v>0.01766004415</v>
      </c>
    </row>
    <row r="42" ht="14.25" customHeight="1">
      <c r="A42" s="48" t="s">
        <v>416</v>
      </c>
      <c r="B42" s="48" t="s">
        <v>417</v>
      </c>
      <c r="C42" s="48" t="s">
        <v>405</v>
      </c>
      <c r="D42" s="49">
        <v>9603.91</v>
      </c>
      <c r="E42" s="48">
        <v>16.3</v>
      </c>
      <c r="F42" s="48">
        <v>-0.15</v>
      </c>
      <c r="G42" s="48">
        <v>16.38</v>
      </c>
      <c r="H42" s="48">
        <v>16.02</v>
      </c>
      <c r="I42" s="48">
        <v>1483053.0</v>
      </c>
      <c r="J42" s="48">
        <f>ASX200Table!$E42*ASX200Table!$I42/1000000</f>
        <v>24.1737639</v>
      </c>
      <c r="K42" s="50">
        <f>(ASX200Table!$G42-ASX200Table!$H42)/ASX200Table!$E42</f>
        <v>0.02208588957</v>
      </c>
    </row>
    <row r="43" ht="14.25" customHeight="1">
      <c r="A43" s="48" t="s">
        <v>466</v>
      </c>
      <c r="B43" s="48" t="s">
        <v>467</v>
      </c>
      <c r="C43" s="48" t="s">
        <v>465</v>
      </c>
      <c r="D43" s="49">
        <v>9527.33</v>
      </c>
      <c r="E43" s="48">
        <v>8.39</v>
      </c>
      <c r="F43" s="48">
        <v>0.08</v>
      </c>
      <c r="G43" s="48">
        <v>8.41</v>
      </c>
      <c r="H43" s="48">
        <v>8.25</v>
      </c>
      <c r="I43" s="48">
        <v>1840750.0</v>
      </c>
      <c r="J43" s="48">
        <f>ASX200Table!$E43*ASX200Table!$I43/1000000</f>
        <v>15.4438925</v>
      </c>
      <c r="K43" s="50">
        <f>(ASX200Table!$G43-ASX200Table!$H43)/ASX200Table!$E43</f>
        <v>0.01907032181</v>
      </c>
    </row>
    <row r="44" ht="14.25" customHeight="1">
      <c r="A44" s="48" t="s">
        <v>138</v>
      </c>
      <c r="B44" s="48" t="s">
        <v>139</v>
      </c>
      <c r="C44" s="48" t="s">
        <v>135</v>
      </c>
      <c r="D44" s="49">
        <v>9366.93</v>
      </c>
      <c r="E44" s="48">
        <v>13.41</v>
      </c>
      <c r="F44" s="48">
        <v>0.45</v>
      </c>
      <c r="G44" s="48">
        <v>13.57</v>
      </c>
      <c r="H44" s="48">
        <v>12.91</v>
      </c>
      <c r="I44" s="48">
        <v>4362694.0</v>
      </c>
      <c r="J44" s="48">
        <f>ASX200Table!$E44*ASX200Table!$I44/1000000</f>
        <v>58.50372654</v>
      </c>
      <c r="K44" s="50">
        <f>(ASX200Table!$G44-ASX200Table!$H44)/ASX200Table!$E44</f>
        <v>0.04921700224</v>
      </c>
    </row>
    <row r="45" ht="14.25" customHeight="1">
      <c r="A45" s="48" t="s">
        <v>60</v>
      </c>
      <c r="B45" s="48" t="s">
        <v>61</v>
      </c>
      <c r="C45" s="48" t="s">
        <v>59</v>
      </c>
      <c r="D45" s="49">
        <v>8965.82</v>
      </c>
      <c r="E45" s="48">
        <v>68.24</v>
      </c>
      <c r="F45" s="48">
        <v>-0.15</v>
      </c>
      <c r="G45" s="48">
        <v>68.55</v>
      </c>
      <c r="H45" s="48">
        <v>67.6</v>
      </c>
      <c r="I45" s="48">
        <v>206832.0</v>
      </c>
      <c r="J45" s="48">
        <f>ASX200Table!$E45*ASX200Table!$I45/1000000</f>
        <v>14.11421568</v>
      </c>
      <c r="K45" s="50">
        <f>(ASX200Table!$G45-ASX200Table!$H45)/ASX200Table!$E45</f>
        <v>0.01392145369</v>
      </c>
    </row>
    <row r="46" ht="14.25" customHeight="1">
      <c r="A46" s="48" t="s">
        <v>418</v>
      </c>
      <c r="B46" s="48" t="s">
        <v>419</v>
      </c>
      <c r="C46" s="48" t="s">
        <v>405</v>
      </c>
      <c r="D46" s="49">
        <v>8611.78</v>
      </c>
      <c r="E46" s="48">
        <v>4.99</v>
      </c>
      <c r="F46" s="48">
        <v>-0.02</v>
      </c>
      <c r="G46" s="48">
        <v>5.02</v>
      </c>
      <c r="H46" s="48">
        <v>4.94</v>
      </c>
      <c r="I46" s="48">
        <v>1.0405922E7</v>
      </c>
      <c r="J46" s="48">
        <f>ASX200Table!$E46*ASX200Table!$I46/1000000</f>
        <v>51.92555078</v>
      </c>
      <c r="K46" s="50">
        <f>(ASX200Table!$G46-ASX200Table!$H46)/ASX200Table!$E46</f>
        <v>0.01603206413</v>
      </c>
    </row>
    <row r="47" ht="14.25" customHeight="1">
      <c r="A47" s="48" t="s">
        <v>62</v>
      </c>
      <c r="B47" s="48" t="s">
        <v>63</v>
      </c>
      <c r="C47" s="48" t="s">
        <v>59</v>
      </c>
      <c r="D47" s="49">
        <v>8169.74</v>
      </c>
      <c r="E47" s="48">
        <v>11.76</v>
      </c>
      <c r="F47" s="48">
        <v>0.08</v>
      </c>
      <c r="G47" s="48">
        <v>11.77</v>
      </c>
      <c r="H47" s="48">
        <v>11.6</v>
      </c>
      <c r="I47" s="48">
        <v>1035699.0</v>
      </c>
      <c r="J47" s="48">
        <f>ASX200Table!$E47*ASX200Table!$I47/1000000</f>
        <v>12.17982024</v>
      </c>
      <c r="K47" s="50">
        <f>(ASX200Table!$G47-ASX200Table!$H47)/ASX200Table!$E47</f>
        <v>0.01445578231</v>
      </c>
    </row>
    <row r="48" ht="14.25" customHeight="1">
      <c r="A48" s="48" t="s">
        <v>238</v>
      </c>
      <c r="B48" s="48" t="s">
        <v>239</v>
      </c>
      <c r="C48" s="48" t="s">
        <v>231</v>
      </c>
      <c r="D48" s="49">
        <v>8164.35</v>
      </c>
      <c r="E48" s="48">
        <v>157.5</v>
      </c>
      <c r="F48" s="48">
        <v>4.48</v>
      </c>
      <c r="G48" s="48">
        <v>158.0</v>
      </c>
      <c r="H48" s="48">
        <v>152.05</v>
      </c>
      <c r="I48" s="48">
        <v>373819.0</v>
      </c>
      <c r="J48" s="48">
        <f>ASX200Table!$E48*ASX200Table!$I48/1000000</f>
        <v>58.8764925</v>
      </c>
      <c r="K48" s="50">
        <f>(ASX200Table!$G48-ASX200Table!$H48)/ASX200Table!$E48</f>
        <v>0.03777777778</v>
      </c>
    </row>
    <row r="49" ht="14.25" customHeight="1">
      <c r="A49" s="48" t="s">
        <v>168</v>
      </c>
      <c r="B49" s="48" t="s">
        <v>169</v>
      </c>
      <c r="C49" s="48" t="s">
        <v>163</v>
      </c>
      <c r="D49" s="49">
        <v>8090.34</v>
      </c>
      <c r="E49" s="48">
        <v>32.59</v>
      </c>
      <c r="F49" s="48">
        <v>0.03</v>
      </c>
      <c r="G49" s="48">
        <v>32.76</v>
      </c>
      <c r="H49" s="48">
        <v>32.06</v>
      </c>
      <c r="I49" s="48">
        <v>774894.0</v>
      </c>
      <c r="J49" s="48">
        <f>ASX200Table!$E49*ASX200Table!$I49/1000000</f>
        <v>25.25379546</v>
      </c>
      <c r="K49" s="50">
        <f>(ASX200Table!$G49-ASX200Table!$H49)/ASX200Table!$E49</f>
        <v>0.02147898128</v>
      </c>
    </row>
    <row r="50" ht="14.25" customHeight="1">
      <c r="A50" s="48" t="s">
        <v>342</v>
      </c>
      <c r="B50" s="48" t="s">
        <v>343</v>
      </c>
      <c r="C50" s="48" t="s">
        <v>331</v>
      </c>
      <c r="D50" s="49">
        <v>8030.47</v>
      </c>
      <c r="E50" s="48">
        <v>6.98</v>
      </c>
      <c r="F50" s="48">
        <v>0.01</v>
      </c>
      <c r="G50" s="48">
        <v>6.98</v>
      </c>
      <c r="H50" s="48">
        <v>6.86</v>
      </c>
      <c r="I50" s="48">
        <v>3098463.0</v>
      </c>
      <c r="J50" s="48">
        <f>ASX200Table!$E50*ASX200Table!$I50/1000000</f>
        <v>21.62727174</v>
      </c>
      <c r="K50" s="50">
        <f>(ASX200Table!$G50-ASX200Table!$H50)/ASX200Table!$E50</f>
        <v>0.01719197708</v>
      </c>
    </row>
    <row r="51" ht="14.25" customHeight="1">
      <c r="A51" s="48" t="s">
        <v>420</v>
      </c>
      <c r="B51" s="48" t="s">
        <v>421</v>
      </c>
      <c r="C51" s="48" t="s">
        <v>405</v>
      </c>
      <c r="D51" s="49">
        <v>8004.01</v>
      </c>
      <c r="E51" s="48">
        <v>2.3</v>
      </c>
      <c r="F51" s="48">
        <v>0.0</v>
      </c>
      <c r="G51" s="48">
        <v>2.32</v>
      </c>
      <c r="H51" s="48">
        <v>2.27</v>
      </c>
      <c r="I51" s="48">
        <v>1.6176229E7</v>
      </c>
      <c r="J51" s="48">
        <f>ASX200Table!$E51*ASX200Table!$I51/1000000</f>
        <v>37.2053267</v>
      </c>
      <c r="K51" s="50">
        <f>(ASX200Table!$G51-ASX200Table!$H51)/ASX200Table!$E51</f>
        <v>0.02173913043</v>
      </c>
    </row>
    <row r="52" ht="14.25" customHeight="1">
      <c r="A52" s="48" t="s">
        <v>307</v>
      </c>
      <c r="B52" s="48" t="s">
        <v>308</v>
      </c>
      <c r="C52" s="48" t="s">
        <v>309</v>
      </c>
      <c r="D52" s="49">
        <v>7910.8</v>
      </c>
      <c r="E52" s="48">
        <v>13.79</v>
      </c>
      <c r="F52" s="48">
        <v>-0.07</v>
      </c>
      <c r="G52" s="48">
        <v>13.94</v>
      </c>
      <c r="H52" s="48">
        <v>13.67</v>
      </c>
      <c r="I52" s="48">
        <v>3020132.0</v>
      </c>
      <c r="J52" s="48">
        <f>ASX200Table!$E52*ASX200Table!$I52/1000000</f>
        <v>41.64762028</v>
      </c>
      <c r="K52" s="50">
        <f>(ASX200Table!$G52-ASX200Table!$H52)/ASX200Table!$E52</f>
        <v>0.01957940537</v>
      </c>
    </row>
    <row r="53" ht="14.25" customHeight="1">
      <c r="A53" s="48" t="s">
        <v>344</v>
      </c>
      <c r="B53" s="48" t="s">
        <v>345</v>
      </c>
      <c r="C53" s="48" t="s">
        <v>331</v>
      </c>
      <c r="D53" s="49">
        <v>7906.06</v>
      </c>
      <c r="E53" s="48">
        <v>14.11</v>
      </c>
      <c r="F53" s="48">
        <v>-0.03</v>
      </c>
      <c r="G53" s="48">
        <v>14.18</v>
      </c>
      <c r="H53" s="48">
        <v>13.9</v>
      </c>
      <c r="I53" s="48">
        <v>2257937.0</v>
      </c>
      <c r="J53" s="48">
        <f>ASX200Table!$E53*ASX200Table!$I53/1000000</f>
        <v>31.85949107</v>
      </c>
      <c r="K53" s="50">
        <f>(ASX200Table!$G53-ASX200Table!$H53)/ASX200Table!$E53</f>
        <v>0.01984408221</v>
      </c>
    </row>
    <row r="54" ht="14.25" customHeight="1">
      <c r="A54" s="48" t="s">
        <v>346</v>
      </c>
      <c r="B54" s="48" t="s">
        <v>347</v>
      </c>
      <c r="C54" s="48" t="s">
        <v>331</v>
      </c>
      <c r="D54" s="49">
        <v>7773.0</v>
      </c>
      <c r="E54" s="48">
        <v>18.13</v>
      </c>
      <c r="F54" s="48">
        <v>0.16</v>
      </c>
      <c r="G54" s="48">
        <v>18.23</v>
      </c>
      <c r="H54" s="48">
        <v>17.51</v>
      </c>
      <c r="I54" s="48">
        <v>1537028.0</v>
      </c>
      <c r="J54" s="48">
        <f>ASX200Table!$E54*ASX200Table!$I54/1000000</f>
        <v>27.86631764</v>
      </c>
      <c r="K54" s="50">
        <f>(ASX200Table!$G54-ASX200Table!$H54)/ASX200Table!$E54</f>
        <v>0.03971318257</v>
      </c>
    </row>
    <row r="55" ht="14.25" customHeight="1">
      <c r="A55" s="48" t="s">
        <v>196</v>
      </c>
      <c r="B55" s="48" t="s">
        <v>197</v>
      </c>
      <c r="C55" s="48" t="s">
        <v>44</v>
      </c>
      <c r="D55" s="49">
        <v>7766.29</v>
      </c>
      <c r="E55" s="48">
        <v>2.76</v>
      </c>
      <c r="F55" s="48">
        <v>-0.01</v>
      </c>
      <c r="G55" s="48">
        <v>2.77</v>
      </c>
      <c r="H55" s="48">
        <v>2.73</v>
      </c>
      <c r="I55" s="48">
        <v>5981507.0</v>
      </c>
      <c r="J55" s="48">
        <f>ASX200Table!$E55*ASX200Table!$I55/1000000</f>
        <v>16.50895932</v>
      </c>
      <c r="K55" s="50">
        <f>(ASX200Table!$G55-ASX200Table!$H55)/ASX200Table!$E55</f>
        <v>0.01449275362</v>
      </c>
    </row>
    <row r="56" ht="14.25" customHeight="1">
      <c r="A56" s="48" t="s">
        <v>348</v>
      </c>
      <c r="B56" s="48" t="s">
        <v>349</v>
      </c>
      <c r="C56" s="48" t="s">
        <v>331</v>
      </c>
      <c r="D56" s="49">
        <v>7525.7</v>
      </c>
      <c r="E56" s="48">
        <v>19.57</v>
      </c>
      <c r="F56" s="48">
        <v>-0.08</v>
      </c>
      <c r="G56" s="48">
        <v>19.6</v>
      </c>
      <c r="H56" s="48">
        <v>19.38</v>
      </c>
      <c r="I56" s="48">
        <v>863134.0</v>
      </c>
      <c r="J56" s="48">
        <f>ASX200Table!$E56*ASX200Table!$I56/1000000</f>
        <v>16.89153238</v>
      </c>
      <c r="K56" s="50">
        <f>(ASX200Table!$G56-ASX200Table!$H56)/ASX200Table!$E56</f>
        <v>0.01124169647</v>
      </c>
    </row>
    <row r="57" ht="14.25" customHeight="1">
      <c r="A57" s="48" t="s">
        <v>198</v>
      </c>
      <c r="B57" s="48" t="s">
        <v>199</v>
      </c>
      <c r="C57" s="48" t="s">
        <v>44</v>
      </c>
      <c r="D57" s="49">
        <v>7436.02</v>
      </c>
      <c r="E57" s="48">
        <v>12.14</v>
      </c>
      <c r="F57" s="48">
        <v>0.25</v>
      </c>
      <c r="G57" s="48">
        <v>12.185</v>
      </c>
      <c r="H57" s="48">
        <v>11.76</v>
      </c>
      <c r="I57" s="48">
        <v>3825354.0</v>
      </c>
      <c r="J57" s="48">
        <f>ASX200Table!$E57*ASX200Table!$I57/1000000</f>
        <v>46.43979756</v>
      </c>
      <c r="K57" s="50">
        <f>(ASX200Table!$G57-ASX200Table!$H57)/ASX200Table!$E57</f>
        <v>0.03500823723</v>
      </c>
    </row>
    <row r="58" ht="14.25" customHeight="1">
      <c r="A58" s="48" t="s">
        <v>170</v>
      </c>
      <c r="B58" s="48" t="s">
        <v>171</v>
      </c>
      <c r="C58" s="48" t="s">
        <v>163</v>
      </c>
      <c r="D58" s="49">
        <v>7061.07</v>
      </c>
      <c r="E58" s="48">
        <v>3.29</v>
      </c>
      <c r="F58" s="48">
        <v>-0.01</v>
      </c>
      <c r="G58" s="48">
        <v>3.305</v>
      </c>
      <c r="H58" s="48">
        <v>3.255</v>
      </c>
      <c r="I58" s="48">
        <v>5086459.0</v>
      </c>
      <c r="J58" s="48">
        <f>ASX200Table!$E58*ASX200Table!$I58/1000000</f>
        <v>16.73445011</v>
      </c>
      <c r="K58" s="50">
        <f>(ASX200Table!$G58-ASX200Table!$H58)/ASX200Table!$E58</f>
        <v>0.01519756839</v>
      </c>
    </row>
    <row r="59" ht="14.25" customHeight="1">
      <c r="A59" s="48" t="s">
        <v>452</v>
      </c>
      <c r="B59" s="48" t="s">
        <v>453</v>
      </c>
      <c r="C59" s="48" t="s">
        <v>451</v>
      </c>
      <c r="D59" s="49">
        <v>6671.55</v>
      </c>
      <c r="E59" s="48">
        <v>3.62</v>
      </c>
      <c r="F59" s="48">
        <v>-0.01</v>
      </c>
      <c r="G59" s="48">
        <v>3.63</v>
      </c>
      <c r="H59" s="48">
        <v>3.59</v>
      </c>
      <c r="I59" s="48">
        <v>1165263.0</v>
      </c>
      <c r="J59" s="48">
        <f>ASX200Table!$E59*ASX200Table!$I59/1000000</f>
        <v>4.21825206</v>
      </c>
      <c r="K59" s="50">
        <f>(ASX200Table!$G59-ASX200Table!$H59)/ASX200Table!$E59</f>
        <v>0.01104972376</v>
      </c>
    </row>
    <row r="60" ht="14.25" customHeight="1">
      <c r="A60" s="48" t="s">
        <v>140</v>
      </c>
      <c r="B60" s="48" t="s">
        <v>141</v>
      </c>
      <c r="C60" s="48" t="s">
        <v>135</v>
      </c>
      <c r="D60" s="49">
        <v>6327.9</v>
      </c>
      <c r="E60" s="48">
        <v>8.47</v>
      </c>
      <c r="F60" s="48">
        <v>-0.01</v>
      </c>
      <c r="G60" s="48">
        <v>8.555</v>
      </c>
      <c r="H60" s="48">
        <v>8.44</v>
      </c>
      <c r="I60" s="48">
        <v>2082558.0</v>
      </c>
      <c r="J60" s="48">
        <f>ASX200Table!$E60*ASX200Table!$I60/1000000</f>
        <v>17.63926626</v>
      </c>
      <c r="K60" s="50">
        <f>(ASX200Table!$G60-ASX200Table!$H60)/ASX200Table!$E60</f>
        <v>0.01357733176</v>
      </c>
    </row>
    <row r="61" ht="14.25" customHeight="1">
      <c r="A61" s="48" t="s">
        <v>280</v>
      </c>
      <c r="B61" s="48" t="s">
        <v>281</v>
      </c>
      <c r="C61" s="48" t="s">
        <v>269</v>
      </c>
      <c r="D61" s="49">
        <v>6189.83</v>
      </c>
      <c r="E61" s="48">
        <v>16.78</v>
      </c>
      <c r="F61" s="48">
        <v>-0.29</v>
      </c>
      <c r="G61" s="48">
        <v>17.05</v>
      </c>
      <c r="H61" s="48">
        <v>16.7</v>
      </c>
      <c r="I61" s="48">
        <v>1883957.0</v>
      </c>
      <c r="J61" s="48">
        <f>ASX200Table!$E61*ASX200Table!$I61/1000000</f>
        <v>31.61279846</v>
      </c>
      <c r="K61" s="50">
        <f>(ASX200Table!$G61-ASX200Table!$H61)/ASX200Table!$E61</f>
        <v>0.02085816448</v>
      </c>
    </row>
    <row r="62" ht="14.25" customHeight="1">
      <c r="A62" s="48" t="s">
        <v>240</v>
      </c>
      <c r="B62" s="48" t="s">
        <v>241</v>
      </c>
      <c r="C62" s="48" t="s">
        <v>231</v>
      </c>
      <c r="D62" s="49">
        <v>6058.19</v>
      </c>
      <c r="E62" s="48">
        <v>10.62</v>
      </c>
      <c r="F62" s="48">
        <v>0.05</v>
      </c>
      <c r="G62" s="48">
        <v>10.63</v>
      </c>
      <c r="H62" s="48">
        <v>10.54</v>
      </c>
      <c r="I62" s="48">
        <v>249846.0</v>
      </c>
      <c r="J62" s="48">
        <f>ASX200Table!$E62*ASX200Table!$I62/1000000</f>
        <v>2.65336452</v>
      </c>
      <c r="K62" s="50">
        <f>(ASX200Table!$G62-ASX200Table!$H62)/ASX200Table!$E62</f>
        <v>0.008474576271</v>
      </c>
    </row>
    <row r="63" ht="14.25" customHeight="1">
      <c r="A63" s="48" t="s">
        <v>468</v>
      </c>
      <c r="B63" s="48" t="s">
        <v>469</v>
      </c>
      <c r="C63" s="48" t="s">
        <v>465</v>
      </c>
      <c r="D63" s="49">
        <v>5884.9</v>
      </c>
      <c r="E63" s="48">
        <v>1.7</v>
      </c>
      <c r="F63" s="48">
        <v>0.01</v>
      </c>
      <c r="G63" s="48">
        <v>1.7</v>
      </c>
      <c r="H63" s="48">
        <v>1.665</v>
      </c>
      <c r="I63" s="48">
        <v>4838883.0</v>
      </c>
      <c r="J63" s="48">
        <f>ASX200Table!$E63*ASX200Table!$I63/1000000</f>
        <v>8.2261011</v>
      </c>
      <c r="K63" s="50">
        <f>(ASX200Table!$G63-ASX200Table!$H63)/ASX200Table!$E63</f>
        <v>0.02058823529</v>
      </c>
    </row>
    <row r="64" ht="14.25" customHeight="1">
      <c r="A64" s="48" t="s">
        <v>64</v>
      </c>
      <c r="B64" s="48" t="s">
        <v>65</v>
      </c>
      <c r="C64" s="48" t="s">
        <v>59</v>
      </c>
      <c r="D64" s="49">
        <v>5785.97</v>
      </c>
      <c r="E64" s="48">
        <v>4.19</v>
      </c>
      <c r="F64" s="48">
        <v>0.17</v>
      </c>
      <c r="G64" s="48">
        <v>4.21</v>
      </c>
      <c r="H64" s="48">
        <v>3.96</v>
      </c>
      <c r="I64" s="48">
        <v>3623844.0</v>
      </c>
      <c r="J64" s="48">
        <f>ASX200Table!$E64*ASX200Table!$I64/1000000</f>
        <v>15.18390636</v>
      </c>
      <c r="K64" s="50">
        <f>(ASX200Table!$G64-ASX200Table!$H64)/ASX200Table!$E64</f>
        <v>0.05966587112</v>
      </c>
    </row>
    <row r="65" ht="14.25" customHeight="1">
      <c r="A65" s="48" t="s">
        <v>350</v>
      </c>
      <c r="B65" s="48" t="s">
        <v>351</v>
      </c>
      <c r="C65" s="48" t="s">
        <v>331</v>
      </c>
      <c r="D65" s="49">
        <v>5668.89</v>
      </c>
      <c r="E65" s="48">
        <v>3.4</v>
      </c>
      <c r="F65" s="48">
        <v>-0.02</v>
      </c>
      <c r="G65" s="48">
        <v>3.4</v>
      </c>
      <c r="H65" s="48">
        <v>3.325</v>
      </c>
      <c r="I65" s="48">
        <v>3228585.0</v>
      </c>
      <c r="J65" s="48">
        <f>ASX200Table!$E65*ASX200Table!$I65/1000000</f>
        <v>10.977189</v>
      </c>
      <c r="K65" s="50">
        <f>(ASX200Table!$G65-ASX200Table!$H65)/ASX200Table!$E65</f>
        <v>0.02205882353</v>
      </c>
    </row>
    <row r="66" ht="14.25" customHeight="1">
      <c r="A66" s="48" t="s">
        <v>352</v>
      </c>
      <c r="B66" s="48" t="s">
        <v>353</v>
      </c>
      <c r="C66" s="48" t="s">
        <v>331</v>
      </c>
      <c r="D66" s="49">
        <v>5658.89</v>
      </c>
      <c r="E66" s="48">
        <v>2.05</v>
      </c>
      <c r="F66" s="48">
        <v>-0.01</v>
      </c>
      <c r="G66" s="48">
        <v>2.05</v>
      </c>
      <c r="H66" s="48">
        <v>2.0</v>
      </c>
      <c r="I66" s="48">
        <v>5610857.0</v>
      </c>
      <c r="J66" s="48">
        <f>ASX200Table!$E66*ASX200Table!$I66/1000000</f>
        <v>11.50225685</v>
      </c>
      <c r="K66" s="50">
        <f>(ASX200Table!$G66-ASX200Table!$H66)/ASX200Table!$E66</f>
        <v>0.0243902439</v>
      </c>
    </row>
    <row r="67" ht="14.25" customHeight="1">
      <c r="A67" s="48" t="s">
        <v>200</v>
      </c>
      <c r="B67" s="48" t="s">
        <v>201</v>
      </c>
      <c r="C67" s="48" t="s">
        <v>44</v>
      </c>
      <c r="D67" s="49">
        <v>5390.13</v>
      </c>
      <c r="E67" s="48">
        <v>12.33</v>
      </c>
      <c r="F67" s="48">
        <v>-0.09</v>
      </c>
      <c r="G67" s="48">
        <v>12.34</v>
      </c>
      <c r="H67" s="48">
        <v>12.12</v>
      </c>
      <c r="I67" s="48">
        <v>1963617.0</v>
      </c>
      <c r="J67" s="48">
        <f>ASX200Table!$E67*ASX200Table!$I67/1000000</f>
        <v>24.21139761</v>
      </c>
      <c r="K67" s="50">
        <f>(ASX200Table!$G67-ASX200Table!$H67)/ASX200Table!$E67</f>
        <v>0.01784266018</v>
      </c>
    </row>
    <row r="68" ht="14.25" customHeight="1">
      <c r="A68" s="48" t="s">
        <v>354</v>
      </c>
      <c r="B68" s="48" t="s">
        <v>355</v>
      </c>
      <c r="C68" s="48" t="s">
        <v>331</v>
      </c>
      <c r="D68" s="49">
        <v>5142.86</v>
      </c>
      <c r="E68" s="48">
        <v>7.82</v>
      </c>
      <c r="F68" s="48">
        <v>0.04</v>
      </c>
      <c r="G68" s="48">
        <v>7.84</v>
      </c>
      <c r="H68" s="48">
        <v>7.68</v>
      </c>
      <c r="I68" s="48">
        <v>902062.0</v>
      </c>
      <c r="J68" s="48">
        <f>ASX200Table!$E68*ASX200Table!$I68/1000000</f>
        <v>7.05412484</v>
      </c>
      <c r="K68" s="50">
        <f>(ASX200Table!$G68-ASX200Table!$H68)/ASX200Table!$E68</f>
        <v>0.02046035806</v>
      </c>
    </row>
    <row r="69" ht="14.25" customHeight="1">
      <c r="A69" s="48" t="s">
        <v>454</v>
      </c>
      <c r="B69" s="48" t="s">
        <v>455</v>
      </c>
      <c r="C69" s="48" t="s">
        <v>451</v>
      </c>
      <c r="D69" s="49">
        <v>5039.72</v>
      </c>
      <c r="E69" s="48">
        <v>5.64</v>
      </c>
      <c r="F69" s="48">
        <v>-0.1</v>
      </c>
      <c r="G69" s="48">
        <v>5.7</v>
      </c>
      <c r="H69" s="48">
        <v>5.59</v>
      </c>
      <c r="I69" s="48">
        <v>1768345.0</v>
      </c>
      <c r="J69" s="48">
        <f>ASX200Table!$E69*ASX200Table!$I69/1000000</f>
        <v>9.9734658</v>
      </c>
      <c r="K69" s="50">
        <f>(ASX200Table!$G69-ASX200Table!$H69)/ASX200Table!$E69</f>
        <v>0.0195035461</v>
      </c>
    </row>
    <row r="70" ht="14.25" customHeight="1">
      <c r="A70" s="48" t="s">
        <v>66</v>
      </c>
      <c r="B70" s="48" t="s">
        <v>67</v>
      </c>
      <c r="C70" s="48" t="s">
        <v>59</v>
      </c>
      <c r="D70" s="49">
        <v>4964.23</v>
      </c>
      <c r="E70" s="48">
        <v>4.38</v>
      </c>
      <c r="F70" s="48">
        <v>0.0</v>
      </c>
      <c r="G70" s="48">
        <v>4.4</v>
      </c>
      <c r="H70" s="48">
        <v>4.3</v>
      </c>
      <c r="I70" s="48">
        <v>1665463.0</v>
      </c>
      <c r="J70" s="48">
        <f>ASX200Table!$E70*ASX200Table!$I70/1000000</f>
        <v>7.29472794</v>
      </c>
      <c r="K70" s="50">
        <f>(ASX200Table!$G70-ASX200Table!$H70)/ASX200Table!$E70</f>
        <v>0.02283105023</v>
      </c>
    </row>
    <row r="71" ht="14.25" customHeight="1">
      <c r="A71" s="48" t="s">
        <v>202</v>
      </c>
      <c r="B71" s="48" t="s">
        <v>203</v>
      </c>
      <c r="C71" s="48" t="s">
        <v>44</v>
      </c>
      <c r="D71" s="49">
        <v>4877.16</v>
      </c>
      <c r="E71" s="48">
        <v>12.68</v>
      </c>
      <c r="F71" s="48">
        <v>-0.05</v>
      </c>
      <c r="G71" s="48">
        <v>12.68</v>
      </c>
      <c r="H71" s="48">
        <v>12.24</v>
      </c>
      <c r="I71" s="48">
        <v>1188659.0</v>
      </c>
      <c r="J71" s="48">
        <f>ASX200Table!$E71*ASX200Table!$I71/1000000</f>
        <v>15.07219612</v>
      </c>
      <c r="K71" s="50">
        <f>(ASX200Table!$G71-ASX200Table!$H71)/ASX200Table!$E71</f>
        <v>0.03470031546</v>
      </c>
    </row>
    <row r="72" ht="14.25" customHeight="1">
      <c r="A72" s="48" t="s">
        <v>204</v>
      </c>
      <c r="B72" s="48" t="s">
        <v>205</v>
      </c>
      <c r="C72" s="48" t="s">
        <v>44</v>
      </c>
      <c r="D72" s="49">
        <v>4795.77</v>
      </c>
      <c r="E72" s="48">
        <v>24.77</v>
      </c>
      <c r="F72" s="48">
        <v>0.1</v>
      </c>
      <c r="G72" s="48">
        <v>24.85</v>
      </c>
      <c r="H72" s="48">
        <v>24.32</v>
      </c>
      <c r="I72" s="48">
        <v>413587.0</v>
      </c>
      <c r="J72" s="48">
        <f>ASX200Table!$E72*ASX200Table!$I72/1000000</f>
        <v>10.24454999</v>
      </c>
      <c r="K72" s="50">
        <f>(ASX200Table!$G72-ASX200Table!$H72)/ASX200Table!$E72</f>
        <v>0.02139685103</v>
      </c>
    </row>
    <row r="73" ht="14.25" customHeight="1">
      <c r="A73" s="48" t="s">
        <v>68</v>
      </c>
      <c r="B73" s="48" t="s">
        <v>69</v>
      </c>
      <c r="C73" s="48" t="s">
        <v>59</v>
      </c>
      <c r="D73" s="49">
        <v>4665.88</v>
      </c>
      <c r="E73" s="48">
        <v>44.97</v>
      </c>
      <c r="F73" s="48">
        <v>1.25</v>
      </c>
      <c r="G73" s="48">
        <v>45.18</v>
      </c>
      <c r="H73" s="48">
        <v>42.57</v>
      </c>
      <c r="I73" s="48">
        <v>936763.0</v>
      </c>
      <c r="J73" s="48">
        <f>ASX200Table!$E73*ASX200Table!$I73/1000000</f>
        <v>42.12623211</v>
      </c>
      <c r="K73" s="50">
        <f>(ASX200Table!$G73-ASX200Table!$H73)/ASX200Table!$E73</f>
        <v>0.05803869246</v>
      </c>
    </row>
    <row r="74" ht="14.25" customHeight="1">
      <c r="A74" s="48" t="s">
        <v>70</v>
      </c>
      <c r="B74" s="48" t="s">
        <v>71</v>
      </c>
      <c r="C74" s="48" t="s">
        <v>59</v>
      </c>
      <c r="D74" s="49">
        <v>4580.64</v>
      </c>
      <c r="E74" s="48">
        <v>46.21</v>
      </c>
      <c r="F74" s="48">
        <v>-1.13</v>
      </c>
      <c r="G74" s="48">
        <v>46.87</v>
      </c>
      <c r="H74" s="48">
        <v>45.85</v>
      </c>
      <c r="I74" s="48">
        <v>335173.0</v>
      </c>
      <c r="J74" s="48">
        <f>ASX200Table!$E74*ASX200Table!$I74/1000000</f>
        <v>15.48834433</v>
      </c>
      <c r="K74" s="50">
        <f>(ASX200Table!$G74-ASX200Table!$H74)/ASX200Table!$E74</f>
        <v>0.02207314434</v>
      </c>
    </row>
    <row r="75" ht="14.25" customHeight="1">
      <c r="A75" s="48" t="s">
        <v>282</v>
      </c>
      <c r="B75" s="48" t="s">
        <v>283</v>
      </c>
      <c r="C75" s="48" t="s">
        <v>269</v>
      </c>
      <c r="D75" s="49">
        <v>4281.5</v>
      </c>
      <c r="E75" s="48">
        <v>2.69</v>
      </c>
      <c r="F75" s="48">
        <v>-0.02</v>
      </c>
      <c r="G75" s="48">
        <v>2.71</v>
      </c>
      <c r="H75" s="48">
        <v>2.67</v>
      </c>
      <c r="I75" s="48">
        <v>3111425.0</v>
      </c>
      <c r="J75" s="48">
        <f>ASX200Table!$E75*ASX200Table!$I75/1000000</f>
        <v>8.36973325</v>
      </c>
      <c r="K75" s="50">
        <f>(ASX200Table!$G75-ASX200Table!$H75)/ASX200Table!$E75</f>
        <v>0.01486988848</v>
      </c>
    </row>
    <row r="76" ht="14.25" customHeight="1">
      <c r="A76" s="48" t="s">
        <v>72</v>
      </c>
      <c r="B76" s="48" t="s">
        <v>73</v>
      </c>
      <c r="C76" s="48" t="s">
        <v>59</v>
      </c>
      <c r="D76" s="49">
        <v>4227.44</v>
      </c>
      <c r="E76" s="48">
        <v>5.13</v>
      </c>
      <c r="F76" s="48">
        <v>-0.01</v>
      </c>
      <c r="G76" s="48">
        <v>5.15</v>
      </c>
      <c r="H76" s="48">
        <v>5.05</v>
      </c>
      <c r="I76" s="48">
        <v>1792810.0</v>
      </c>
      <c r="J76" s="48">
        <f>ASX200Table!$E76*ASX200Table!$I76/1000000</f>
        <v>9.1971153</v>
      </c>
      <c r="K76" s="50">
        <f>(ASX200Table!$G76-ASX200Table!$H76)/ASX200Table!$E76</f>
        <v>0.01949317739</v>
      </c>
    </row>
    <row r="77" ht="14.25" customHeight="1">
      <c r="A77" s="48" t="s">
        <v>470</v>
      </c>
      <c r="B77" s="48" t="s">
        <v>471</v>
      </c>
      <c r="C77" s="48" t="s">
        <v>465</v>
      </c>
      <c r="D77" s="49">
        <v>4171.39</v>
      </c>
      <c r="E77" s="48">
        <v>2.52</v>
      </c>
      <c r="F77" s="48">
        <v>0.02</v>
      </c>
      <c r="G77" s="48">
        <v>2.53</v>
      </c>
      <c r="H77" s="48">
        <v>2.48</v>
      </c>
      <c r="I77" s="48">
        <v>4882179.0</v>
      </c>
      <c r="J77" s="48">
        <f>ASX200Table!$E77*ASX200Table!$I77/1000000</f>
        <v>12.30309108</v>
      </c>
      <c r="K77" s="50">
        <f>(ASX200Table!$G77-ASX200Table!$H77)/ASX200Table!$E77</f>
        <v>0.01984126984</v>
      </c>
    </row>
    <row r="78" ht="14.25" customHeight="1">
      <c r="A78" s="48" t="s">
        <v>284</v>
      </c>
      <c r="B78" s="48" t="s">
        <v>285</v>
      </c>
      <c r="C78" s="48" t="s">
        <v>269</v>
      </c>
      <c r="D78" s="49">
        <v>4115.34</v>
      </c>
      <c r="E78" s="48">
        <v>6.81</v>
      </c>
      <c r="F78" s="48">
        <v>-0.16</v>
      </c>
      <c r="G78" s="48">
        <v>6.86</v>
      </c>
      <c r="H78" s="48">
        <v>6.75</v>
      </c>
      <c r="I78" s="48">
        <v>2101516.0</v>
      </c>
      <c r="J78" s="48">
        <f>ASX200Table!$E78*ASX200Table!$I78/1000000</f>
        <v>14.31132396</v>
      </c>
      <c r="K78" s="50">
        <f>(ASX200Table!$G78-ASX200Table!$H78)/ASX200Table!$E78</f>
        <v>0.01615271659</v>
      </c>
    </row>
    <row r="79" ht="14.25" customHeight="1">
      <c r="A79" s="48" t="s">
        <v>286</v>
      </c>
      <c r="B79" s="48" t="s">
        <v>287</v>
      </c>
      <c r="C79" s="48" t="s">
        <v>269</v>
      </c>
      <c r="D79" s="49">
        <v>3978.3</v>
      </c>
      <c r="E79" s="48">
        <v>7.88</v>
      </c>
      <c r="F79" s="48">
        <v>-0.12</v>
      </c>
      <c r="G79" s="48">
        <v>7.9</v>
      </c>
      <c r="H79" s="48">
        <v>7.79</v>
      </c>
      <c r="I79" s="48">
        <v>897709.0</v>
      </c>
      <c r="J79" s="48">
        <f>ASX200Table!$E79*ASX200Table!$I79/1000000</f>
        <v>7.07394692</v>
      </c>
      <c r="K79" s="50">
        <f>(ASX200Table!$G79-ASX200Table!$H79)/ASX200Table!$E79</f>
        <v>0.01395939086</v>
      </c>
    </row>
    <row r="80" ht="14.25" customHeight="1">
      <c r="A80" s="48" t="s">
        <v>206</v>
      </c>
      <c r="B80" s="48" t="s">
        <v>207</v>
      </c>
      <c r="C80" s="48" t="s">
        <v>44</v>
      </c>
      <c r="D80" s="49">
        <v>3978.09</v>
      </c>
      <c r="E80" s="48">
        <v>44.0</v>
      </c>
      <c r="F80" s="48">
        <v>-0.31</v>
      </c>
      <c r="G80" s="48">
        <v>44.07</v>
      </c>
      <c r="H80" s="48">
        <v>43.75</v>
      </c>
      <c r="I80" s="48">
        <v>281551.0</v>
      </c>
      <c r="J80" s="48">
        <f>ASX200Table!$E80*ASX200Table!$I80/1000000</f>
        <v>12.388244</v>
      </c>
      <c r="K80" s="50">
        <f>(ASX200Table!$G80-ASX200Table!$H80)/ASX200Table!$E80</f>
        <v>0.007272727273</v>
      </c>
    </row>
    <row r="81" ht="14.25" customHeight="1">
      <c r="A81" s="48" t="s">
        <v>356</v>
      </c>
      <c r="B81" s="48" t="s">
        <v>357</v>
      </c>
      <c r="C81" s="48" t="s">
        <v>331</v>
      </c>
      <c r="D81" s="49">
        <v>3898.1</v>
      </c>
      <c r="E81" s="48">
        <v>9.26</v>
      </c>
      <c r="F81" s="48">
        <v>-0.05</v>
      </c>
      <c r="G81" s="48">
        <v>9.27</v>
      </c>
      <c r="H81" s="48">
        <v>9.17</v>
      </c>
      <c r="I81" s="48">
        <v>1571633.0</v>
      </c>
      <c r="J81" s="48">
        <f>ASX200Table!$E81*ASX200Table!$I81/1000000</f>
        <v>14.55332158</v>
      </c>
      <c r="K81" s="50">
        <f>(ASX200Table!$G81-ASX200Table!$H81)/ASX200Table!$E81</f>
        <v>0.01079913607</v>
      </c>
    </row>
    <row r="82" ht="14.25" customHeight="1">
      <c r="A82" s="48" t="s">
        <v>358</v>
      </c>
      <c r="B82" s="48" t="s">
        <v>359</v>
      </c>
      <c r="C82" s="48" t="s">
        <v>331</v>
      </c>
      <c r="D82" s="49">
        <v>3819.95</v>
      </c>
      <c r="E82" s="48">
        <v>2.39</v>
      </c>
      <c r="F82" s="48">
        <v>0.01</v>
      </c>
      <c r="G82" s="48">
        <v>2.4</v>
      </c>
      <c r="H82" s="48">
        <v>2.355</v>
      </c>
      <c r="I82" s="48">
        <v>7342033.0</v>
      </c>
      <c r="J82" s="48">
        <f>ASX200Table!$E82*ASX200Table!$I82/1000000</f>
        <v>17.54745887</v>
      </c>
      <c r="K82" s="50">
        <f>(ASX200Table!$G82-ASX200Table!$H82)/ASX200Table!$E82</f>
        <v>0.01882845188</v>
      </c>
    </row>
    <row r="83" ht="14.25" customHeight="1">
      <c r="A83" s="48" t="s">
        <v>310</v>
      </c>
      <c r="B83" s="48" t="s">
        <v>311</v>
      </c>
      <c r="C83" s="48" t="s">
        <v>309</v>
      </c>
      <c r="D83" s="49">
        <v>3787.72</v>
      </c>
      <c r="E83" s="48">
        <v>7.73</v>
      </c>
      <c r="F83" s="48">
        <v>-0.16</v>
      </c>
      <c r="G83" s="48">
        <v>7.82</v>
      </c>
      <c r="H83" s="48">
        <v>7.63</v>
      </c>
      <c r="I83" s="48">
        <v>1703728.0</v>
      </c>
      <c r="J83" s="48">
        <f>ASX200Table!$E83*ASX200Table!$I83/1000000</f>
        <v>13.16981744</v>
      </c>
      <c r="K83" s="50">
        <f>(ASX200Table!$G83-ASX200Table!$H83)/ASX200Table!$E83</f>
        <v>0.02457956016</v>
      </c>
    </row>
    <row r="84" ht="14.25" customHeight="1">
      <c r="A84" s="48" t="s">
        <v>242</v>
      </c>
      <c r="B84" s="48" t="s">
        <v>243</v>
      </c>
      <c r="C84" s="48" t="s">
        <v>231</v>
      </c>
      <c r="D84" s="49">
        <v>3767.21</v>
      </c>
      <c r="E84" s="48">
        <v>2.17</v>
      </c>
      <c r="F84" s="48">
        <v>-0.02</v>
      </c>
      <c r="G84" s="48">
        <v>2.175</v>
      </c>
      <c r="H84" s="48">
        <v>2.15</v>
      </c>
      <c r="I84" s="48">
        <v>3557700.0</v>
      </c>
      <c r="J84" s="48">
        <f>ASX200Table!$E84*ASX200Table!$I84/1000000</f>
        <v>7.720209</v>
      </c>
      <c r="K84" s="50">
        <f>(ASX200Table!$G84-ASX200Table!$H84)/ASX200Table!$E84</f>
        <v>0.01152073733</v>
      </c>
    </row>
    <row r="85" ht="14.25" customHeight="1">
      <c r="A85" s="48" t="s">
        <v>208</v>
      </c>
      <c r="B85" s="48" t="s">
        <v>209</v>
      </c>
      <c r="C85" s="48" t="s">
        <v>44</v>
      </c>
      <c r="D85" s="49">
        <v>3675.58</v>
      </c>
      <c r="E85" s="48">
        <v>4.72</v>
      </c>
      <c r="F85" s="48">
        <v>-0.09</v>
      </c>
      <c r="G85" s="48">
        <v>4.73</v>
      </c>
      <c r="H85" s="48">
        <v>4.67</v>
      </c>
      <c r="I85" s="48">
        <v>1957825.0</v>
      </c>
      <c r="J85" s="48">
        <f>ASX200Table!$E85*ASX200Table!$I85/1000000</f>
        <v>9.240934</v>
      </c>
      <c r="K85" s="50">
        <f>(ASX200Table!$G85-ASX200Table!$H85)/ASX200Table!$E85</f>
        <v>0.01271186441</v>
      </c>
    </row>
    <row r="86" ht="14.25" customHeight="1">
      <c r="A86" s="48" t="s">
        <v>360</v>
      </c>
      <c r="B86" s="48" t="s">
        <v>361</v>
      </c>
      <c r="C86" s="48" t="s">
        <v>331</v>
      </c>
      <c r="D86" s="49">
        <v>3635.02</v>
      </c>
      <c r="E86" s="48">
        <v>5.96</v>
      </c>
      <c r="F86" s="48">
        <v>0.12</v>
      </c>
      <c r="G86" s="48">
        <v>5.995</v>
      </c>
      <c r="H86" s="48">
        <v>5.74</v>
      </c>
      <c r="I86" s="48">
        <v>2523345.0</v>
      </c>
      <c r="J86" s="48">
        <f>ASX200Table!$E86*ASX200Table!$I86/1000000</f>
        <v>15.0391362</v>
      </c>
      <c r="K86" s="50">
        <f>(ASX200Table!$G86-ASX200Table!$H86)/ASX200Table!$E86</f>
        <v>0.0427852349</v>
      </c>
    </row>
    <row r="87" ht="14.25" customHeight="1">
      <c r="A87" s="48" t="s">
        <v>74</v>
      </c>
      <c r="B87" s="48" t="s">
        <v>75</v>
      </c>
      <c r="C87" s="48" t="s">
        <v>59</v>
      </c>
      <c r="D87" s="49">
        <v>3508.12</v>
      </c>
      <c r="E87" s="48">
        <v>4.27</v>
      </c>
      <c r="F87" s="48">
        <v>0.14</v>
      </c>
      <c r="G87" s="48">
        <v>4.3</v>
      </c>
      <c r="H87" s="48">
        <v>4.105</v>
      </c>
      <c r="I87" s="48">
        <v>8836932.0</v>
      </c>
      <c r="J87" s="48">
        <f>ASX200Table!$E87*ASX200Table!$I87/1000000</f>
        <v>37.73369964</v>
      </c>
      <c r="K87" s="50">
        <f>(ASX200Table!$G87-ASX200Table!$H87)/ASX200Table!$E87</f>
        <v>0.04566744731</v>
      </c>
    </row>
    <row r="88" ht="14.25" customHeight="1">
      <c r="A88" s="48" t="s">
        <v>288</v>
      </c>
      <c r="B88" s="48" t="s">
        <v>289</v>
      </c>
      <c r="C88" s="48" t="s">
        <v>269</v>
      </c>
      <c r="D88" s="49">
        <v>3448.01</v>
      </c>
      <c r="E88" s="48">
        <v>11.91</v>
      </c>
      <c r="F88" s="48">
        <v>-0.17</v>
      </c>
      <c r="G88" s="48">
        <v>12.0</v>
      </c>
      <c r="H88" s="48">
        <v>11.55</v>
      </c>
      <c r="I88" s="48">
        <v>224533.0</v>
      </c>
      <c r="J88" s="48">
        <f>ASX200Table!$E88*ASX200Table!$I88/1000000</f>
        <v>2.67418803</v>
      </c>
      <c r="K88" s="50">
        <f>(ASX200Table!$G88-ASX200Table!$H88)/ASX200Table!$E88</f>
        <v>0.03778337531</v>
      </c>
    </row>
    <row r="89" ht="14.25" customHeight="1">
      <c r="A89" s="48" t="s">
        <v>210</v>
      </c>
      <c r="B89" s="48" t="s">
        <v>211</v>
      </c>
      <c r="C89" s="48" t="s">
        <v>44</v>
      </c>
      <c r="D89" s="49">
        <v>3446.09</v>
      </c>
      <c r="E89" s="48">
        <v>10.45</v>
      </c>
      <c r="F89" s="48">
        <v>-0.22</v>
      </c>
      <c r="G89" s="48">
        <v>10.58</v>
      </c>
      <c r="H89" s="48">
        <v>10.44</v>
      </c>
      <c r="I89" s="48">
        <v>1079102.0</v>
      </c>
      <c r="J89" s="48">
        <f>ASX200Table!$E89*ASX200Table!$I89/1000000</f>
        <v>11.2766159</v>
      </c>
      <c r="K89" s="50">
        <f>(ASX200Table!$G89-ASX200Table!$H89)/ASX200Table!$E89</f>
        <v>0.01339712919</v>
      </c>
    </row>
    <row r="90" ht="14.25" customHeight="1">
      <c r="A90" s="48" t="s">
        <v>212</v>
      </c>
      <c r="B90" s="48" t="s">
        <v>213</v>
      </c>
      <c r="C90" s="48" t="s">
        <v>44</v>
      </c>
      <c r="D90" s="49">
        <v>3355.8</v>
      </c>
      <c r="E90" s="48">
        <v>5.33</v>
      </c>
      <c r="F90" s="48">
        <v>-0.04</v>
      </c>
      <c r="G90" s="48">
        <v>5.37</v>
      </c>
      <c r="H90" s="48">
        <v>5.25</v>
      </c>
      <c r="I90" s="48">
        <v>663784.0</v>
      </c>
      <c r="J90" s="48">
        <f>ASX200Table!$E90*ASX200Table!$I90/1000000</f>
        <v>3.53796872</v>
      </c>
      <c r="K90" s="50">
        <f>(ASX200Table!$G90-ASX200Table!$H90)/ASX200Table!$E90</f>
        <v>0.02251407129</v>
      </c>
    </row>
    <row r="91" ht="14.25" customHeight="1">
      <c r="A91" s="48" t="s">
        <v>214</v>
      </c>
      <c r="B91" s="48" t="s">
        <v>215</v>
      </c>
      <c r="C91" s="48" t="s">
        <v>44</v>
      </c>
      <c r="D91" s="49">
        <v>3313.48</v>
      </c>
      <c r="E91" s="48">
        <v>11.0</v>
      </c>
      <c r="F91" s="48">
        <v>-0.04</v>
      </c>
      <c r="G91" s="48">
        <v>11.04</v>
      </c>
      <c r="H91" s="48">
        <v>10.88</v>
      </c>
      <c r="I91" s="48">
        <v>898061.0</v>
      </c>
      <c r="J91" s="48">
        <f>ASX200Table!$E91*ASX200Table!$I91/1000000</f>
        <v>9.878671</v>
      </c>
      <c r="K91" s="50">
        <f>(ASX200Table!$G91-ASX200Table!$H91)/ASX200Table!$E91</f>
        <v>0.01454545455</v>
      </c>
    </row>
    <row r="92" ht="14.25" customHeight="1">
      <c r="A92" s="48" t="s">
        <v>362</v>
      </c>
      <c r="B92" s="48" t="s">
        <v>363</v>
      </c>
      <c r="C92" s="48" t="s">
        <v>331</v>
      </c>
      <c r="D92" s="49">
        <v>3294.25</v>
      </c>
      <c r="E92" s="48">
        <v>3.08</v>
      </c>
      <c r="F92" s="48">
        <v>-0.01</v>
      </c>
      <c r="G92" s="48">
        <v>3.09</v>
      </c>
      <c r="H92" s="48">
        <v>3.03</v>
      </c>
      <c r="I92" s="48">
        <v>4587753.0</v>
      </c>
      <c r="J92" s="48">
        <f>ASX200Table!$E92*ASX200Table!$I92/1000000</f>
        <v>14.13027924</v>
      </c>
      <c r="K92" s="50">
        <f>(ASX200Table!$G92-ASX200Table!$H92)/ASX200Table!$E92</f>
        <v>0.01948051948</v>
      </c>
    </row>
    <row r="93" ht="14.25" customHeight="1">
      <c r="A93" s="48" t="s">
        <v>290</v>
      </c>
      <c r="B93" s="48" t="s">
        <v>291</v>
      </c>
      <c r="C93" s="48" t="s">
        <v>269</v>
      </c>
      <c r="D93" s="49">
        <v>3281.8</v>
      </c>
      <c r="E93" s="48">
        <v>5.79</v>
      </c>
      <c r="F93" s="48">
        <v>-0.01</v>
      </c>
      <c r="G93" s="48">
        <v>5.8</v>
      </c>
      <c r="H93" s="48">
        <v>5.7</v>
      </c>
      <c r="I93" s="48">
        <v>1209202.0</v>
      </c>
      <c r="J93" s="48">
        <f>ASX200Table!$E93*ASX200Table!$I93/1000000</f>
        <v>7.00127958</v>
      </c>
      <c r="K93" s="50">
        <f>(ASX200Table!$G93-ASX200Table!$H93)/ASX200Table!$E93</f>
        <v>0.01727115717</v>
      </c>
    </row>
    <row r="94" ht="14.25" customHeight="1">
      <c r="A94" s="48" t="s">
        <v>244</v>
      </c>
      <c r="B94" s="48" t="s">
        <v>245</v>
      </c>
      <c r="C94" s="48" t="s">
        <v>231</v>
      </c>
      <c r="D94" s="49">
        <v>3272.17</v>
      </c>
      <c r="E94" s="48">
        <v>21.67</v>
      </c>
      <c r="F94" s="48">
        <v>-0.16</v>
      </c>
      <c r="G94" s="48">
        <v>21.7</v>
      </c>
      <c r="H94" s="48">
        <v>21.18</v>
      </c>
      <c r="I94" s="48">
        <v>675145.0</v>
      </c>
      <c r="J94" s="48">
        <f>ASX200Table!$E94*ASX200Table!$I94/1000000</f>
        <v>14.63039215</v>
      </c>
      <c r="K94" s="50">
        <f>(ASX200Table!$G94-ASX200Table!$H94)/ASX200Table!$E94</f>
        <v>0.02399630826</v>
      </c>
    </row>
    <row r="95" ht="14.25" customHeight="1">
      <c r="A95" s="48" t="s">
        <v>172</v>
      </c>
      <c r="B95" s="48" t="s">
        <v>173</v>
      </c>
      <c r="C95" s="48" t="s">
        <v>163</v>
      </c>
      <c r="D95" s="49">
        <v>3242.31</v>
      </c>
      <c r="E95" s="48">
        <v>3.21</v>
      </c>
      <c r="F95" s="48">
        <v>-0.08</v>
      </c>
      <c r="G95" s="48">
        <v>3.24</v>
      </c>
      <c r="H95" s="48">
        <v>3.055</v>
      </c>
      <c r="I95" s="48">
        <v>9488165.0</v>
      </c>
      <c r="J95" s="48">
        <f>ASX200Table!$E95*ASX200Table!$I95/1000000</f>
        <v>30.45700965</v>
      </c>
      <c r="K95" s="50">
        <f>(ASX200Table!$G95-ASX200Table!$H95)/ASX200Table!$E95</f>
        <v>0.05763239875</v>
      </c>
    </row>
    <row r="96" ht="14.25" customHeight="1">
      <c r="A96" s="48" t="s">
        <v>142</v>
      </c>
      <c r="B96" s="48" t="s">
        <v>143</v>
      </c>
      <c r="C96" s="48" t="s">
        <v>135</v>
      </c>
      <c r="D96" s="49">
        <v>3224.89</v>
      </c>
      <c r="E96" s="48">
        <v>4.62</v>
      </c>
      <c r="F96" s="48">
        <v>0.05</v>
      </c>
      <c r="G96" s="48">
        <v>4.63</v>
      </c>
      <c r="H96" s="48">
        <v>4.53</v>
      </c>
      <c r="I96" s="48">
        <v>3001566.0</v>
      </c>
      <c r="J96" s="48">
        <f>ASX200Table!$E96*ASX200Table!$I96/1000000</f>
        <v>13.86723492</v>
      </c>
      <c r="K96" s="50">
        <f>(ASX200Table!$G96-ASX200Table!$H96)/ASX200Table!$E96</f>
        <v>0.02164502165</v>
      </c>
    </row>
    <row r="97" ht="14.25" customHeight="1">
      <c r="A97" s="48" t="s">
        <v>312</v>
      </c>
      <c r="B97" s="48" t="s">
        <v>313</v>
      </c>
      <c r="C97" s="48" t="s">
        <v>309</v>
      </c>
      <c r="D97" s="49">
        <v>3114.19</v>
      </c>
      <c r="E97" s="48">
        <v>13.24</v>
      </c>
      <c r="F97" s="48">
        <v>-0.16</v>
      </c>
      <c r="G97" s="48">
        <v>13.37</v>
      </c>
      <c r="H97" s="48">
        <v>13.2</v>
      </c>
      <c r="I97" s="48">
        <v>1809781.0</v>
      </c>
      <c r="J97" s="48">
        <f>ASX200Table!$E97*ASX200Table!$I97/1000000</f>
        <v>23.96150044</v>
      </c>
      <c r="K97" s="50">
        <f>(ASX200Table!$G97-ASX200Table!$H97)/ASX200Table!$E97</f>
        <v>0.01283987915</v>
      </c>
    </row>
    <row r="98" ht="14.25" customHeight="1">
      <c r="A98" s="48" t="s">
        <v>174</v>
      </c>
      <c r="B98" s="48" t="s">
        <v>175</v>
      </c>
      <c r="C98" s="48" t="s">
        <v>163</v>
      </c>
      <c r="D98" s="49">
        <v>3026.66</v>
      </c>
      <c r="E98" s="48">
        <v>11.89</v>
      </c>
      <c r="F98" s="48">
        <v>-0.27</v>
      </c>
      <c r="G98" s="48">
        <v>11.95</v>
      </c>
      <c r="H98" s="48">
        <v>11.79</v>
      </c>
      <c r="I98" s="48">
        <v>773491.0</v>
      </c>
      <c r="J98" s="48">
        <f>ASX200Table!$E98*ASX200Table!$I98/1000000</f>
        <v>9.19680799</v>
      </c>
      <c r="K98" s="50">
        <f>(ASX200Table!$G98-ASX200Table!$H98)/ASX200Table!$E98</f>
        <v>0.01345668629</v>
      </c>
    </row>
    <row r="99" ht="14.25" customHeight="1">
      <c r="A99" s="48" t="s">
        <v>76</v>
      </c>
      <c r="B99" s="48" t="s">
        <v>77</v>
      </c>
      <c r="C99" s="48" t="s">
        <v>59</v>
      </c>
      <c r="D99" s="49">
        <v>2953.22</v>
      </c>
      <c r="E99" s="48">
        <v>25.62</v>
      </c>
      <c r="F99" s="48">
        <v>0.12</v>
      </c>
      <c r="G99" s="48">
        <v>25.73</v>
      </c>
      <c r="H99" s="48">
        <v>24.9</v>
      </c>
      <c r="I99" s="48">
        <v>557774.0</v>
      </c>
      <c r="J99" s="48">
        <f>ASX200Table!$E99*ASX200Table!$I99/1000000</f>
        <v>14.29016988</v>
      </c>
      <c r="K99" s="50">
        <f>(ASX200Table!$G99-ASX200Table!$H99)/ASX200Table!$E99</f>
        <v>0.03239656518</v>
      </c>
    </row>
    <row r="100" ht="14.25" customHeight="1">
      <c r="A100" s="48" t="s">
        <v>422</v>
      </c>
      <c r="B100" s="48" t="s">
        <v>423</v>
      </c>
      <c r="C100" s="48" t="s">
        <v>405</v>
      </c>
      <c r="D100" s="49">
        <v>2886.02</v>
      </c>
      <c r="E100" s="48">
        <v>4.77</v>
      </c>
      <c r="F100" s="48">
        <v>0.0</v>
      </c>
      <c r="G100" s="48">
        <v>4.79</v>
      </c>
      <c r="H100" s="48">
        <v>4.72</v>
      </c>
      <c r="I100" s="48">
        <v>1230442.0</v>
      </c>
      <c r="J100" s="48">
        <f>ASX200Table!$E100*ASX200Table!$I100/1000000</f>
        <v>5.86920834</v>
      </c>
      <c r="K100" s="50">
        <f>(ASX200Table!$G100-ASX200Table!$H100)/ASX200Table!$E100</f>
        <v>0.01467505241</v>
      </c>
    </row>
    <row r="101" ht="14.25" customHeight="1">
      <c r="A101" s="48" t="s">
        <v>364</v>
      </c>
      <c r="B101" s="48" t="s">
        <v>365</v>
      </c>
      <c r="C101" s="48" t="s">
        <v>331</v>
      </c>
      <c r="D101" s="49">
        <v>2877.13</v>
      </c>
      <c r="E101" s="48">
        <v>4.9</v>
      </c>
      <c r="F101" s="48">
        <v>-0.06</v>
      </c>
      <c r="G101" s="48">
        <v>4.95</v>
      </c>
      <c r="H101" s="48">
        <v>4.87</v>
      </c>
      <c r="I101" s="48">
        <v>2814835.0</v>
      </c>
      <c r="J101" s="48">
        <f>ASX200Table!$E101*ASX200Table!$I101/1000000</f>
        <v>13.7926915</v>
      </c>
      <c r="K101" s="50">
        <f>(ASX200Table!$G101-ASX200Table!$H101)/ASX200Table!$E101</f>
        <v>0.01632653061</v>
      </c>
    </row>
    <row r="102" ht="14.25" customHeight="1">
      <c r="A102" s="48" t="s">
        <v>366</v>
      </c>
      <c r="B102" s="48" t="s">
        <v>367</v>
      </c>
      <c r="C102" s="48" t="s">
        <v>331</v>
      </c>
      <c r="D102" s="49">
        <v>2723.77</v>
      </c>
      <c r="E102" s="48">
        <v>14.17</v>
      </c>
      <c r="F102" s="48">
        <v>-0.14</v>
      </c>
      <c r="G102" s="48">
        <v>14.255</v>
      </c>
      <c r="H102" s="48">
        <v>13.8</v>
      </c>
      <c r="I102" s="48">
        <v>1015193.0</v>
      </c>
      <c r="J102" s="48">
        <f>ASX200Table!$E102*ASX200Table!$I102/1000000</f>
        <v>14.38528481</v>
      </c>
      <c r="K102" s="50">
        <f>(ASX200Table!$G102-ASX200Table!$H102)/ASX200Table!$E102</f>
        <v>0.03211009174</v>
      </c>
    </row>
    <row r="103" ht="14.25" customHeight="1">
      <c r="A103" s="48" t="s">
        <v>368</v>
      </c>
      <c r="B103" s="48" t="s">
        <v>369</v>
      </c>
      <c r="C103" s="48" t="s">
        <v>331</v>
      </c>
      <c r="D103" s="49">
        <v>2622.28</v>
      </c>
      <c r="E103" s="48">
        <v>8.59</v>
      </c>
      <c r="F103" s="48">
        <v>-0.17</v>
      </c>
      <c r="G103" s="48">
        <v>8.66</v>
      </c>
      <c r="H103" s="48">
        <v>8.52</v>
      </c>
      <c r="I103" s="48">
        <v>1601817.0</v>
      </c>
      <c r="J103" s="48">
        <f>ASX200Table!$E103*ASX200Table!$I103/1000000</f>
        <v>13.75960803</v>
      </c>
      <c r="K103" s="50">
        <f>(ASX200Table!$G103-ASX200Table!$H103)/ASX200Table!$E103</f>
        <v>0.01629802095</v>
      </c>
    </row>
    <row r="104" ht="14.25" customHeight="1">
      <c r="A104" s="48" t="s">
        <v>370</v>
      </c>
      <c r="B104" s="48" t="s">
        <v>371</v>
      </c>
      <c r="C104" s="48" t="s">
        <v>331</v>
      </c>
      <c r="D104" s="49">
        <v>2607.98</v>
      </c>
      <c r="E104" s="48">
        <v>6.74</v>
      </c>
      <c r="F104" s="48">
        <v>0.0</v>
      </c>
      <c r="G104" s="48">
        <v>6.76</v>
      </c>
      <c r="H104" s="48">
        <v>6.64</v>
      </c>
      <c r="I104" s="48">
        <v>1055570.0</v>
      </c>
      <c r="J104" s="48">
        <f>ASX200Table!$E104*ASX200Table!$I104/1000000</f>
        <v>7.1145418</v>
      </c>
      <c r="K104" s="50">
        <f>(ASX200Table!$G104-ASX200Table!$H104)/ASX200Table!$E104</f>
        <v>0.0178041543</v>
      </c>
    </row>
    <row r="105" ht="14.25" customHeight="1">
      <c r="A105" s="48" t="s">
        <v>144</v>
      </c>
      <c r="B105" s="48" t="s">
        <v>145</v>
      </c>
      <c r="C105" s="48" t="s">
        <v>135</v>
      </c>
      <c r="D105" s="49">
        <v>2604.96</v>
      </c>
      <c r="E105" s="48">
        <v>2.6</v>
      </c>
      <c r="F105" s="48">
        <v>0.0</v>
      </c>
      <c r="G105" s="48">
        <v>2.6</v>
      </c>
      <c r="H105" s="48">
        <v>2.56</v>
      </c>
      <c r="I105" s="48">
        <v>1839330.0</v>
      </c>
      <c r="J105" s="48">
        <f>ASX200Table!$E105*ASX200Table!$I105/1000000</f>
        <v>4.782258</v>
      </c>
      <c r="K105" s="50">
        <f>(ASX200Table!$G105-ASX200Table!$H105)/ASX200Table!$E105</f>
        <v>0.01538461538</v>
      </c>
    </row>
    <row r="106" ht="14.25" customHeight="1">
      <c r="A106" s="48" t="s">
        <v>372</v>
      </c>
      <c r="B106" s="48" t="s">
        <v>373</v>
      </c>
      <c r="C106" s="48" t="s">
        <v>331</v>
      </c>
      <c r="D106" s="49">
        <v>2517.72</v>
      </c>
      <c r="E106" s="48">
        <v>14.57</v>
      </c>
      <c r="F106" s="48">
        <v>0.1</v>
      </c>
      <c r="G106" s="48">
        <v>14.6</v>
      </c>
      <c r="H106" s="48">
        <v>14.13</v>
      </c>
      <c r="I106" s="48">
        <v>1960501.0</v>
      </c>
      <c r="J106" s="48">
        <f>ASX200Table!$E106*ASX200Table!$I106/1000000</f>
        <v>28.56449957</v>
      </c>
      <c r="K106" s="50">
        <f>(ASX200Table!$G106-ASX200Table!$H106)/ASX200Table!$E106</f>
        <v>0.03225806452</v>
      </c>
    </row>
    <row r="107" ht="14.25" customHeight="1">
      <c r="A107" s="48" t="s">
        <v>424</v>
      </c>
      <c r="B107" s="48" t="s">
        <v>425</v>
      </c>
      <c r="C107" s="48" t="s">
        <v>405</v>
      </c>
      <c r="D107" s="49">
        <v>2487.25</v>
      </c>
      <c r="E107" s="48">
        <v>5.72</v>
      </c>
      <c r="F107" s="48">
        <v>-0.02</v>
      </c>
      <c r="G107" s="48">
        <v>5.72</v>
      </c>
      <c r="H107" s="48">
        <v>5.64</v>
      </c>
      <c r="I107" s="48">
        <v>2428285.0</v>
      </c>
      <c r="J107" s="48">
        <f>ASX200Table!$E107*ASX200Table!$I107/1000000</f>
        <v>13.8897902</v>
      </c>
      <c r="K107" s="50">
        <f>(ASX200Table!$G107-ASX200Table!$H107)/ASX200Table!$E107</f>
        <v>0.01398601399</v>
      </c>
    </row>
    <row r="108" ht="14.25" customHeight="1">
      <c r="A108" s="48" t="s">
        <v>216</v>
      </c>
      <c r="B108" s="48" t="s">
        <v>217</v>
      </c>
      <c r="C108" s="48" t="s">
        <v>44</v>
      </c>
      <c r="D108" s="49">
        <v>2385.54</v>
      </c>
      <c r="E108" s="48">
        <v>49.5</v>
      </c>
      <c r="F108" s="48">
        <v>0.06</v>
      </c>
      <c r="G108" s="48">
        <v>49.58</v>
      </c>
      <c r="H108" s="48">
        <v>48.74</v>
      </c>
      <c r="I108" s="48">
        <v>142291.0</v>
      </c>
      <c r="J108" s="48">
        <f>ASX200Table!$E108*ASX200Table!$I108/1000000</f>
        <v>7.0434045</v>
      </c>
      <c r="K108" s="50">
        <f>(ASX200Table!$G108-ASX200Table!$H108)/ASX200Table!$E108</f>
        <v>0.01696969697</v>
      </c>
    </row>
    <row r="109" ht="14.25" customHeight="1">
      <c r="A109" s="48" t="s">
        <v>78</v>
      </c>
      <c r="B109" s="48" t="s">
        <v>79</v>
      </c>
      <c r="C109" s="48" t="s">
        <v>59</v>
      </c>
      <c r="D109" s="49">
        <v>2382.54</v>
      </c>
      <c r="E109" s="48">
        <v>3.65</v>
      </c>
      <c r="F109" s="48">
        <v>-0.02</v>
      </c>
      <c r="G109" s="48">
        <v>3.67</v>
      </c>
      <c r="H109" s="48">
        <v>3.62</v>
      </c>
      <c r="I109" s="48">
        <v>748169.0</v>
      </c>
      <c r="J109" s="48">
        <f>ASX200Table!$E109*ASX200Table!$I109/1000000</f>
        <v>2.73081685</v>
      </c>
      <c r="K109" s="50">
        <f>(ASX200Table!$G109-ASX200Table!$H109)/ASX200Table!$E109</f>
        <v>0.01369863014</v>
      </c>
    </row>
    <row r="110" ht="14.25" customHeight="1">
      <c r="A110" s="48" t="s">
        <v>80</v>
      </c>
      <c r="B110" s="48" t="s">
        <v>81</v>
      </c>
      <c r="C110" s="48" t="s">
        <v>59</v>
      </c>
      <c r="D110" s="49">
        <v>2378.0</v>
      </c>
      <c r="E110" s="48">
        <v>23.49</v>
      </c>
      <c r="F110" s="48">
        <v>-0.23</v>
      </c>
      <c r="G110" s="48">
        <v>23.51</v>
      </c>
      <c r="H110" s="48">
        <v>23.17</v>
      </c>
      <c r="I110" s="48">
        <v>214121.0</v>
      </c>
      <c r="J110" s="48">
        <f>ASX200Table!$E110*ASX200Table!$I110/1000000</f>
        <v>5.02970229</v>
      </c>
      <c r="K110" s="50">
        <f>(ASX200Table!$G110-ASX200Table!$H110)/ASX200Table!$E110</f>
        <v>0.01447424436</v>
      </c>
    </row>
    <row r="111" ht="14.25" customHeight="1">
      <c r="A111" s="48" t="s">
        <v>374</v>
      </c>
      <c r="B111" s="48" t="s">
        <v>375</v>
      </c>
      <c r="C111" s="48" t="s">
        <v>331</v>
      </c>
      <c r="D111" s="49">
        <v>2370.33</v>
      </c>
      <c r="E111" s="48">
        <v>8.85</v>
      </c>
      <c r="F111" s="48">
        <v>-0.07</v>
      </c>
      <c r="G111" s="48">
        <v>8.85</v>
      </c>
      <c r="H111" s="48">
        <v>8.55</v>
      </c>
      <c r="I111" s="48">
        <v>695211.0</v>
      </c>
      <c r="J111" s="48">
        <f>ASX200Table!$E111*ASX200Table!$I111/1000000</f>
        <v>6.15261735</v>
      </c>
      <c r="K111" s="50">
        <f>(ASX200Table!$G111-ASX200Table!$H111)/ASX200Table!$E111</f>
        <v>0.03389830508</v>
      </c>
    </row>
    <row r="112" ht="14.25" customHeight="1">
      <c r="A112" s="48" t="s">
        <v>82</v>
      </c>
      <c r="B112" s="48" t="s">
        <v>83</v>
      </c>
      <c r="C112" s="48" t="s">
        <v>59</v>
      </c>
      <c r="D112" s="49">
        <v>2356.96</v>
      </c>
      <c r="E112" s="48">
        <v>0.995</v>
      </c>
      <c r="F112" s="48">
        <v>-0.025</v>
      </c>
      <c r="G112" s="48">
        <v>1.005</v>
      </c>
      <c r="H112" s="48">
        <v>0.985</v>
      </c>
      <c r="I112" s="48">
        <v>1.6809216E7</v>
      </c>
      <c r="J112" s="48">
        <f>ASX200Table!$E112*ASX200Table!$I112/1000000</f>
        <v>16.72516992</v>
      </c>
      <c r="K112" s="50">
        <f>(ASX200Table!$G112-ASX200Table!$H112)/ASX200Table!$E112</f>
        <v>0.02010050251</v>
      </c>
    </row>
    <row r="113" ht="14.25" customHeight="1">
      <c r="A113" s="48" t="s">
        <v>426</v>
      </c>
      <c r="B113" s="48" t="s">
        <v>427</v>
      </c>
      <c r="C113" s="48" t="s">
        <v>405</v>
      </c>
      <c r="D113" s="49">
        <v>2268.93</v>
      </c>
      <c r="E113" s="48">
        <v>46.99</v>
      </c>
      <c r="F113" s="48">
        <v>-0.22</v>
      </c>
      <c r="G113" s="48">
        <v>47.1</v>
      </c>
      <c r="H113" s="48">
        <v>46.51</v>
      </c>
      <c r="I113" s="48">
        <v>32239.0</v>
      </c>
      <c r="J113" s="48">
        <f>ASX200Table!$E113*ASX200Table!$I113/1000000</f>
        <v>1.51491061</v>
      </c>
      <c r="K113" s="50">
        <f>(ASX200Table!$G113-ASX200Table!$H113)/ASX200Table!$E113</f>
        <v>0.01255586295</v>
      </c>
    </row>
    <row r="114" ht="14.25" customHeight="1">
      <c r="A114" s="48" t="s">
        <v>314</v>
      </c>
      <c r="B114" s="48" t="s">
        <v>315</v>
      </c>
      <c r="C114" s="48" t="s">
        <v>309</v>
      </c>
      <c r="D114" s="49">
        <v>2233.3</v>
      </c>
      <c r="E114" s="48">
        <v>12.02</v>
      </c>
      <c r="F114" s="48">
        <v>-0.35</v>
      </c>
      <c r="G114" s="48">
        <v>12.1</v>
      </c>
      <c r="H114" s="48">
        <v>11.75</v>
      </c>
      <c r="I114" s="48">
        <v>1618095.0</v>
      </c>
      <c r="J114" s="48">
        <f>ASX200Table!$E114*ASX200Table!$I114/1000000</f>
        <v>19.4495019</v>
      </c>
      <c r="K114" s="50">
        <f>(ASX200Table!$G114-ASX200Table!$H114)/ASX200Table!$E114</f>
        <v>0.02911813644</v>
      </c>
    </row>
    <row r="115" ht="14.25" customHeight="1">
      <c r="A115" s="48" t="s">
        <v>84</v>
      </c>
      <c r="B115" s="48" t="s">
        <v>85</v>
      </c>
      <c r="C115" s="48" t="s">
        <v>59</v>
      </c>
      <c r="D115" s="49">
        <v>2161.16</v>
      </c>
      <c r="E115" s="48">
        <v>13.2</v>
      </c>
      <c r="F115" s="48">
        <v>-0.01</v>
      </c>
      <c r="G115" s="48">
        <v>13.23</v>
      </c>
      <c r="H115" s="48">
        <v>12.91</v>
      </c>
      <c r="I115" s="48">
        <v>232674.0</v>
      </c>
      <c r="J115" s="48">
        <f>ASX200Table!$E115*ASX200Table!$I115/1000000</f>
        <v>3.0712968</v>
      </c>
      <c r="K115" s="50">
        <f>(ASX200Table!$G115-ASX200Table!$H115)/ASX200Table!$E115</f>
        <v>0.02424242424</v>
      </c>
    </row>
    <row r="116" ht="14.25" customHeight="1">
      <c r="A116" s="48" t="s">
        <v>456</v>
      </c>
      <c r="B116" s="48" t="s">
        <v>457</v>
      </c>
      <c r="C116" s="48" t="s">
        <v>451</v>
      </c>
      <c r="D116" s="49">
        <v>2133.91</v>
      </c>
      <c r="E116" s="48">
        <v>3.22</v>
      </c>
      <c r="F116" s="48">
        <v>0.01</v>
      </c>
      <c r="G116" s="48">
        <v>3.22</v>
      </c>
      <c r="H116" s="48">
        <v>3.13</v>
      </c>
      <c r="I116" s="48">
        <v>2640067.0</v>
      </c>
      <c r="J116" s="48">
        <f>ASX200Table!$E116*ASX200Table!$I116/1000000</f>
        <v>8.50101574</v>
      </c>
      <c r="K116" s="50">
        <f>(ASX200Table!$G116-ASX200Table!$H116)/ASX200Table!$E116</f>
        <v>0.02795031056</v>
      </c>
    </row>
    <row r="117" ht="14.25" customHeight="1">
      <c r="A117" s="48" t="s">
        <v>218</v>
      </c>
      <c r="B117" s="48" t="s">
        <v>219</v>
      </c>
      <c r="C117" s="48" t="s">
        <v>44</v>
      </c>
      <c r="D117" s="49">
        <v>2099.3</v>
      </c>
      <c r="E117" s="48">
        <v>2.84</v>
      </c>
      <c r="F117" s="48">
        <v>0.0</v>
      </c>
      <c r="G117" s="48">
        <v>2.84</v>
      </c>
      <c r="H117" s="48">
        <v>2.775</v>
      </c>
      <c r="I117" s="48">
        <v>1757287.0</v>
      </c>
      <c r="J117" s="48">
        <f>ASX200Table!$E117*ASX200Table!$I117/1000000</f>
        <v>4.99069508</v>
      </c>
      <c r="K117" s="50">
        <f>(ASX200Table!$G117-ASX200Table!$H117)/ASX200Table!$E117</f>
        <v>0.02288732394</v>
      </c>
    </row>
    <row r="118" ht="14.25" customHeight="1">
      <c r="A118" s="48" t="s">
        <v>428</v>
      </c>
      <c r="B118" s="48" t="s">
        <v>429</v>
      </c>
      <c r="C118" s="48" t="s">
        <v>405</v>
      </c>
      <c r="D118" s="49">
        <v>2096.45</v>
      </c>
      <c r="E118" s="48">
        <v>3.24</v>
      </c>
      <c r="F118" s="48">
        <v>0.02</v>
      </c>
      <c r="G118" s="48">
        <v>3.24</v>
      </c>
      <c r="H118" s="48">
        <v>3.17</v>
      </c>
      <c r="I118" s="48">
        <v>469702.0</v>
      </c>
      <c r="J118" s="48">
        <f>ASX200Table!$E118*ASX200Table!$I118/1000000</f>
        <v>1.52183448</v>
      </c>
      <c r="K118" s="50">
        <f>(ASX200Table!$G118-ASX200Table!$H118)/ASX200Table!$E118</f>
        <v>0.02160493827</v>
      </c>
    </row>
    <row r="119" ht="14.25" customHeight="1">
      <c r="A119" s="48" t="s">
        <v>292</v>
      </c>
      <c r="B119" s="48" t="s">
        <v>293</v>
      </c>
      <c r="C119" s="48" t="s">
        <v>269</v>
      </c>
      <c r="D119" s="49">
        <v>2079.39</v>
      </c>
      <c r="E119" s="48">
        <v>1.375</v>
      </c>
      <c r="F119" s="48">
        <v>0.015</v>
      </c>
      <c r="G119" s="48">
        <v>1.375</v>
      </c>
      <c r="H119" s="48">
        <v>1.325</v>
      </c>
      <c r="I119" s="48">
        <v>4253455.0</v>
      </c>
      <c r="J119" s="48">
        <f>ASX200Table!$E119*ASX200Table!$I119/1000000</f>
        <v>5.848500625</v>
      </c>
      <c r="K119" s="50">
        <f>(ASX200Table!$G119-ASX200Table!$H119)/ASX200Table!$E119</f>
        <v>0.03636363636</v>
      </c>
    </row>
    <row r="120" ht="14.25" customHeight="1">
      <c r="A120" s="48" t="s">
        <v>376</v>
      </c>
      <c r="B120" s="48" t="s">
        <v>377</v>
      </c>
      <c r="C120" s="48" t="s">
        <v>331</v>
      </c>
      <c r="D120" s="49">
        <v>2028.01</v>
      </c>
      <c r="E120" s="48">
        <v>4.18</v>
      </c>
      <c r="F120" s="48">
        <v>0.04</v>
      </c>
      <c r="G120" s="48">
        <v>4.19</v>
      </c>
      <c r="H120" s="48">
        <v>4.065</v>
      </c>
      <c r="I120" s="48">
        <v>2011011.0</v>
      </c>
      <c r="J120" s="48">
        <f>ASX200Table!$E120*ASX200Table!$I120/1000000</f>
        <v>8.40602598</v>
      </c>
      <c r="K120" s="50">
        <f>(ASX200Table!$G120-ASX200Table!$H120)/ASX200Table!$E120</f>
        <v>0.02990430622</v>
      </c>
    </row>
    <row r="121" ht="14.25" customHeight="1">
      <c r="A121" s="48" t="s">
        <v>378</v>
      </c>
      <c r="B121" s="48" t="s">
        <v>379</v>
      </c>
      <c r="C121" s="48" t="s">
        <v>331</v>
      </c>
      <c r="D121" s="49">
        <v>2024.12</v>
      </c>
      <c r="E121" s="48">
        <v>3.84</v>
      </c>
      <c r="F121" s="48">
        <v>-0.08</v>
      </c>
      <c r="G121" s="48">
        <v>3.94</v>
      </c>
      <c r="H121" s="48">
        <v>3.84</v>
      </c>
      <c r="I121" s="48">
        <v>3343672.0</v>
      </c>
      <c r="J121" s="48">
        <f>ASX200Table!$E121*ASX200Table!$I121/1000000</f>
        <v>12.83970048</v>
      </c>
      <c r="K121" s="50">
        <f>(ASX200Table!$G121-ASX200Table!$H121)/ASX200Table!$E121</f>
        <v>0.02604166667</v>
      </c>
    </row>
    <row r="122" ht="14.25" customHeight="1">
      <c r="A122" s="48" t="s">
        <v>146</v>
      </c>
      <c r="B122" s="48" t="s">
        <v>147</v>
      </c>
      <c r="C122" s="48" t="s">
        <v>135</v>
      </c>
      <c r="D122" s="49">
        <v>1995.62</v>
      </c>
      <c r="E122" s="48">
        <v>8.59</v>
      </c>
      <c r="F122" s="48">
        <v>-0.11</v>
      </c>
      <c r="G122" s="48">
        <v>8.62</v>
      </c>
      <c r="H122" s="48">
        <v>8.5</v>
      </c>
      <c r="I122" s="48">
        <v>668584.0</v>
      </c>
      <c r="J122" s="48">
        <f>ASX200Table!$E122*ASX200Table!$I122/1000000</f>
        <v>5.74313656</v>
      </c>
      <c r="K122" s="50">
        <f>(ASX200Table!$G122-ASX200Table!$H122)/ASX200Table!$E122</f>
        <v>0.01396973225</v>
      </c>
    </row>
    <row r="123" ht="14.25" customHeight="1">
      <c r="A123" s="48" t="s">
        <v>316</v>
      </c>
      <c r="B123" s="48" t="s">
        <v>317</v>
      </c>
      <c r="C123" s="48" t="s">
        <v>309</v>
      </c>
      <c r="D123" s="49">
        <v>1989.13</v>
      </c>
      <c r="E123" s="48">
        <v>3.36</v>
      </c>
      <c r="F123" s="48">
        <v>0.0</v>
      </c>
      <c r="G123" s="48">
        <v>3.37</v>
      </c>
      <c r="H123" s="48">
        <v>3.31</v>
      </c>
      <c r="I123" s="48">
        <v>711398.0</v>
      </c>
      <c r="J123" s="48">
        <f>ASX200Table!$E123*ASX200Table!$I123/1000000</f>
        <v>2.39029728</v>
      </c>
      <c r="K123" s="50">
        <f>(ASX200Table!$G123-ASX200Table!$H123)/ASX200Table!$E123</f>
        <v>0.01785714286</v>
      </c>
    </row>
    <row r="124" ht="14.25" customHeight="1">
      <c r="A124" s="48" t="s">
        <v>380</v>
      </c>
      <c r="B124" s="48" t="s">
        <v>381</v>
      </c>
      <c r="C124" s="48" t="s">
        <v>331</v>
      </c>
      <c r="D124" s="49">
        <v>1963.72</v>
      </c>
      <c r="E124" s="48">
        <v>13.26</v>
      </c>
      <c r="F124" s="48">
        <v>-0.03</v>
      </c>
      <c r="G124" s="48">
        <v>13.29</v>
      </c>
      <c r="H124" s="48">
        <v>13.08</v>
      </c>
      <c r="I124" s="48">
        <v>244819.0</v>
      </c>
      <c r="J124" s="48">
        <f>ASX200Table!$E124*ASX200Table!$I124/1000000</f>
        <v>3.24629994</v>
      </c>
      <c r="K124" s="50">
        <f>(ASX200Table!$G124-ASX200Table!$H124)/ASX200Table!$E124</f>
        <v>0.01583710407</v>
      </c>
    </row>
    <row r="125" ht="14.25" customHeight="1">
      <c r="A125" s="48" t="s">
        <v>430</v>
      </c>
      <c r="B125" s="48" t="s">
        <v>431</v>
      </c>
      <c r="C125" s="48" t="s">
        <v>405</v>
      </c>
      <c r="D125" s="49">
        <v>1893.63</v>
      </c>
      <c r="E125" s="48">
        <v>3.45</v>
      </c>
      <c r="F125" s="48">
        <v>0.05</v>
      </c>
      <c r="G125" s="48">
        <v>3.455</v>
      </c>
      <c r="H125" s="48">
        <v>3.39</v>
      </c>
      <c r="I125" s="48">
        <v>495678.0</v>
      </c>
      <c r="J125" s="48">
        <f>ASX200Table!$E125*ASX200Table!$I125/1000000</f>
        <v>1.7100891</v>
      </c>
      <c r="K125" s="50">
        <f>(ASX200Table!$G125-ASX200Table!$H125)/ASX200Table!$E125</f>
        <v>0.01884057971</v>
      </c>
    </row>
    <row r="126" ht="14.25" customHeight="1">
      <c r="A126" s="48" t="s">
        <v>432</v>
      </c>
      <c r="B126" s="48" t="s">
        <v>433</v>
      </c>
      <c r="C126" s="48" t="s">
        <v>405</v>
      </c>
      <c r="D126" s="49">
        <v>1869.34</v>
      </c>
      <c r="E126" s="48">
        <v>2.93</v>
      </c>
      <c r="F126" s="48">
        <v>0.03</v>
      </c>
      <c r="G126" s="48">
        <v>2.93</v>
      </c>
      <c r="H126" s="48">
        <v>2.89</v>
      </c>
      <c r="I126" s="48">
        <v>1507521.0</v>
      </c>
      <c r="J126" s="48">
        <f>ASX200Table!$E126*ASX200Table!$I126/1000000</f>
        <v>4.41703653</v>
      </c>
      <c r="K126" s="50">
        <f>(ASX200Table!$G126-ASX200Table!$H126)/ASX200Table!$E126</f>
        <v>0.01365187713</v>
      </c>
    </row>
    <row r="127" ht="14.25" customHeight="1">
      <c r="A127" s="48" t="s">
        <v>382</v>
      </c>
      <c r="B127" s="48" t="s">
        <v>383</v>
      </c>
      <c r="C127" s="48" t="s">
        <v>331</v>
      </c>
      <c r="D127" s="49">
        <v>1859.99</v>
      </c>
      <c r="E127" s="48">
        <v>3.39</v>
      </c>
      <c r="F127" s="48">
        <v>-0.05</v>
      </c>
      <c r="G127" s="48">
        <v>3.4</v>
      </c>
      <c r="H127" s="48">
        <v>3.35</v>
      </c>
      <c r="I127" s="48">
        <v>1870414.0</v>
      </c>
      <c r="J127" s="48">
        <f>ASX200Table!$E127*ASX200Table!$I127/1000000</f>
        <v>6.34070346</v>
      </c>
      <c r="K127" s="50">
        <f>(ASX200Table!$G127-ASX200Table!$H127)/ASX200Table!$E127</f>
        <v>0.01474926254</v>
      </c>
    </row>
    <row r="128" ht="14.25" customHeight="1">
      <c r="A128" s="48" t="s">
        <v>246</v>
      </c>
      <c r="B128" s="48" t="s">
        <v>247</v>
      </c>
      <c r="C128" s="48" t="s">
        <v>231</v>
      </c>
      <c r="D128" s="49">
        <v>1819.8</v>
      </c>
      <c r="E128" s="48">
        <v>3.63</v>
      </c>
      <c r="F128" s="48">
        <v>0.1</v>
      </c>
      <c r="G128" s="48">
        <v>3.64</v>
      </c>
      <c r="H128" s="48">
        <v>3.39</v>
      </c>
      <c r="I128" s="48">
        <v>2085935.0</v>
      </c>
      <c r="J128" s="48">
        <f>ASX200Table!$E128*ASX200Table!$I128/1000000</f>
        <v>7.57194405</v>
      </c>
      <c r="K128" s="50">
        <f>(ASX200Table!$G128-ASX200Table!$H128)/ASX200Table!$E128</f>
        <v>0.06887052342</v>
      </c>
    </row>
    <row r="129" ht="14.25" customHeight="1">
      <c r="A129" s="48" t="s">
        <v>86</v>
      </c>
      <c r="B129" s="48" t="s">
        <v>87</v>
      </c>
      <c r="C129" s="48" t="s">
        <v>59</v>
      </c>
      <c r="D129" s="49">
        <v>1770.53</v>
      </c>
      <c r="E129" s="48">
        <v>4.55</v>
      </c>
      <c r="F129" s="48">
        <v>0.01</v>
      </c>
      <c r="G129" s="48">
        <v>4.56</v>
      </c>
      <c r="H129" s="48">
        <v>4.48</v>
      </c>
      <c r="I129" s="48">
        <v>811797.0</v>
      </c>
      <c r="J129" s="48">
        <f>ASX200Table!$E129*ASX200Table!$I129/1000000</f>
        <v>3.69367635</v>
      </c>
      <c r="K129" s="50">
        <f>(ASX200Table!$G129-ASX200Table!$H129)/ASX200Table!$E129</f>
        <v>0.01758241758</v>
      </c>
    </row>
    <row r="130" ht="14.25" customHeight="1">
      <c r="A130" s="48" t="s">
        <v>294</v>
      </c>
      <c r="B130" s="48" t="s">
        <v>295</v>
      </c>
      <c r="C130" s="48" t="s">
        <v>269</v>
      </c>
      <c r="D130" s="49">
        <v>1753.5</v>
      </c>
      <c r="E130" s="48">
        <v>3.3</v>
      </c>
      <c r="F130" s="48">
        <v>-0.05</v>
      </c>
      <c r="G130" s="48">
        <v>3.33</v>
      </c>
      <c r="H130" s="48">
        <v>3.27</v>
      </c>
      <c r="I130" s="48">
        <v>2169633.0</v>
      </c>
      <c r="J130" s="48">
        <f>ASX200Table!$E130*ASX200Table!$I130/1000000</f>
        <v>7.1597889</v>
      </c>
      <c r="K130" s="50">
        <f>(ASX200Table!$G130-ASX200Table!$H130)/ASX200Table!$E130</f>
        <v>0.01818181818</v>
      </c>
    </row>
    <row r="131" ht="14.25" customHeight="1">
      <c r="A131" s="48" t="s">
        <v>384</v>
      </c>
      <c r="B131" s="48" t="s">
        <v>385</v>
      </c>
      <c r="C131" s="48" t="s">
        <v>331</v>
      </c>
      <c r="D131" s="49">
        <v>1735.56</v>
      </c>
      <c r="E131" s="48">
        <v>5.45</v>
      </c>
      <c r="F131" s="48">
        <v>-0.01</v>
      </c>
      <c r="G131" s="48">
        <v>5.47</v>
      </c>
      <c r="H131" s="48">
        <v>5.36</v>
      </c>
      <c r="I131" s="48">
        <v>708090.0</v>
      </c>
      <c r="J131" s="48">
        <f>ASX200Table!$E131*ASX200Table!$I131/1000000</f>
        <v>3.8590905</v>
      </c>
      <c r="K131" s="50">
        <f>(ASX200Table!$G131-ASX200Table!$H131)/ASX200Table!$E131</f>
        <v>0.02018348624</v>
      </c>
    </row>
    <row r="132" ht="14.25" customHeight="1">
      <c r="A132" s="48" t="s">
        <v>458</v>
      </c>
      <c r="B132" s="48" t="s">
        <v>459</v>
      </c>
      <c r="C132" s="48" t="s">
        <v>451</v>
      </c>
      <c r="D132" s="49">
        <v>1713.88</v>
      </c>
      <c r="E132" s="48">
        <v>4.35</v>
      </c>
      <c r="F132" s="48">
        <v>0.05</v>
      </c>
      <c r="G132" s="48">
        <v>4.35</v>
      </c>
      <c r="H132" s="48">
        <v>4.24</v>
      </c>
      <c r="I132" s="48">
        <v>378198.0</v>
      </c>
      <c r="J132" s="48">
        <f>ASX200Table!$E132*ASX200Table!$I132/1000000</f>
        <v>1.6451613</v>
      </c>
      <c r="K132" s="50">
        <f>(ASX200Table!$G132-ASX200Table!$H132)/ASX200Table!$E132</f>
        <v>0.02528735632</v>
      </c>
    </row>
    <row r="133" ht="14.25" customHeight="1">
      <c r="A133" s="48" t="s">
        <v>88</v>
      </c>
      <c r="B133" s="48" t="s">
        <v>89</v>
      </c>
      <c r="C133" s="48" t="s">
        <v>59</v>
      </c>
      <c r="D133" s="49">
        <v>1694.29</v>
      </c>
      <c r="E133" s="48">
        <v>8.09</v>
      </c>
      <c r="F133" s="48">
        <v>-0.18</v>
      </c>
      <c r="G133" s="48">
        <v>8.17</v>
      </c>
      <c r="H133" s="48">
        <v>8.06</v>
      </c>
      <c r="I133" s="48">
        <v>645521.0</v>
      </c>
      <c r="J133" s="48">
        <f>ASX200Table!$E133*ASX200Table!$I133/1000000</f>
        <v>5.22226489</v>
      </c>
      <c r="K133" s="50">
        <f>(ASX200Table!$G133-ASX200Table!$H133)/ASX200Table!$E133</f>
        <v>0.01359703337</v>
      </c>
    </row>
    <row r="134" ht="14.25" customHeight="1">
      <c r="A134" s="48" t="s">
        <v>90</v>
      </c>
      <c r="B134" s="48" t="s">
        <v>91</v>
      </c>
      <c r="C134" s="48" t="s">
        <v>59</v>
      </c>
      <c r="D134" s="49">
        <v>1680.24</v>
      </c>
      <c r="E134" s="48">
        <v>3.73</v>
      </c>
      <c r="F134" s="48">
        <v>-0.09</v>
      </c>
      <c r="G134" s="48">
        <v>3.81</v>
      </c>
      <c r="H134" s="48">
        <v>3.71</v>
      </c>
      <c r="I134" s="48">
        <v>1773604.0</v>
      </c>
      <c r="J134" s="48">
        <f>ASX200Table!$E134*ASX200Table!$I134/1000000</f>
        <v>6.61554292</v>
      </c>
      <c r="K134" s="50">
        <f>(ASX200Table!$G134-ASX200Table!$H134)/ASX200Table!$E134</f>
        <v>0.02680965147</v>
      </c>
    </row>
    <row r="135" ht="14.25" customHeight="1">
      <c r="A135" s="48" t="s">
        <v>434</v>
      </c>
      <c r="B135" s="48" t="s">
        <v>435</v>
      </c>
      <c r="C135" s="48" t="s">
        <v>405</v>
      </c>
      <c r="D135" s="49">
        <v>1649.13</v>
      </c>
      <c r="E135" s="48">
        <v>3.93</v>
      </c>
      <c r="F135" s="48">
        <v>0.01</v>
      </c>
      <c r="G135" s="48">
        <v>3.95</v>
      </c>
      <c r="H135" s="48">
        <v>3.86</v>
      </c>
      <c r="I135" s="48">
        <v>1756755.0</v>
      </c>
      <c r="J135" s="48">
        <f>ASX200Table!$E135*ASX200Table!$I135/1000000</f>
        <v>6.90404715</v>
      </c>
      <c r="K135" s="50">
        <f>(ASX200Table!$G135-ASX200Table!$H135)/ASX200Table!$E135</f>
        <v>0.02290076336</v>
      </c>
    </row>
    <row r="136" ht="14.25" customHeight="1">
      <c r="A136" s="48" t="s">
        <v>436</v>
      </c>
      <c r="B136" s="48" t="s">
        <v>437</v>
      </c>
      <c r="C136" s="48" t="s">
        <v>405</v>
      </c>
      <c r="D136" s="49">
        <v>1647.81</v>
      </c>
      <c r="E136" s="48">
        <v>0.935</v>
      </c>
      <c r="F136" s="48">
        <v>0.01</v>
      </c>
      <c r="G136" s="48">
        <v>0.935</v>
      </c>
      <c r="H136" s="48">
        <v>0.925</v>
      </c>
      <c r="I136" s="48">
        <v>4847644.0</v>
      </c>
      <c r="J136" s="48">
        <f>ASX200Table!$E136*ASX200Table!$I136/1000000</f>
        <v>4.53254714</v>
      </c>
      <c r="K136" s="50">
        <f>(ASX200Table!$G136-ASX200Table!$H136)/ASX200Table!$E136</f>
        <v>0.01069518717</v>
      </c>
    </row>
    <row r="137" ht="14.25" customHeight="1">
      <c r="A137" s="48" t="s">
        <v>220</v>
      </c>
      <c r="B137" s="48" t="s">
        <v>221</v>
      </c>
      <c r="C137" s="48" t="s">
        <v>44</v>
      </c>
      <c r="D137" s="49">
        <v>1635.06</v>
      </c>
      <c r="E137" s="48">
        <v>2.92</v>
      </c>
      <c r="F137" s="48">
        <v>-0.02</v>
      </c>
      <c r="G137" s="48">
        <v>2.925</v>
      </c>
      <c r="H137" s="48">
        <v>2.87</v>
      </c>
      <c r="I137" s="48">
        <v>811492.0</v>
      </c>
      <c r="J137" s="48">
        <f>ASX200Table!$E137*ASX200Table!$I137/1000000</f>
        <v>2.36955664</v>
      </c>
      <c r="K137" s="50">
        <f>(ASX200Table!$G137-ASX200Table!$H137)/ASX200Table!$E137</f>
        <v>0.01883561644</v>
      </c>
    </row>
    <row r="138" ht="14.25" customHeight="1">
      <c r="A138" s="48" t="s">
        <v>438</v>
      </c>
      <c r="B138" s="48" t="s">
        <v>439</v>
      </c>
      <c r="C138" s="48" t="s">
        <v>405</v>
      </c>
      <c r="D138" s="49">
        <v>1627.66</v>
      </c>
      <c r="E138" s="48">
        <v>2.21</v>
      </c>
      <c r="F138" s="48">
        <v>0.03</v>
      </c>
      <c r="G138" s="48">
        <v>2.21</v>
      </c>
      <c r="H138" s="48">
        <v>2.16</v>
      </c>
      <c r="I138" s="48">
        <v>2225012.0</v>
      </c>
      <c r="J138" s="48">
        <f>ASX200Table!$E138*ASX200Table!$I138/1000000</f>
        <v>4.91727652</v>
      </c>
      <c r="K138" s="50">
        <f>(ASX200Table!$G138-ASX200Table!$H138)/ASX200Table!$E138</f>
        <v>0.02262443439</v>
      </c>
    </row>
    <row r="139" ht="14.25" customHeight="1">
      <c r="A139" s="48" t="s">
        <v>318</v>
      </c>
      <c r="B139" s="48" t="s">
        <v>319</v>
      </c>
      <c r="C139" s="48" t="s">
        <v>309</v>
      </c>
      <c r="D139" s="49">
        <v>1625.45</v>
      </c>
      <c r="E139" s="48">
        <v>5.18</v>
      </c>
      <c r="F139" s="48">
        <v>0.04</v>
      </c>
      <c r="G139" s="48">
        <v>5.18</v>
      </c>
      <c r="H139" s="48">
        <v>5.1</v>
      </c>
      <c r="I139" s="48">
        <v>555445.0</v>
      </c>
      <c r="J139" s="48">
        <f>ASX200Table!$E139*ASX200Table!$I139/1000000</f>
        <v>2.8772051</v>
      </c>
      <c r="K139" s="50">
        <f>(ASX200Table!$G139-ASX200Table!$H139)/ASX200Table!$E139</f>
        <v>0.01544401544</v>
      </c>
    </row>
    <row r="140" ht="14.25" customHeight="1">
      <c r="A140" s="48" t="s">
        <v>148</v>
      </c>
      <c r="B140" s="48" t="s">
        <v>149</v>
      </c>
      <c r="C140" s="48" t="s">
        <v>135</v>
      </c>
      <c r="D140" s="49">
        <v>1590.02</v>
      </c>
      <c r="E140" s="48">
        <v>4.89</v>
      </c>
      <c r="F140" s="48">
        <v>0.02</v>
      </c>
      <c r="G140" s="48">
        <v>4.89</v>
      </c>
      <c r="H140" s="48">
        <v>4.83</v>
      </c>
      <c r="I140" s="48">
        <v>480716.0</v>
      </c>
      <c r="J140" s="48">
        <f>ASX200Table!$E140*ASX200Table!$I140/1000000</f>
        <v>2.35070124</v>
      </c>
      <c r="K140" s="50">
        <f>(ASX200Table!$G140-ASX200Table!$H140)/ASX200Table!$E140</f>
        <v>0.01226993865</v>
      </c>
    </row>
    <row r="141" ht="14.25" customHeight="1">
      <c r="A141" s="48" t="s">
        <v>92</v>
      </c>
      <c r="B141" s="48" t="s">
        <v>93</v>
      </c>
      <c r="C141" s="48" t="s">
        <v>59</v>
      </c>
      <c r="D141" s="49">
        <v>1576.4</v>
      </c>
      <c r="E141" s="48">
        <v>4.56</v>
      </c>
      <c r="F141" s="48">
        <v>0.01</v>
      </c>
      <c r="G141" s="48">
        <v>4.57</v>
      </c>
      <c r="H141" s="48">
        <v>4.47</v>
      </c>
      <c r="I141" s="48">
        <v>789047.0</v>
      </c>
      <c r="J141" s="48">
        <f>ASX200Table!$E141*ASX200Table!$I141/1000000</f>
        <v>3.59805432</v>
      </c>
      <c r="K141" s="50">
        <f>(ASX200Table!$G141-ASX200Table!$H141)/ASX200Table!$E141</f>
        <v>0.02192982456</v>
      </c>
    </row>
    <row r="142" ht="14.25" customHeight="1">
      <c r="A142" s="48" t="s">
        <v>440</v>
      </c>
      <c r="B142" s="48" t="s">
        <v>441</v>
      </c>
      <c r="C142" s="48" t="s">
        <v>405</v>
      </c>
      <c r="D142" s="49">
        <v>1574.88</v>
      </c>
      <c r="E142" s="48">
        <v>2.16</v>
      </c>
      <c r="F142" s="48">
        <v>0.0</v>
      </c>
      <c r="G142" s="48">
        <v>2.165</v>
      </c>
      <c r="H142" s="48">
        <v>2.15</v>
      </c>
      <c r="I142" s="48">
        <v>2115521.0</v>
      </c>
      <c r="J142" s="48">
        <f>ASX200Table!$E142*ASX200Table!$I142/1000000</f>
        <v>4.56952536</v>
      </c>
      <c r="K142" s="50">
        <f>(ASX200Table!$G142-ASX200Table!$H142)/ASX200Table!$E142</f>
        <v>0.006944444444</v>
      </c>
    </row>
    <row r="143" ht="14.25" customHeight="1">
      <c r="A143" s="48" t="s">
        <v>94</v>
      </c>
      <c r="B143" s="48" t="s">
        <v>95</v>
      </c>
      <c r="C143" s="48" t="s">
        <v>59</v>
      </c>
      <c r="D143" s="49">
        <v>1560.35</v>
      </c>
      <c r="E143" s="48">
        <v>5.52</v>
      </c>
      <c r="F143" s="48">
        <v>-0.02</v>
      </c>
      <c r="G143" s="48">
        <v>5.54</v>
      </c>
      <c r="H143" s="48">
        <v>5.43</v>
      </c>
      <c r="I143" s="48">
        <v>646625.0</v>
      </c>
      <c r="J143" s="48">
        <f>ASX200Table!$E143*ASX200Table!$I143/1000000</f>
        <v>3.56937</v>
      </c>
      <c r="K143" s="50">
        <f>(ASX200Table!$G143-ASX200Table!$H143)/ASX200Table!$E143</f>
        <v>0.01992753623</v>
      </c>
    </row>
    <row r="144" ht="14.25" customHeight="1">
      <c r="A144" s="48" t="s">
        <v>96</v>
      </c>
      <c r="B144" s="48" t="s">
        <v>97</v>
      </c>
      <c r="C144" s="48" t="s">
        <v>59</v>
      </c>
      <c r="D144" s="49">
        <v>1534.92</v>
      </c>
      <c r="E144" s="48">
        <v>15.04</v>
      </c>
      <c r="F144" s="48">
        <v>0.01</v>
      </c>
      <c r="G144" s="48">
        <v>15.18</v>
      </c>
      <c r="H144" s="48">
        <v>14.87</v>
      </c>
      <c r="I144" s="48">
        <v>391672.0</v>
      </c>
      <c r="J144" s="48">
        <f>ASX200Table!$E144*ASX200Table!$I144/1000000</f>
        <v>5.89074688</v>
      </c>
      <c r="K144" s="50">
        <f>(ASX200Table!$G144-ASX200Table!$H144)/ASX200Table!$E144</f>
        <v>0.02061170213</v>
      </c>
    </row>
    <row r="145" ht="14.25" customHeight="1">
      <c r="A145" s="48" t="s">
        <v>150</v>
      </c>
      <c r="B145" s="48" t="s">
        <v>151</v>
      </c>
      <c r="C145" s="48" t="s">
        <v>135</v>
      </c>
      <c r="D145" s="49">
        <v>1525.58</v>
      </c>
      <c r="E145" s="48">
        <v>92.97</v>
      </c>
      <c r="F145" s="48">
        <v>1.98</v>
      </c>
      <c r="G145" s="48">
        <v>92.97</v>
      </c>
      <c r="H145" s="48">
        <v>89.3</v>
      </c>
      <c r="I145" s="48">
        <v>52988.0</v>
      </c>
      <c r="J145" s="48">
        <f>ASX200Table!$E145*ASX200Table!$I145/1000000</f>
        <v>4.92629436</v>
      </c>
      <c r="K145" s="50">
        <f>(ASX200Table!$G145-ASX200Table!$H145)/ASX200Table!$E145</f>
        <v>0.03947509949</v>
      </c>
    </row>
    <row r="146" ht="14.25" customHeight="1">
      <c r="A146" s="48" t="s">
        <v>386</v>
      </c>
      <c r="B146" s="48" t="s">
        <v>387</v>
      </c>
      <c r="C146" s="48" t="s">
        <v>331</v>
      </c>
      <c r="D146" s="49">
        <v>1387.55</v>
      </c>
      <c r="E146" s="48">
        <v>2.89</v>
      </c>
      <c r="F146" s="48">
        <v>-0.02</v>
      </c>
      <c r="G146" s="48">
        <v>2.94</v>
      </c>
      <c r="H146" s="48">
        <v>2.875</v>
      </c>
      <c r="I146" s="48">
        <v>1681157.0</v>
      </c>
      <c r="J146" s="48">
        <f>ASX200Table!$E146*ASX200Table!$I146/1000000</f>
        <v>4.85854373</v>
      </c>
      <c r="K146" s="50">
        <f>(ASX200Table!$G146-ASX200Table!$H146)/ASX200Table!$E146</f>
        <v>0.02249134948</v>
      </c>
    </row>
    <row r="147" ht="14.25" customHeight="1">
      <c r="A147" s="48" t="s">
        <v>296</v>
      </c>
      <c r="B147" s="48" t="s">
        <v>297</v>
      </c>
      <c r="C147" s="48" t="s">
        <v>269</v>
      </c>
      <c r="D147" s="49">
        <v>1373.23</v>
      </c>
      <c r="E147" s="48">
        <v>14.0</v>
      </c>
      <c r="F147" s="48">
        <v>-0.16</v>
      </c>
      <c r="G147" s="48">
        <v>14.01</v>
      </c>
      <c r="H147" s="48">
        <v>13.67</v>
      </c>
      <c r="I147" s="48">
        <v>296288.0</v>
      </c>
      <c r="J147" s="48">
        <f>ASX200Table!$E147*ASX200Table!$I147/1000000</f>
        <v>4.148032</v>
      </c>
      <c r="K147" s="50">
        <f>(ASX200Table!$G147-ASX200Table!$H147)/ASX200Table!$E147</f>
        <v>0.02428571429</v>
      </c>
    </row>
    <row r="148" ht="14.25" customHeight="1">
      <c r="A148" s="48" t="s">
        <v>442</v>
      </c>
      <c r="B148" s="48" t="s">
        <v>443</v>
      </c>
      <c r="C148" s="48" t="s">
        <v>405</v>
      </c>
      <c r="D148" s="49">
        <v>1371.96</v>
      </c>
      <c r="E148" s="48">
        <v>2.69</v>
      </c>
      <c r="F148" s="48">
        <v>-0.02</v>
      </c>
      <c r="G148" s="48">
        <v>2.705</v>
      </c>
      <c r="H148" s="48">
        <v>2.62</v>
      </c>
      <c r="I148" s="48">
        <v>3848517.0</v>
      </c>
      <c r="J148" s="48">
        <f>ASX200Table!$E148*ASX200Table!$I148/1000000</f>
        <v>10.35251073</v>
      </c>
      <c r="K148" s="50">
        <f>(ASX200Table!$G148-ASX200Table!$H148)/ASX200Table!$E148</f>
        <v>0.03159851301</v>
      </c>
    </row>
    <row r="149" ht="14.25" customHeight="1">
      <c r="A149" s="48" t="s">
        <v>98</v>
      </c>
      <c r="B149" s="48" t="s">
        <v>99</v>
      </c>
      <c r="C149" s="48" t="s">
        <v>59</v>
      </c>
      <c r="D149" s="49">
        <v>1343.88</v>
      </c>
      <c r="E149" s="48">
        <v>11.09</v>
      </c>
      <c r="F149" s="48">
        <v>0.22</v>
      </c>
      <c r="G149" s="48">
        <v>11.22</v>
      </c>
      <c r="H149" s="48">
        <v>10.77</v>
      </c>
      <c r="I149" s="48">
        <v>217534.0</v>
      </c>
      <c r="J149" s="48">
        <f>ASX200Table!$E149*ASX200Table!$I149/1000000</f>
        <v>2.41245206</v>
      </c>
      <c r="K149" s="50">
        <f>(ASX200Table!$G149-ASX200Table!$H149)/ASX200Table!$E149</f>
        <v>0.04057709648</v>
      </c>
    </row>
    <row r="150" ht="14.25" customHeight="1">
      <c r="A150" s="48" t="s">
        <v>100</v>
      </c>
      <c r="B150" s="48" t="s">
        <v>101</v>
      </c>
      <c r="C150" s="48" t="s">
        <v>59</v>
      </c>
      <c r="D150" s="49">
        <v>1341.91</v>
      </c>
      <c r="E150" s="48">
        <v>1.47</v>
      </c>
      <c r="F150" s="48">
        <v>-0.01</v>
      </c>
      <c r="G150" s="48">
        <v>1.475</v>
      </c>
      <c r="H150" s="48">
        <v>1.46</v>
      </c>
      <c r="I150" s="48">
        <v>3159226.0</v>
      </c>
      <c r="J150" s="48">
        <f>ASX200Table!$E150*ASX200Table!$I150/1000000</f>
        <v>4.64406222</v>
      </c>
      <c r="K150" s="50">
        <f>(ASX200Table!$G150-ASX200Table!$H150)/ASX200Table!$E150</f>
        <v>0.01020408163</v>
      </c>
    </row>
    <row r="151" ht="14.25" customHeight="1">
      <c r="A151" s="48" t="s">
        <v>102</v>
      </c>
      <c r="B151" s="48" t="s">
        <v>103</v>
      </c>
      <c r="C151" s="48" t="s">
        <v>59</v>
      </c>
      <c r="D151" s="49">
        <v>1281.83</v>
      </c>
      <c r="E151" s="48">
        <v>0.77</v>
      </c>
      <c r="F151" s="48">
        <v>-0.015</v>
      </c>
      <c r="G151" s="48">
        <v>0.77</v>
      </c>
      <c r="H151" s="48">
        <v>0.76</v>
      </c>
      <c r="I151" s="48">
        <v>2280929.0</v>
      </c>
      <c r="J151" s="48">
        <f>ASX200Table!$E151*ASX200Table!$I151/1000000</f>
        <v>1.75631533</v>
      </c>
      <c r="K151" s="50">
        <f>(ASX200Table!$G151-ASX200Table!$H151)/ASX200Table!$E151</f>
        <v>0.01298701299</v>
      </c>
    </row>
    <row r="152" ht="14.25" customHeight="1">
      <c r="A152" s="48" t="s">
        <v>298</v>
      </c>
      <c r="B152" s="48" t="s">
        <v>299</v>
      </c>
      <c r="C152" s="48" t="s">
        <v>269</v>
      </c>
      <c r="D152" s="49">
        <v>1267.58</v>
      </c>
      <c r="E152" s="48"/>
      <c r="F152" s="48"/>
      <c r="G152" s="48"/>
      <c r="H152" s="48"/>
      <c r="I152" s="48"/>
      <c r="J152" s="48">
        <f>ASX200Table!$E152*ASX200Table!$I152/1000000</f>
        <v>0</v>
      </c>
      <c r="K152" s="50"/>
    </row>
    <row r="153" ht="14.25" customHeight="1">
      <c r="A153" s="48" t="s">
        <v>176</v>
      </c>
      <c r="B153" s="48" t="s">
        <v>177</v>
      </c>
      <c r="C153" s="48" t="s">
        <v>163</v>
      </c>
      <c r="D153" s="49">
        <v>1246.09</v>
      </c>
      <c r="E153" s="48">
        <v>0.62</v>
      </c>
      <c r="F153" s="48">
        <v>-0.02</v>
      </c>
      <c r="G153" s="48">
        <v>0.635</v>
      </c>
      <c r="H153" s="48">
        <v>0.62</v>
      </c>
      <c r="I153" s="48">
        <v>4040387.0</v>
      </c>
      <c r="J153" s="48">
        <f>ASX200Table!$E153*ASX200Table!$I153/1000000</f>
        <v>2.50503994</v>
      </c>
      <c r="K153" s="50">
        <f>(ASX200Table!$G153-ASX200Table!$H153)/ASX200Table!$E153</f>
        <v>0.02419354839</v>
      </c>
    </row>
    <row r="154" ht="14.25" customHeight="1">
      <c r="A154" s="48" t="s">
        <v>104</v>
      </c>
      <c r="B154" s="48" t="s">
        <v>105</v>
      </c>
      <c r="C154" s="48" t="s">
        <v>59</v>
      </c>
      <c r="D154" s="49">
        <v>1233.64</v>
      </c>
      <c r="E154" s="48">
        <v>3.65</v>
      </c>
      <c r="F154" s="48">
        <v>0.01</v>
      </c>
      <c r="G154" s="48">
        <v>3.65</v>
      </c>
      <c r="H154" s="48">
        <v>3.58</v>
      </c>
      <c r="I154" s="48">
        <v>1149529.0</v>
      </c>
      <c r="J154" s="48">
        <f>ASX200Table!$E154*ASX200Table!$I154/1000000</f>
        <v>4.19578085</v>
      </c>
      <c r="K154" s="50">
        <f>(ASX200Table!$G154-ASX200Table!$H154)/ASX200Table!$E154</f>
        <v>0.01917808219</v>
      </c>
    </row>
    <row r="155" ht="14.25" customHeight="1">
      <c r="A155" s="48" t="s">
        <v>106</v>
      </c>
      <c r="B155" s="48" t="s">
        <v>107</v>
      </c>
      <c r="C155" s="48" t="s">
        <v>59</v>
      </c>
      <c r="D155" s="49">
        <v>1214.69</v>
      </c>
      <c r="E155" s="48">
        <v>16.7</v>
      </c>
      <c r="F155" s="48">
        <v>0.14</v>
      </c>
      <c r="G155" s="48">
        <v>16.7</v>
      </c>
      <c r="H155" s="48">
        <v>16.4</v>
      </c>
      <c r="I155" s="48">
        <v>144453.0</v>
      </c>
      <c r="J155" s="48">
        <f>ASX200Table!$E155*ASX200Table!$I155/1000000</f>
        <v>2.4123651</v>
      </c>
      <c r="K155" s="50">
        <f>(ASX200Table!$G155-ASX200Table!$H155)/ASX200Table!$E155</f>
        <v>0.01796407186</v>
      </c>
    </row>
    <row r="156" ht="14.25" customHeight="1">
      <c r="A156" s="48" t="s">
        <v>300</v>
      </c>
      <c r="B156" s="48" t="s">
        <v>301</v>
      </c>
      <c r="C156" s="48" t="s">
        <v>269</v>
      </c>
      <c r="D156" s="49">
        <v>1210.63</v>
      </c>
      <c r="E156" s="48">
        <v>14.61</v>
      </c>
      <c r="F156" s="48">
        <v>-0.32</v>
      </c>
      <c r="G156" s="48">
        <v>14.75</v>
      </c>
      <c r="H156" s="48">
        <v>14.46</v>
      </c>
      <c r="I156" s="48">
        <v>239536.0</v>
      </c>
      <c r="J156" s="48">
        <f>ASX200Table!$E156*ASX200Table!$I156/1000000</f>
        <v>3.49962096</v>
      </c>
      <c r="K156" s="50">
        <f>(ASX200Table!$G156-ASX200Table!$H156)/ASX200Table!$E156</f>
        <v>0.01984941821</v>
      </c>
    </row>
    <row r="157" ht="14.25" customHeight="1">
      <c r="A157" s="48" t="s">
        <v>320</v>
      </c>
      <c r="B157" s="48" t="s">
        <v>321</v>
      </c>
      <c r="C157" s="48" t="s">
        <v>309</v>
      </c>
      <c r="D157" s="49">
        <v>1199.31</v>
      </c>
      <c r="E157" s="48">
        <v>4.48</v>
      </c>
      <c r="F157" s="48">
        <v>0.0</v>
      </c>
      <c r="G157" s="48">
        <v>4.51</v>
      </c>
      <c r="H157" s="48">
        <v>4.4</v>
      </c>
      <c r="I157" s="48">
        <v>1137713.0</v>
      </c>
      <c r="J157" s="48">
        <f>ASX200Table!$E157*ASX200Table!$I157/1000000</f>
        <v>5.09695424</v>
      </c>
      <c r="K157" s="50">
        <f>(ASX200Table!$G157-ASX200Table!$H157)/ASX200Table!$E157</f>
        <v>0.02455357143</v>
      </c>
    </row>
    <row r="158" ht="14.25" customHeight="1">
      <c r="A158" s="48" t="s">
        <v>108</v>
      </c>
      <c r="B158" s="48" t="s">
        <v>109</v>
      </c>
      <c r="C158" s="48" t="s">
        <v>59</v>
      </c>
      <c r="D158" s="49">
        <v>1194.66</v>
      </c>
      <c r="E158" s="48">
        <v>2.98</v>
      </c>
      <c r="F158" s="48">
        <v>0.0</v>
      </c>
      <c r="G158" s="48">
        <v>2.99</v>
      </c>
      <c r="H158" s="48">
        <v>2.93</v>
      </c>
      <c r="I158" s="48">
        <v>396148.0</v>
      </c>
      <c r="J158" s="48">
        <f>ASX200Table!$E158*ASX200Table!$I158/1000000</f>
        <v>1.18052104</v>
      </c>
      <c r="K158" s="50">
        <f>(ASX200Table!$G158-ASX200Table!$H158)/ASX200Table!$E158</f>
        <v>0.02013422819</v>
      </c>
    </row>
    <row r="159" ht="14.25" customHeight="1">
      <c r="A159" s="48" t="s">
        <v>248</v>
      </c>
      <c r="B159" s="48" t="s">
        <v>249</v>
      </c>
      <c r="C159" s="48" t="s">
        <v>231</v>
      </c>
      <c r="D159" s="49">
        <v>1162.39</v>
      </c>
      <c r="E159" s="48">
        <v>3.87</v>
      </c>
      <c r="F159" s="48">
        <v>0.0</v>
      </c>
      <c r="G159" s="48">
        <v>3.875</v>
      </c>
      <c r="H159" s="48">
        <v>3.81</v>
      </c>
      <c r="I159" s="48">
        <v>330882.0</v>
      </c>
      <c r="J159" s="48">
        <f>ASX200Table!$E159*ASX200Table!$I159/1000000</f>
        <v>1.28051334</v>
      </c>
      <c r="K159" s="50">
        <f>(ASX200Table!$G159-ASX200Table!$H159)/ASX200Table!$E159</f>
        <v>0.01679586563</v>
      </c>
    </row>
    <row r="160" ht="14.25" customHeight="1">
      <c r="A160" s="48" t="s">
        <v>250</v>
      </c>
      <c r="B160" s="48" t="s">
        <v>251</v>
      </c>
      <c r="C160" s="48" t="s">
        <v>231</v>
      </c>
      <c r="D160" s="49">
        <v>1141.43</v>
      </c>
      <c r="E160" s="48">
        <v>0.725</v>
      </c>
      <c r="F160" s="48">
        <v>-0.01</v>
      </c>
      <c r="G160" s="48">
        <v>0.73</v>
      </c>
      <c r="H160" s="48">
        <v>0.71</v>
      </c>
      <c r="I160" s="48">
        <v>1.2492212E7</v>
      </c>
      <c r="J160" s="48">
        <f>ASX200Table!$E160*ASX200Table!$I160/1000000</f>
        <v>9.0568537</v>
      </c>
      <c r="K160" s="50">
        <f>(ASX200Table!$G160-ASX200Table!$H160)/ASX200Table!$E160</f>
        <v>0.0275862069</v>
      </c>
    </row>
    <row r="161" ht="14.25" customHeight="1">
      <c r="A161" s="48" t="s">
        <v>152</v>
      </c>
      <c r="B161" s="48" t="s">
        <v>153</v>
      </c>
      <c r="C161" s="48" t="s">
        <v>135</v>
      </c>
      <c r="D161" s="49">
        <v>1135.44</v>
      </c>
      <c r="E161" s="48">
        <v>6.54</v>
      </c>
      <c r="F161" s="48">
        <v>-0.07</v>
      </c>
      <c r="G161" s="48">
        <v>6.59</v>
      </c>
      <c r="H161" s="48">
        <v>6.48</v>
      </c>
      <c r="I161" s="48">
        <v>267900.0</v>
      </c>
      <c r="J161" s="48">
        <f>ASX200Table!$E161*ASX200Table!$I161/1000000</f>
        <v>1.752066</v>
      </c>
      <c r="K161" s="50">
        <f>(ASX200Table!$G161-ASX200Table!$H161)/ASX200Table!$E161</f>
        <v>0.01681957187</v>
      </c>
    </row>
    <row r="162" ht="14.25" customHeight="1">
      <c r="A162" s="48" t="s">
        <v>110</v>
      </c>
      <c r="B162" s="48" t="s">
        <v>111</v>
      </c>
      <c r="C162" s="48" t="s">
        <v>59</v>
      </c>
      <c r="D162" s="49">
        <v>1129.67</v>
      </c>
      <c r="E162" s="48">
        <v>11.62</v>
      </c>
      <c r="F162" s="48">
        <v>0.04</v>
      </c>
      <c r="G162" s="48">
        <v>11.63</v>
      </c>
      <c r="H162" s="48">
        <v>11.33</v>
      </c>
      <c r="I162" s="48">
        <v>435558.0</v>
      </c>
      <c r="J162" s="48">
        <f>ASX200Table!$E162*ASX200Table!$I162/1000000</f>
        <v>5.06118396</v>
      </c>
      <c r="K162" s="50">
        <f>(ASX200Table!$G162-ASX200Table!$H162)/ASX200Table!$E162</f>
        <v>0.02581755594</v>
      </c>
    </row>
    <row r="163" ht="14.25" customHeight="1">
      <c r="A163" s="48" t="s">
        <v>388</v>
      </c>
      <c r="B163" s="48" t="s">
        <v>389</v>
      </c>
      <c r="C163" s="48" t="s">
        <v>331</v>
      </c>
      <c r="D163" s="49">
        <v>1110.45</v>
      </c>
      <c r="E163" s="48">
        <v>1.365</v>
      </c>
      <c r="F163" s="48">
        <v>-0.015</v>
      </c>
      <c r="G163" s="48">
        <v>1.38</v>
      </c>
      <c r="H163" s="48">
        <v>1.355</v>
      </c>
      <c r="I163" s="48">
        <v>3051761.0</v>
      </c>
      <c r="J163" s="48">
        <f>ASX200Table!$E163*ASX200Table!$I163/1000000</f>
        <v>4.165653765</v>
      </c>
      <c r="K163" s="50">
        <f>(ASX200Table!$G163-ASX200Table!$H163)/ASX200Table!$E163</f>
        <v>0.01831501832</v>
      </c>
    </row>
    <row r="164" ht="14.25" customHeight="1">
      <c r="A164" s="48" t="s">
        <v>322</v>
      </c>
      <c r="B164" s="48" t="s">
        <v>323</v>
      </c>
      <c r="C164" s="48" t="s">
        <v>309</v>
      </c>
      <c r="D164" s="49">
        <v>1095.12</v>
      </c>
      <c r="E164" s="48">
        <v>8.78</v>
      </c>
      <c r="F164" s="48">
        <v>-0.04</v>
      </c>
      <c r="G164" s="48">
        <v>8.85</v>
      </c>
      <c r="H164" s="48">
        <v>8.67</v>
      </c>
      <c r="I164" s="48">
        <v>300197.0</v>
      </c>
      <c r="J164" s="48">
        <f>ASX200Table!$E164*ASX200Table!$I164/1000000</f>
        <v>2.63572966</v>
      </c>
      <c r="K164" s="50">
        <f>(ASX200Table!$G164-ASX200Table!$H164)/ASX200Table!$E164</f>
        <v>0.02050113895</v>
      </c>
    </row>
    <row r="165" ht="14.25" customHeight="1">
      <c r="A165" s="48" t="s">
        <v>112</v>
      </c>
      <c r="B165" s="48" t="s">
        <v>113</v>
      </c>
      <c r="C165" s="48" t="s">
        <v>59</v>
      </c>
      <c r="D165" s="49">
        <v>1068.7</v>
      </c>
      <c r="E165" s="48">
        <v>12.06</v>
      </c>
      <c r="F165" s="48">
        <v>0.01</v>
      </c>
      <c r="G165" s="48">
        <v>12.07</v>
      </c>
      <c r="H165" s="48">
        <v>11.88</v>
      </c>
      <c r="I165" s="48">
        <v>196909.0</v>
      </c>
      <c r="J165" s="48">
        <f>ASX200Table!$E165*ASX200Table!$I165/1000000</f>
        <v>2.37472254</v>
      </c>
      <c r="K165" s="50">
        <f>(ASX200Table!$G165-ASX200Table!$H165)/ASX200Table!$E165</f>
        <v>0.01575456053</v>
      </c>
    </row>
    <row r="166" ht="14.25" customHeight="1">
      <c r="A166" s="48" t="s">
        <v>114</v>
      </c>
      <c r="B166" s="48" t="s">
        <v>115</v>
      </c>
      <c r="C166" s="48" t="s">
        <v>59</v>
      </c>
      <c r="D166" s="49">
        <v>1038.17</v>
      </c>
      <c r="E166" s="48">
        <v>1.325</v>
      </c>
      <c r="F166" s="48">
        <v>-0.025</v>
      </c>
      <c r="G166" s="48">
        <v>1.34</v>
      </c>
      <c r="H166" s="48">
        <v>1.31</v>
      </c>
      <c r="I166" s="48">
        <v>1495071.0</v>
      </c>
      <c r="J166" s="48">
        <f>ASX200Table!$E166*ASX200Table!$I166/1000000</f>
        <v>1.980969075</v>
      </c>
      <c r="K166" s="50">
        <f>(ASX200Table!$G166-ASX200Table!$H166)/ASX200Table!$E166</f>
        <v>0.02264150943</v>
      </c>
    </row>
    <row r="167" ht="14.25" customHeight="1">
      <c r="A167" s="48" t="s">
        <v>252</v>
      </c>
      <c r="B167" s="48" t="s">
        <v>253</v>
      </c>
      <c r="C167" s="48" t="s">
        <v>231</v>
      </c>
      <c r="D167" s="49">
        <v>1007.18</v>
      </c>
      <c r="E167" s="48">
        <v>0.81</v>
      </c>
      <c r="F167" s="48">
        <v>-0.015</v>
      </c>
      <c r="G167" s="48">
        <v>0.825</v>
      </c>
      <c r="H167" s="48">
        <v>0.81</v>
      </c>
      <c r="I167" s="48">
        <v>5504057.0</v>
      </c>
      <c r="J167" s="48">
        <f>ASX200Table!$E167*ASX200Table!$I167/1000000</f>
        <v>4.45828617</v>
      </c>
      <c r="K167" s="50">
        <f>(ASX200Table!$G167-ASX200Table!$H167)/ASX200Table!$E167</f>
        <v>0.01851851852</v>
      </c>
    </row>
    <row r="168" ht="14.25" customHeight="1">
      <c r="A168" s="48" t="s">
        <v>222</v>
      </c>
      <c r="B168" s="48" t="s">
        <v>223</v>
      </c>
      <c r="C168" s="48" t="s">
        <v>44</v>
      </c>
      <c r="D168" s="49">
        <v>984.537</v>
      </c>
      <c r="E168" s="48">
        <v>3.67</v>
      </c>
      <c r="F168" s="48">
        <v>-0.02</v>
      </c>
      <c r="G168" s="48">
        <v>3.68</v>
      </c>
      <c r="H168" s="48">
        <v>3.64</v>
      </c>
      <c r="I168" s="48">
        <v>825116.0</v>
      </c>
      <c r="J168" s="48">
        <f>ASX200Table!$E168*ASX200Table!$I168/1000000</f>
        <v>3.02817572</v>
      </c>
      <c r="K168" s="50">
        <f>(ASX200Table!$G168-ASX200Table!$H168)/ASX200Table!$E168</f>
        <v>0.01089918256</v>
      </c>
    </row>
    <row r="169" ht="14.25" customHeight="1">
      <c r="A169" s="48" t="s">
        <v>116</v>
      </c>
      <c r="B169" s="48" t="s">
        <v>117</v>
      </c>
      <c r="C169" s="48" t="s">
        <v>59</v>
      </c>
      <c r="D169" s="49">
        <v>947.852</v>
      </c>
      <c r="E169" s="48">
        <v>2.03</v>
      </c>
      <c r="F169" s="48">
        <v>0.01</v>
      </c>
      <c r="G169" s="48">
        <v>2.03</v>
      </c>
      <c r="H169" s="48">
        <v>2.0</v>
      </c>
      <c r="I169" s="48">
        <v>1116601.0</v>
      </c>
      <c r="J169" s="48">
        <f>ASX200Table!$E169*ASX200Table!$I169/1000000</f>
        <v>2.26670003</v>
      </c>
      <c r="K169" s="50">
        <f>(ASX200Table!$G169-ASX200Table!$H169)/ASX200Table!$E169</f>
        <v>0.01477832512</v>
      </c>
    </row>
    <row r="170" ht="14.25" customHeight="1">
      <c r="A170" s="48" t="s">
        <v>154</v>
      </c>
      <c r="B170" s="48" t="s">
        <v>155</v>
      </c>
      <c r="C170" s="48" t="s">
        <v>135</v>
      </c>
      <c r="D170" s="49">
        <v>942.284</v>
      </c>
      <c r="E170" s="48">
        <v>1.575</v>
      </c>
      <c r="F170" s="48">
        <v>0.0</v>
      </c>
      <c r="G170" s="48">
        <v>1.58</v>
      </c>
      <c r="H170" s="48">
        <v>1.54</v>
      </c>
      <c r="I170" s="48">
        <v>845003.0</v>
      </c>
      <c r="J170" s="48">
        <f>ASX200Table!$E170*ASX200Table!$I170/1000000</f>
        <v>1.330879725</v>
      </c>
      <c r="K170" s="50">
        <f>(ASX200Table!$G170-ASX200Table!$H170)/ASX200Table!$E170</f>
        <v>0.0253968254</v>
      </c>
    </row>
    <row r="171" ht="14.25" customHeight="1">
      <c r="A171" s="48" t="s">
        <v>254</v>
      </c>
      <c r="B171" s="48" t="s">
        <v>255</v>
      </c>
      <c r="C171" s="48" t="s">
        <v>231</v>
      </c>
      <c r="D171" s="49">
        <v>906.988</v>
      </c>
      <c r="E171" s="48">
        <v>16.26</v>
      </c>
      <c r="F171" s="48">
        <v>-0.14</v>
      </c>
      <c r="G171" s="48">
        <v>16.42</v>
      </c>
      <c r="H171" s="48">
        <v>16.15</v>
      </c>
      <c r="I171" s="48">
        <v>216241.0</v>
      </c>
      <c r="J171" s="48">
        <f>ASX200Table!$E171*ASX200Table!$I171/1000000</f>
        <v>3.51607866</v>
      </c>
      <c r="K171" s="50">
        <f>(ASX200Table!$G171-ASX200Table!$H171)/ASX200Table!$E171</f>
        <v>0.01660516605</v>
      </c>
    </row>
    <row r="172" ht="14.25" customHeight="1">
      <c r="A172" s="48" t="s">
        <v>118</v>
      </c>
      <c r="B172" s="48" t="s">
        <v>119</v>
      </c>
      <c r="C172" s="48" t="s">
        <v>59</v>
      </c>
      <c r="D172" s="49">
        <v>897.945</v>
      </c>
      <c r="E172" s="48">
        <v>17.47</v>
      </c>
      <c r="F172" s="48">
        <v>0.26</v>
      </c>
      <c r="G172" s="48">
        <v>17.81</v>
      </c>
      <c r="H172" s="48">
        <v>17.22</v>
      </c>
      <c r="I172" s="48">
        <v>170655.0</v>
      </c>
      <c r="J172" s="48">
        <f>ASX200Table!$E172*ASX200Table!$I172/1000000</f>
        <v>2.98134285</v>
      </c>
      <c r="K172" s="50">
        <f>(ASX200Table!$G172-ASX200Table!$H172)/ASX200Table!$E172</f>
        <v>0.03377218088</v>
      </c>
    </row>
    <row r="173" ht="14.25" customHeight="1">
      <c r="A173" s="48" t="s">
        <v>390</v>
      </c>
      <c r="B173" s="48" t="s">
        <v>391</v>
      </c>
      <c r="C173" s="48" t="s">
        <v>331</v>
      </c>
      <c r="D173" s="49">
        <v>893.252</v>
      </c>
      <c r="E173" s="48">
        <v>5.56</v>
      </c>
      <c r="F173" s="48">
        <v>-0.13</v>
      </c>
      <c r="G173" s="48">
        <v>5.6</v>
      </c>
      <c r="H173" s="48">
        <v>5.53</v>
      </c>
      <c r="I173" s="48">
        <v>665826.0</v>
      </c>
      <c r="J173" s="48">
        <f>ASX200Table!$E173*ASX200Table!$I173/1000000</f>
        <v>3.70199256</v>
      </c>
      <c r="K173" s="50">
        <f>(ASX200Table!$G173-ASX200Table!$H173)/ASX200Table!$E173</f>
        <v>0.01258992806</v>
      </c>
    </row>
    <row r="174" ht="14.25" customHeight="1">
      <c r="A174" s="48" t="s">
        <v>120</v>
      </c>
      <c r="B174" s="48" t="s">
        <v>121</v>
      </c>
      <c r="C174" s="48" t="s">
        <v>59</v>
      </c>
      <c r="D174" s="49">
        <v>880.146</v>
      </c>
      <c r="E174" s="48">
        <v>5.04</v>
      </c>
      <c r="F174" s="48">
        <v>-0.01</v>
      </c>
      <c r="G174" s="48">
        <v>5.05</v>
      </c>
      <c r="H174" s="48">
        <v>4.98</v>
      </c>
      <c r="I174" s="48">
        <v>293411.0</v>
      </c>
      <c r="J174" s="48">
        <f>ASX200Table!$E174*ASX200Table!$I174/1000000</f>
        <v>1.47879144</v>
      </c>
      <c r="K174" s="50">
        <f>(ASX200Table!$G174-ASX200Table!$H174)/ASX200Table!$E174</f>
        <v>0.01388888889</v>
      </c>
    </row>
    <row r="175" ht="14.25" customHeight="1">
      <c r="A175" s="48" t="s">
        <v>224</v>
      </c>
      <c r="B175" s="48" t="s">
        <v>225</v>
      </c>
      <c r="C175" s="48" t="s">
        <v>44</v>
      </c>
      <c r="D175" s="49">
        <v>875.093</v>
      </c>
      <c r="E175" s="48">
        <v>18.38</v>
      </c>
      <c r="F175" s="48">
        <v>0.06</v>
      </c>
      <c r="G175" s="48">
        <v>18.4</v>
      </c>
      <c r="H175" s="48">
        <v>18.03</v>
      </c>
      <c r="I175" s="48">
        <v>155828.0</v>
      </c>
      <c r="J175" s="48">
        <f>ASX200Table!$E175*ASX200Table!$I175/1000000</f>
        <v>2.86411864</v>
      </c>
      <c r="K175" s="50">
        <f>(ASX200Table!$G175-ASX200Table!$H175)/ASX200Table!$E175</f>
        <v>0.02013057671</v>
      </c>
    </row>
    <row r="176" ht="14.25" customHeight="1">
      <c r="A176" s="48" t="s">
        <v>122</v>
      </c>
      <c r="B176" s="48" t="s">
        <v>123</v>
      </c>
      <c r="C176" s="48" t="s">
        <v>59</v>
      </c>
      <c r="D176" s="49">
        <v>868.492</v>
      </c>
      <c r="E176" s="48">
        <v>3.04</v>
      </c>
      <c r="F176" s="48">
        <v>-0.01</v>
      </c>
      <c r="G176" s="48">
        <v>3.05</v>
      </c>
      <c r="H176" s="48">
        <v>2.995</v>
      </c>
      <c r="I176" s="48">
        <v>1394056.0</v>
      </c>
      <c r="J176" s="48">
        <f>ASX200Table!$E176*ASX200Table!$I176/1000000</f>
        <v>4.23793024</v>
      </c>
      <c r="K176" s="50">
        <f>(ASX200Table!$G176-ASX200Table!$H176)/ASX200Table!$E176</f>
        <v>0.01809210526</v>
      </c>
    </row>
    <row r="177" ht="14.25" customHeight="1">
      <c r="A177" s="48" t="s">
        <v>460</v>
      </c>
      <c r="B177" s="48" t="s">
        <v>461</v>
      </c>
      <c r="C177" s="48" t="s">
        <v>451</v>
      </c>
      <c r="D177" s="49">
        <v>862.493</v>
      </c>
      <c r="E177" s="48">
        <v>3.48</v>
      </c>
      <c r="F177" s="48">
        <v>-0.06</v>
      </c>
      <c r="G177" s="48">
        <v>3.5</v>
      </c>
      <c r="H177" s="48">
        <v>3.42</v>
      </c>
      <c r="I177" s="48">
        <v>1038142.0</v>
      </c>
      <c r="J177" s="48">
        <f>ASX200Table!$E177*ASX200Table!$I177/1000000</f>
        <v>3.61273416</v>
      </c>
      <c r="K177" s="50">
        <f>(ASX200Table!$G177-ASX200Table!$H177)/ASX200Table!$E177</f>
        <v>0.02298850575</v>
      </c>
    </row>
    <row r="178" ht="14.25" customHeight="1">
      <c r="A178" s="48" t="s">
        <v>302</v>
      </c>
      <c r="B178" s="48" t="s">
        <v>303</v>
      </c>
      <c r="C178" s="48" t="s">
        <v>269</v>
      </c>
      <c r="D178" s="49">
        <v>853.27</v>
      </c>
      <c r="E178" s="48">
        <v>4.49</v>
      </c>
      <c r="F178" s="48">
        <v>-0.16</v>
      </c>
      <c r="G178" s="48">
        <v>4.58</v>
      </c>
      <c r="H178" s="48">
        <v>4.46</v>
      </c>
      <c r="I178" s="48">
        <v>2249019.0</v>
      </c>
      <c r="J178" s="48">
        <f>ASX200Table!$E178*ASX200Table!$I178/1000000</f>
        <v>10.09809531</v>
      </c>
      <c r="K178" s="50">
        <f>(ASX200Table!$G178-ASX200Table!$H178)/ASX200Table!$E178</f>
        <v>0.02672605791</v>
      </c>
    </row>
    <row r="179" ht="14.25" customHeight="1">
      <c r="A179" s="48" t="s">
        <v>304</v>
      </c>
      <c r="B179" s="48" t="s">
        <v>305</v>
      </c>
      <c r="C179" s="48" t="s">
        <v>269</v>
      </c>
      <c r="D179" s="49">
        <v>841.993</v>
      </c>
      <c r="E179" s="48">
        <v>3.16</v>
      </c>
      <c r="F179" s="48">
        <v>-0.04</v>
      </c>
      <c r="G179" s="48">
        <v>3.18</v>
      </c>
      <c r="H179" s="48">
        <v>3.13</v>
      </c>
      <c r="I179" s="48">
        <v>914702.0</v>
      </c>
      <c r="J179" s="48">
        <f>ASX200Table!$E179*ASX200Table!$I179/1000000</f>
        <v>2.89045832</v>
      </c>
      <c r="K179" s="50">
        <f>(ASX200Table!$G179-ASX200Table!$H179)/ASX200Table!$E179</f>
        <v>0.01582278481</v>
      </c>
    </row>
    <row r="180" ht="14.25" customHeight="1">
      <c r="A180" s="48" t="s">
        <v>324</v>
      </c>
      <c r="B180" s="48" t="s">
        <v>325</v>
      </c>
      <c r="C180" s="48" t="s">
        <v>309</v>
      </c>
      <c r="D180" s="49">
        <v>828.469</v>
      </c>
      <c r="E180" s="48">
        <v>4.47</v>
      </c>
      <c r="F180" s="48">
        <v>-0.04</v>
      </c>
      <c r="G180" s="48">
        <v>4.54</v>
      </c>
      <c r="H180" s="48">
        <v>4.45</v>
      </c>
      <c r="I180" s="48">
        <v>1057511.0</v>
      </c>
      <c r="J180" s="48">
        <f>ASX200Table!$E180*ASX200Table!$I180/1000000</f>
        <v>4.72707417</v>
      </c>
      <c r="K180" s="50">
        <f>(ASX200Table!$G180-ASX200Table!$H180)/ASX200Table!$E180</f>
        <v>0.02013422819</v>
      </c>
    </row>
    <row r="181" ht="14.25" customHeight="1">
      <c r="A181" s="48" t="s">
        <v>124</v>
      </c>
      <c r="B181" s="48" t="s">
        <v>125</v>
      </c>
      <c r="C181" s="48" t="s">
        <v>59</v>
      </c>
      <c r="D181" s="49">
        <v>804.405</v>
      </c>
      <c r="E181" s="48">
        <v>2.64</v>
      </c>
      <c r="F181" s="48">
        <v>-0.06</v>
      </c>
      <c r="G181" s="48">
        <v>2.67</v>
      </c>
      <c r="H181" s="48">
        <v>2.6</v>
      </c>
      <c r="I181" s="48">
        <v>398986.0</v>
      </c>
      <c r="J181" s="48">
        <f>ASX200Table!$E181*ASX200Table!$I181/1000000</f>
        <v>1.05332304</v>
      </c>
      <c r="K181" s="50">
        <f>(ASX200Table!$G181-ASX200Table!$H181)/ASX200Table!$E181</f>
        <v>0.02651515152</v>
      </c>
    </row>
    <row r="182" ht="14.25" customHeight="1">
      <c r="A182" s="48" t="s">
        <v>392</v>
      </c>
      <c r="B182" s="48" t="s">
        <v>393</v>
      </c>
      <c r="C182" s="48" t="s">
        <v>331</v>
      </c>
      <c r="D182" s="49">
        <v>795.941</v>
      </c>
      <c r="E182" s="48">
        <v>1.085</v>
      </c>
      <c r="F182" s="48">
        <v>0.005</v>
      </c>
      <c r="G182" s="48">
        <v>1.1</v>
      </c>
      <c r="H182" s="48">
        <v>1.075</v>
      </c>
      <c r="I182" s="48">
        <v>4974111.0</v>
      </c>
      <c r="J182" s="48">
        <f>ASX200Table!$E182*ASX200Table!$I182/1000000</f>
        <v>5.396910435</v>
      </c>
      <c r="K182" s="50">
        <f>(ASX200Table!$G182-ASX200Table!$H182)/ASX200Table!$E182</f>
        <v>0.02304147465</v>
      </c>
    </row>
    <row r="183" ht="14.25" customHeight="1">
      <c r="A183" s="48" t="s">
        <v>156</v>
      </c>
      <c r="B183" s="48" t="s">
        <v>157</v>
      </c>
      <c r="C183" s="48" t="s">
        <v>135</v>
      </c>
      <c r="D183" s="49">
        <v>787.528</v>
      </c>
      <c r="E183" s="48">
        <v>1.48</v>
      </c>
      <c r="F183" s="48">
        <v>0.0</v>
      </c>
      <c r="G183" s="48">
        <v>1.485</v>
      </c>
      <c r="H183" s="48">
        <v>1.44</v>
      </c>
      <c r="I183" s="48">
        <v>1099611.0</v>
      </c>
      <c r="J183" s="48">
        <f>ASX200Table!$E183*ASX200Table!$I183/1000000</f>
        <v>1.62742428</v>
      </c>
      <c r="K183" s="50">
        <f>(ASX200Table!$G183-ASX200Table!$H183)/ASX200Table!$E183</f>
        <v>0.03040540541</v>
      </c>
    </row>
    <row r="184" ht="14.25" customHeight="1">
      <c r="A184" s="48" t="s">
        <v>444</v>
      </c>
      <c r="B184" s="48" t="s">
        <v>445</v>
      </c>
      <c r="C184" s="48" t="s">
        <v>405</v>
      </c>
      <c r="D184" s="49">
        <v>782.194</v>
      </c>
      <c r="E184" s="48">
        <v>1.565</v>
      </c>
      <c r="F184" s="48">
        <v>0.025</v>
      </c>
      <c r="G184" s="48">
        <v>1.565</v>
      </c>
      <c r="H184" s="48">
        <v>1.525</v>
      </c>
      <c r="I184" s="48">
        <v>1012775.0</v>
      </c>
      <c r="J184" s="48">
        <f>ASX200Table!$E184*ASX200Table!$I184/1000000</f>
        <v>1.584992875</v>
      </c>
      <c r="K184" s="50">
        <f>(ASX200Table!$G184-ASX200Table!$H184)/ASX200Table!$E184</f>
        <v>0.02555910543</v>
      </c>
    </row>
    <row r="185" ht="14.25" customHeight="1">
      <c r="A185" s="48" t="s">
        <v>256</v>
      </c>
      <c r="B185" s="48" t="s">
        <v>257</v>
      </c>
      <c r="C185" s="48" t="s">
        <v>231</v>
      </c>
      <c r="D185" s="49">
        <v>771.384</v>
      </c>
      <c r="E185" s="48">
        <v>3.03</v>
      </c>
      <c r="F185" s="48">
        <v>-0.01</v>
      </c>
      <c r="G185" s="48">
        <v>3.05</v>
      </c>
      <c r="H185" s="48">
        <v>2.985</v>
      </c>
      <c r="I185" s="48">
        <v>447497.0</v>
      </c>
      <c r="J185" s="48">
        <f>ASX200Table!$E185*ASX200Table!$I185/1000000</f>
        <v>1.35591591</v>
      </c>
      <c r="K185" s="50">
        <f>(ASX200Table!$G185-ASX200Table!$H185)/ASX200Table!$E185</f>
        <v>0.02145214521</v>
      </c>
    </row>
    <row r="186" ht="14.25" customHeight="1">
      <c r="A186" s="48" t="s">
        <v>126</v>
      </c>
      <c r="B186" s="48" t="s">
        <v>127</v>
      </c>
      <c r="C186" s="48" t="s">
        <v>59</v>
      </c>
      <c r="D186" s="49">
        <v>764.761</v>
      </c>
      <c r="E186" s="48">
        <v>4.73</v>
      </c>
      <c r="F186" s="48">
        <v>-0.08</v>
      </c>
      <c r="G186" s="48">
        <v>4.75</v>
      </c>
      <c r="H186" s="48">
        <v>4.615</v>
      </c>
      <c r="I186" s="48">
        <v>669746.0</v>
      </c>
      <c r="J186" s="48">
        <f>ASX200Table!$E186*ASX200Table!$I186/1000000</f>
        <v>3.16789858</v>
      </c>
      <c r="K186" s="50">
        <f>(ASX200Table!$G186-ASX200Table!$H186)/ASX200Table!$E186</f>
        <v>0.02854122622</v>
      </c>
    </row>
    <row r="187" ht="14.25" customHeight="1">
      <c r="A187" s="48" t="s">
        <v>394</v>
      </c>
      <c r="B187" s="48" t="s">
        <v>395</v>
      </c>
      <c r="C187" s="48" t="s">
        <v>331</v>
      </c>
      <c r="D187" s="49">
        <v>763.985</v>
      </c>
      <c r="E187" s="48">
        <v>1.91</v>
      </c>
      <c r="F187" s="48">
        <v>-0.015</v>
      </c>
      <c r="G187" s="48">
        <v>1.93</v>
      </c>
      <c r="H187" s="48">
        <v>1.89</v>
      </c>
      <c r="I187" s="48">
        <v>1528445.0</v>
      </c>
      <c r="J187" s="48">
        <f>ASX200Table!$E187*ASX200Table!$I187/1000000</f>
        <v>2.91932995</v>
      </c>
      <c r="K187" s="50">
        <f>(ASX200Table!$G187-ASX200Table!$H187)/ASX200Table!$E187</f>
        <v>0.02094240838</v>
      </c>
    </row>
    <row r="188" ht="14.25" customHeight="1">
      <c r="A188" s="48" t="s">
        <v>472</v>
      </c>
      <c r="B188" s="48" t="s">
        <v>473</v>
      </c>
      <c r="C188" s="48" t="s">
        <v>465</v>
      </c>
      <c r="D188" s="49">
        <v>760.208</v>
      </c>
      <c r="E188" s="48">
        <v>0.79</v>
      </c>
      <c r="F188" s="48">
        <v>-0.005</v>
      </c>
      <c r="G188" s="48">
        <v>0.795</v>
      </c>
      <c r="H188" s="48">
        <v>0.78</v>
      </c>
      <c r="I188" s="48">
        <v>1455401.0</v>
      </c>
      <c r="J188" s="48">
        <f>ASX200Table!$E188*ASX200Table!$I188/1000000</f>
        <v>1.14976679</v>
      </c>
      <c r="K188" s="50">
        <f>(ASX200Table!$G188-ASX200Table!$H188)/ASX200Table!$E188</f>
        <v>0.01898734177</v>
      </c>
    </row>
    <row r="189" ht="14.25" customHeight="1">
      <c r="A189" s="48" t="s">
        <v>258</v>
      </c>
      <c r="B189" s="48" t="s">
        <v>259</v>
      </c>
      <c r="C189" s="48" t="s">
        <v>231</v>
      </c>
      <c r="D189" s="49">
        <v>722.456</v>
      </c>
      <c r="E189" s="48">
        <v>1.59</v>
      </c>
      <c r="F189" s="48">
        <v>0.005</v>
      </c>
      <c r="G189" s="48">
        <v>1.6</v>
      </c>
      <c r="H189" s="48">
        <v>1.56</v>
      </c>
      <c r="I189" s="48">
        <v>2059690.0</v>
      </c>
      <c r="J189" s="48">
        <f>ASX200Table!$E189*ASX200Table!$I189/1000000</f>
        <v>3.2749071</v>
      </c>
      <c r="K189" s="50">
        <f>(ASX200Table!$G189-ASX200Table!$H189)/ASX200Table!$E189</f>
        <v>0.0251572327</v>
      </c>
    </row>
    <row r="190" ht="14.25" customHeight="1">
      <c r="A190" s="48" t="s">
        <v>260</v>
      </c>
      <c r="B190" s="48" t="s">
        <v>261</v>
      </c>
      <c r="C190" s="48" t="s">
        <v>231</v>
      </c>
      <c r="D190" s="49">
        <v>720.514</v>
      </c>
      <c r="E190" s="48">
        <v>2.43</v>
      </c>
      <c r="F190" s="48">
        <v>0.06</v>
      </c>
      <c r="G190" s="48">
        <v>2.43</v>
      </c>
      <c r="H190" s="48">
        <v>2.35</v>
      </c>
      <c r="I190" s="48">
        <v>667118.0</v>
      </c>
      <c r="J190" s="48">
        <f>ASX200Table!$E190*ASX200Table!$I190/1000000</f>
        <v>1.62109674</v>
      </c>
      <c r="K190" s="50">
        <f>(ASX200Table!$G190-ASX200Table!$H190)/ASX200Table!$E190</f>
        <v>0.0329218107</v>
      </c>
    </row>
    <row r="191" ht="14.25" customHeight="1">
      <c r="A191" s="48" t="s">
        <v>396</v>
      </c>
      <c r="B191" s="48" t="s">
        <v>397</v>
      </c>
      <c r="C191" s="48" t="s">
        <v>331</v>
      </c>
      <c r="D191" s="49">
        <v>707.201</v>
      </c>
      <c r="E191" s="48">
        <v>2.65</v>
      </c>
      <c r="F191" s="48">
        <v>-0.07</v>
      </c>
      <c r="G191" s="48">
        <v>2.7</v>
      </c>
      <c r="H191" s="48">
        <v>2.61</v>
      </c>
      <c r="I191" s="48">
        <v>1595032.0</v>
      </c>
      <c r="J191" s="48">
        <f>ASX200Table!$E191*ASX200Table!$I191/1000000</f>
        <v>4.2268348</v>
      </c>
      <c r="K191" s="50">
        <f>(ASX200Table!$G191-ASX200Table!$H191)/ASX200Table!$E191</f>
        <v>0.03396226415</v>
      </c>
    </row>
    <row r="192" ht="14.25" customHeight="1">
      <c r="A192" s="48" t="s">
        <v>226</v>
      </c>
      <c r="B192" s="48" t="s">
        <v>227</v>
      </c>
      <c r="C192" s="48" t="s">
        <v>44</v>
      </c>
      <c r="D192" s="49">
        <v>692.574</v>
      </c>
      <c r="E192" s="48">
        <v>1.7</v>
      </c>
      <c r="F192" s="48">
        <v>-0.04</v>
      </c>
      <c r="G192" s="48">
        <v>1.735</v>
      </c>
      <c r="H192" s="48">
        <v>1.685</v>
      </c>
      <c r="I192" s="48">
        <v>1269890.0</v>
      </c>
      <c r="J192" s="48">
        <f>ASX200Table!$E192*ASX200Table!$I192/1000000</f>
        <v>2.158813</v>
      </c>
      <c r="K192" s="50">
        <f>(ASX200Table!$G192-ASX200Table!$H192)/ASX200Table!$E192</f>
        <v>0.02941176471</v>
      </c>
    </row>
    <row r="193" ht="14.25" customHeight="1">
      <c r="A193" s="48" t="s">
        <v>398</v>
      </c>
      <c r="B193" s="48" t="s">
        <v>399</v>
      </c>
      <c r="C193" s="48" t="s">
        <v>331</v>
      </c>
      <c r="D193" s="49">
        <v>673.666</v>
      </c>
      <c r="E193" s="48">
        <v>3.38</v>
      </c>
      <c r="F193" s="48">
        <v>0.07</v>
      </c>
      <c r="G193" s="48">
        <v>3.44</v>
      </c>
      <c r="H193" s="48">
        <v>3.29</v>
      </c>
      <c r="I193" s="48">
        <v>869745.0</v>
      </c>
      <c r="J193" s="48">
        <f>ASX200Table!$E193*ASX200Table!$I193/1000000</f>
        <v>2.9397381</v>
      </c>
      <c r="K193" s="50">
        <f>(ASX200Table!$G193-ASX200Table!$H193)/ASX200Table!$E193</f>
        <v>0.04437869822</v>
      </c>
    </row>
    <row r="194" ht="14.25" customHeight="1">
      <c r="A194" s="48" t="s">
        <v>128</v>
      </c>
      <c r="B194" s="48" t="s">
        <v>129</v>
      </c>
      <c r="C194" s="48" t="s">
        <v>59</v>
      </c>
      <c r="D194" s="49">
        <v>669.037</v>
      </c>
      <c r="E194" s="48">
        <v>6.21</v>
      </c>
      <c r="F194" s="48">
        <v>-0.01</v>
      </c>
      <c r="G194" s="48">
        <v>6.21</v>
      </c>
      <c r="H194" s="48">
        <v>6.11</v>
      </c>
      <c r="I194" s="48">
        <v>1034102.0</v>
      </c>
      <c r="J194" s="48">
        <f>ASX200Table!$E194*ASX200Table!$I194/1000000</f>
        <v>6.42177342</v>
      </c>
      <c r="K194" s="50">
        <f>(ASX200Table!$G194-ASX200Table!$H194)/ASX200Table!$E194</f>
        <v>0.01610305958</v>
      </c>
    </row>
    <row r="195" ht="14.25" customHeight="1">
      <c r="A195" s="48" t="s">
        <v>158</v>
      </c>
      <c r="B195" s="48" t="s">
        <v>159</v>
      </c>
      <c r="C195" s="48" t="s">
        <v>135</v>
      </c>
      <c r="D195" s="49">
        <v>657.472</v>
      </c>
      <c r="E195" s="48">
        <v>3.87</v>
      </c>
      <c r="F195" s="48">
        <v>-0.03</v>
      </c>
      <c r="G195" s="48">
        <v>3.88</v>
      </c>
      <c r="H195" s="48">
        <v>3.83</v>
      </c>
      <c r="I195" s="48">
        <v>247900.0</v>
      </c>
      <c r="J195" s="48">
        <f>ASX200Table!$E195*ASX200Table!$I195/1000000</f>
        <v>0.959373</v>
      </c>
      <c r="K195" s="50">
        <f>(ASX200Table!$G195-ASX200Table!$H195)/ASX200Table!$E195</f>
        <v>0.01291989664</v>
      </c>
    </row>
    <row r="196" ht="14.25" customHeight="1">
      <c r="A196" s="48" t="s">
        <v>400</v>
      </c>
      <c r="B196" s="48" t="s">
        <v>401</v>
      </c>
      <c r="C196" s="48" t="s">
        <v>331</v>
      </c>
      <c r="D196" s="49">
        <v>654.622</v>
      </c>
      <c r="E196" s="48">
        <v>2.42</v>
      </c>
      <c r="F196" s="48">
        <v>-0.07</v>
      </c>
      <c r="G196" s="48">
        <v>2.47</v>
      </c>
      <c r="H196" s="48">
        <v>2.39</v>
      </c>
      <c r="I196" s="48">
        <v>1695805.0</v>
      </c>
      <c r="J196" s="48">
        <f>ASX200Table!$E196*ASX200Table!$I196/1000000</f>
        <v>4.1038481</v>
      </c>
      <c r="K196" s="50">
        <f>(ASX200Table!$G196-ASX200Table!$H196)/ASX200Table!$E196</f>
        <v>0.03305785124</v>
      </c>
    </row>
    <row r="197" ht="14.25" customHeight="1">
      <c r="A197" s="48" t="s">
        <v>130</v>
      </c>
      <c r="B197" s="48" t="s">
        <v>131</v>
      </c>
      <c r="C197" s="48" t="s">
        <v>59</v>
      </c>
      <c r="D197" s="49">
        <v>607.746</v>
      </c>
      <c r="E197" s="48">
        <v>0.74</v>
      </c>
      <c r="F197" s="48">
        <v>-0.015</v>
      </c>
      <c r="G197" s="48">
        <v>0.755</v>
      </c>
      <c r="H197" s="48">
        <v>0.735</v>
      </c>
      <c r="I197" s="48">
        <v>4546984.0</v>
      </c>
      <c r="J197" s="48">
        <f>ASX200Table!$E197*ASX200Table!$I197/1000000</f>
        <v>3.36476816</v>
      </c>
      <c r="K197" s="50">
        <f>(ASX200Table!$G197-ASX200Table!$H197)/ASX200Table!$E197</f>
        <v>0.02702702703</v>
      </c>
    </row>
    <row r="198" ht="14.25" customHeight="1">
      <c r="A198" s="48" t="s">
        <v>446</v>
      </c>
      <c r="B198" s="48" t="s">
        <v>447</v>
      </c>
      <c r="C198" s="48" t="s">
        <v>405</v>
      </c>
      <c r="D198" s="49">
        <v>574.844</v>
      </c>
      <c r="E198" s="48">
        <v>1.905</v>
      </c>
      <c r="F198" s="48">
        <v>-0.01</v>
      </c>
      <c r="G198" s="48">
        <v>1.91</v>
      </c>
      <c r="H198" s="48">
        <v>1.89</v>
      </c>
      <c r="I198" s="48">
        <v>394355.0</v>
      </c>
      <c r="J198" s="48">
        <f>ASX200Table!$E198*ASX200Table!$I198/1000000</f>
        <v>0.751246275</v>
      </c>
      <c r="K198" s="50">
        <f>(ASX200Table!$G198-ASX200Table!$H198)/ASX200Table!$E198</f>
        <v>0.01049868766</v>
      </c>
    </row>
    <row r="199" ht="14.25" customHeight="1">
      <c r="A199" s="48" t="s">
        <v>262</v>
      </c>
      <c r="B199" s="48" t="s">
        <v>263</v>
      </c>
      <c r="C199" s="48" t="s">
        <v>231</v>
      </c>
      <c r="D199" s="49">
        <v>524.453</v>
      </c>
      <c r="E199" s="48">
        <v>1.92</v>
      </c>
      <c r="F199" s="48">
        <v>-0.005</v>
      </c>
      <c r="G199" s="48">
        <v>1.93</v>
      </c>
      <c r="H199" s="48">
        <v>1.9</v>
      </c>
      <c r="I199" s="48">
        <v>1045623.0</v>
      </c>
      <c r="J199" s="48">
        <f>ASX200Table!$E199*ASX200Table!$I199/1000000</f>
        <v>2.00759616</v>
      </c>
      <c r="K199" s="50">
        <f>(ASX200Table!$G199-ASX200Table!$H199)/ASX200Table!$E199</f>
        <v>0.015625</v>
      </c>
    </row>
    <row r="200" ht="14.25" customHeight="1">
      <c r="A200" s="48" t="s">
        <v>264</v>
      </c>
      <c r="B200" s="48" t="s">
        <v>265</v>
      </c>
      <c r="C200" s="48" t="s">
        <v>231</v>
      </c>
      <c r="D200" s="49">
        <v>454.999</v>
      </c>
      <c r="E200" s="48">
        <v>5.59</v>
      </c>
      <c r="F200" s="48">
        <v>0.03</v>
      </c>
      <c r="G200" s="48">
        <v>5.65</v>
      </c>
      <c r="H200" s="48">
        <v>5.46</v>
      </c>
      <c r="I200" s="48">
        <v>294735.0</v>
      </c>
      <c r="J200" s="48">
        <f>ASX200Table!$E200*ASX200Table!$I200/1000000</f>
        <v>1.64756865</v>
      </c>
      <c r="K200" s="50">
        <f>(ASX200Table!$G200-ASX200Table!$H200)/ASX200Table!$E200</f>
        <v>0.03398926655</v>
      </c>
    </row>
    <row r="201" ht="14.25" customHeight="1">
      <c r="A201" s="48" t="s">
        <v>326</v>
      </c>
      <c r="B201" s="48" t="s">
        <v>327</v>
      </c>
      <c r="C201" s="48" t="s">
        <v>309</v>
      </c>
      <c r="D201" s="49">
        <v>370.0</v>
      </c>
      <c r="E201" s="48">
        <v>1.815</v>
      </c>
      <c r="F201" s="48">
        <v>-0.025</v>
      </c>
      <c r="G201" s="48">
        <v>1.85</v>
      </c>
      <c r="H201" s="48">
        <v>1.805</v>
      </c>
      <c r="I201" s="48">
        <v>868560.0</v>
      </c>
      <c r="J201" s="48">
        <f>ASX200Table!$E201*ASX200Table!$I201/1000000</f>
        <v>1.5764364</v>
      </c>
      <c r="K201" s="50">
        <f>(ASX200Table!$G201-ASX200Table!$H201)/ASX200Table!$E201</f>
        <v>0.02479338843</v>
      </c>
    </row>
    <row r="202" ht="14.25" customHeight="1">
      <c r="A202" s="48" t="s">
        <v>476</v>
      </c>
      <c r="B202" s="48"/>
      <c r="C202" s="48"/>
      <c r="D202" s="51"/>
      <c r="E202" s="48"/>
      <c r="F202" s="48"/>
      <c r="G202" s="48"/>
      <c r="H202" s="48"/>
      <c r="I202" s="48"/>
      <c r="J202" s="48">
        <f>SUBTOTAL(109,ASX200Table!$J$2:$J$201)</f>
        <v>4791.719131</v>
      </c>
      <c r="K202" s="50">
        <f>SUBTOTAL(101,ASX200Table!$K$2:$K$201)</f>
        <v>0.02117054455</v>
      </c>
    </row>
    <row r="203" ht="14.25" customHeight="1">
      <c r="D203" s="45"/>
    </row>
    <row r="204" ht="14.25" customHeight="1">
      <c r="D204" s="45"/>
    </row>
    <row r="205" ht="14.25" customHeight="1">
      <c r="D205" s="45"/>
    </row>
    <row r="206" ht="14.25" customHeight="1">
      <c r="D206" s="45"/>
    </row>
    <row r="207" ht="14.25" customHeight="1">
      <c r="D207" s="45"/>
    </row>
    <row r="208" ht="14.25" customHeight="1">
      <c r="D208" s="45"/>
    </row>
    <row r="209" ht="14.25" customHeight="1">
      <c r="D209" s="45"/>
    </row>
    <row r="210" ht="14.25" customHeight="1">
      <c r="D210" s="45"/>
    </row>
    <row r="211" ht="14.25" customHeight="1">
      <c r="D211" s="45"/>
    </row>
    <row r="212" ht="14.25" customHeight="1">
      <c r="D212" s="45"/>
    </row>
    <row r="213" ht="14.25" customHeight="1">
      <c r="D213" s="45"/>
    </row>
    <row r="214" ht="14.25" customHeight="1">
      <c r="D214" s="45"/>
    </row>
    <row r="215" ht="14.25" customHeight="1">
      <c r="D215" s="45"/>
    </row>
    <row r="216" ht="14.25" customHeight="1">
      <c r="D216" s="45"/>
    </row>
    <row r="217" ht="14.25" customHeight="1">
      <c r="D217" s="45"/>
    </row>
    <row r="218" ht="14.25" customHeight="1">
      <c r="D218" s="45"/>
    </row>
    <row r="219" ht="14.25" customHeight="1">
      <c r="D219" s="45"/>
    </row>
    <row r="220" ht="14.25" customHeight="1">
      <c r="D220" s="45"/>
    </row>
    <row r="221" ht="14.25" customHeight="1">
      <c r="D221" s="45"/>
    </row>
    <row r="222" ht="14.25" customHeight="1">
      <c r="D222" s="45"/>
    </row>
    <row r="223" ht="14.25" customHeight="1">
      <c r="D223" s="45"/>
    </row>
    <row r="224" ht="14.25" customHeight="1">
      <c r="D224" s="45"/>
    </row>
    <row r="225" ht="14.25" customHeight="1">
      <c r="D225" s="45"/>
    </row>
    <row r="226" ht="14.25" customHeight="1">
      <c r="D226" s="45"/>
    </row>
    <row r="227" ht="14.25" customHeight="1">
      <c r="D227" s="45"/>
    </row>
    <row r="228" ht="14.25" customHeight="1">
      <c r="D228" s="45"/>
    </row>
    <row r="229" ht="14.25" customHeight="1">
      <c r="D229" s="45"/>
    </row>
    <row r="230" ht="14.25" customHeight="1">
      <c r="D230" s="45"/>
    </row>
    <row r="231" ht="14.25" customHeight="1">
      <c r="D231" s="45"/>
    </row>
    <row r="232" ht="14.25" customHeight="1">
      <c r="D232" s="45"/>
    </row>
    <row r="233" ht="14.25" customHeight="1">
      <c r="D233" s="45"/>
    </row>
    <row r="234" ht="14.25" customHeight="1">
      <c r="D234" s="45"/>
    </row>
    <row r="235" ht="14.25" customHeight="1">
      <c r="D235" s="45"/>
    </row>
    <row r="236" ht="14.25" customHeight="1">
      <c r="D236" s="45"/>
    </row>
    <row r="237" ht="14.25" customHeight="1">
      <c r="D237" s="45"/>
    </row>
    <row r="238" ht="14.25" customHeight="1">
      <c r="D238" s="45"/>
    </row>
    <row r="239" ht="14.25" customHeight="1">
      <c r="D239" s="45"/>
    </row>
    <row r="240" ht="14.25" customHeight="1">
      <c r="D240" s="45"/>
    </row>
    <row r="241" ht="14.25" customHeight="1">
      <c r="D241" s="45"/>
    </row>
    <row r="242" ht="14.25" customHeight="1">
      <c r="D242" s="45"/>
    </row>
    <row r="243" ht="14.25" customHeight="1">
      <c r="D243" s="45"/>
    </row>
    <row r="244" ht="14.25" customHeight="1">
      <c r="D244" s="45"/>
    </row>
    <row r="245" ht="14.25" customHeight="1">
      <c r="D245" s="45"/>
    </row>
    <row r="246" ht="14.25" customHeight="1">
      <c r="D246" s="45"/>
    </row>
    <row r="247" ht="14.25" customHeight="1">
      <c r="D247" s="45"/>
    </row>
    <row r="248" ht="14.25" customHeight="1">
      <c r="D248" s="45"/>
    </row>
    <row r="249" ht="14.25" customHeight="1">
      <c r="D249" s="45"/>
    </row>
    <row r="250" ht="14.25" customHeight="1">
      <c r="D250" s="45"/>
    </row>
    <row r="251" ht="14.25" customHeight="1">
      <c r="D251" s="45"/>
    </row>
    <row r="252" ht="14.25" customHeight="1">
      <c r="D252" s="45"/>
    </row>
    <row r="253" ht="14.25" customHeight="1">
      <c r="D253" s="45"/>
    </row>
    <row r="254" ht="14.25" customHeight="1">
      <c r="D254" s="45"/>
    </row>
    <row r="255" ht="14.25" customHeight="1">
      <c r="D255" s="45"/>
    </row>
    <row r="256" ht="14.25" customHeight="1">
      <c r="D256" s="45"/>
    </row>
    <row r="257" ht="14.25" customHeight="1">
      <c r="D257" s="45"/>
    </row>
    <row r="258" ht="14.25" customHeight="1">
      <c r="D258" s="45"/>
    </row>
    <row r="259" ht="14.25" customHeight="1">
      <c r="D259" s="45"/>
    </row>
    <row r="260" ht="14.25" customHeight="1">
      <c r="D260" s="45"/>
    </row>
    <row r="261" ht="14.25" customHeight="1">
      <c r="D261" s="45"/>
    </row>
    <row r="262" ht="14.25" customHeight="1">
      <c r="D262" s="45"/>
    </row>
    <row r="263" ht="14.25" customHeight="1">
      <c r="D263" s="45"/>
    </row>
    <row r="264" ht="14.25" customHeight="1">
      <c r="D264" s="45"/>
    </row>
    <row r="265" ht="14.25" customHeight="1">
      <c r="D265" s="45"/>
    </row>
    <row r="266" ht="14.25" customHeight="1">
      <c r="D266" s="45"/>
    </row>
    <row r="267" ht="14.25" customHeight="1">
      <c r="D267" s="45"/>
    </row>
    <row r="268" ht="14.25" customHeight="1">
      <c r="D268" s="45"/>
    </row>
    <row r="269" ht="14.25" customHeight="1">
      <c r="D269" s="45"/>
    </row>
    <row r="270" ht="14.25" customHeight="1">
      <c r="D270" s="45"/>
    </row>
    <row r="271" ht="14.25" customHeight="1">
      <c r="D271" s="45"/>
    </row>
    <row r="272" ht="14.25" customHeight="1">
      <c r="D272" s="45"/>
    </row>
    <row r="273" ht="14.25" customHeight="1">
      <c r="D273" s="45"/>
    </row>
    <row r="274" ht="14.25" customHeight="1">
      <c r="D274" s="45"/>
    </row>
    <row r="275" ht="14.25" customHeight="1">
      <c r="D275" s="45"/>
    </row>
    <row r="276" ht="14.25" customHeight="1">
      <c r="D276" s="45"/>
    </row>
    <row r="277" ht="14.25" customHeight="1">
      <c r="D277" s="45"/>
    </row>
    <row r="278" ht="14.25" customHeight="1">
      <c r="D278" s="45"/>
    </row>
    <row r="279" ht="14.25" customHeight="1">
      <c r="D279" s="45"/>
    </row>
    <row r="280" ht="14.25" customHeight="1">
      <c r="D280" s="45"/>
    </row>
    <row r="281" ht="14.25" customHeight="1">
      <c r="D281" s="45"/>
    </row>
    <row r="282" ht="14.25" customHeight="1">
      <c r="D282" s="45"/>
    </row>
    <row r="283" ht="14.25" customHeight="1">
      <c r="D283" s="45"/>
    </row>
    <row r="284" ht="14.25" customHeight="1">
      <c r="D284" s="45"/>
    </row>
    <row r="285" ht="14.25" customHeight="1">
      <c r="D285" s="45"/>
    </row>
    <row r="286" ht="14.25" customHeight="1">
      <c r="D286" s="45"/>
    </row>
    <row r="287" ht="14.25" customHeight="1">
      <c r="D287" s="45"/>
    </row>
    <row r="288" ht="14.25" customHeight="1">
      <c r="D288" s="45"/>
    </row>
    <row r="289" ht="14.25" customHeight="1">
      <c r="D289" s="45"/>
    </row>
    <row r="290" ht="14.25" customHeight="1">
      <c r="D290" s="45"/>
    </row>
    <row r="291" ht="14.25" customHeight="1">
      <c r="D291" s="45"/>
    </row>
    <row r="292" ht="14.25" customHeight="1">
      <c r="D292" s="45"/>
    </row>
    <row r="293" ht="14.25" customHeight="1">
      <c r="D293" s="45"/>
    </row>
    <row r="294" ht="14.25" customHeight="1">
      <c r="D294" s="45"/>
    </row>
    <row r="295" ht="14.25" customHeight="1">
      <c r="D295" s="45"/>
    </row>
    <row r="296" ht="14.25" customHeight="1">
      <c r="D296" s="45"/>
    </row>
    <row r="297" ht="14.25" customHeight="1">
      <c r="D297" s="45"/>
    </row>
    <row r="298" ht="14.25" customHeight="1">
      <c r="D298" s="45"/>
    </row>
    <row r="299" ht="14.25" customHeight="1">
      <c r="D299" s="45"/>
    </row>
    <row r="300" ht="14.25" customHeight="1">
      <c r="D300" s="45"/>
    </row>
    <row r="301" ht="14.25" customHeight="1">
      <c r="D301" s="45"/>
    </row>
    <row r="302" ht="14.25" customHeight="1">
      <c r="D302" s="45"/>
    </row>
    <row r="303" ht="14.25" customHeight="1">
      <c r="D303" s="45"/>
    </row>
    <row r="304" ht="14.25" customHeight="1">
      <c r="D304" s="45"/>
    </row>
    <row r="305" ht="14.25" customHeight="1">
      <c r="D305" s="45"/>
    </row>
    <row r="306" ht="14.25" customHeight="1">
      <c r="D306" s="45"/>
    </row>
    <row r="307" ht="14.25" customHeight="1">
      <c r="D307" s="45"/>
    </row>
    <row r="308" ht="14.25" customHeight="1">
      <c r="D308" s="45"/>
    </row>
    <row r="309" ht="14.25" customHeight="1">
      <c r="D309" s="45"/>
    </row>
    <row r="310" ht="14.25" customHeight="1">
      <c r="D310" s="45"/>
    </row>
    <row r="311" ht="14.25" customHeight="1">
      <c r="D311" s="45"/>
    </row>
    <row r="312" ht="14.25" customHeight="1">
      <c r="D312" s="45"/>
    </row>
    <row r="313" ht="14.25" customHeight="1">
      <c r="D313" s="45"/>
    </row>
    <row r="314" ht="14.25" customHeight="1">
      <c r="D314" s="45"/>
    </row>
    <row r="315" ht="14.25" customHeight="1">
      <c r="D315" s="45"/>
    </row>
    <row r="316" ht="14.25" customHeight="1">
      <c r="D316" s="45"/>
    </row>
    <row r="317" ht="14.25" customHeight="1">
      <c r="D317" s="45"/>
    </row>
    <row r="318" ht="14.25" customHeight="1">
      <c r="D318" s="45"/>
    </row>
    <row r="319" ht="14.25" customHeight="1">
      <c r="D319" s="45"/>
    </row>
    <row r="320" ht="14.25" customHeight="1">
      <c r="D320" s="45"/>
    </row>
    <row r="321" ht="14.25" customHeight="1">
      <c r="D321" s="45"/>
    </row>
    <row r="322" ht="14.25" customHeight="1">
      <c r="D322" s="45"/>
    </row>
    <row r="323" ht="14.25" customHeight="1">
      <c r="D323" s="45"/>
    </row>
    <row r="324" ht="14.25" customHeight="1">
      <c r="D324" s="45"/>
    </row>
    <row r="325" ht="14.25" customHeight="1">
      <c r="D325" s="45"/>
    </row>
    <row r="326" ht="14.25" customHeight="1">
      <c r="D326" s="45"/>
    </row>
    <row r="327" ht="14.25" customHeight="1">
      <c r="D327" s="45"/>
    </row>
    <row r="328" ht="14.25" customHeight="1">
      <c r="D328" s="45"/>
    </row>
    <row r="329" ht="14.25" customHeight="1">
      <c r="D329" s="45"/>
    </row>
    <row r="330" ht="14.25" customHeight="1">
      <c r="D330" s="45"/>
    </row>
    <row r="331" ht="14.25" customHeight="1">
      <c r="D331" s="45"/>
    </row>
    <row r="332" ht="14.25" customHeight="1">
      <c r="D332" s="45"/>
    </row>
    <row r="333" ht="14.25" customHeight="1">
      <c r="D333" s="45"/>
    </row>
    <row r="334" ht="14.25" customHeight="1">
      <c r="D334" s="45"/>
    </row>
    <row r="335" ht="14.25" customHeight="1">
      <c r="D335" s="45"/>
    </row>
    <row r="336" ht="14.25" customHeight="1">
      <c r="D336" s="45"/>
    </row>
    <row r="337" ht="14.25" customHeight="1">
      <c r="D337" s="45"/>
    </row>
    <row r="338" ht="14.25" customHeight="1">
      <c r="D338" s="45"/>
    </row>
    <row r="339" ht="14.25" customHeight="1">
      <c r="D339" s="45"/>
    </row>
    <row r="340" ht="14.25" customHeight="1">
      <c r="D340" s="45"/>
    </row>
    <row r="341" ht="14.25" customHeight="1">
      <c r="D341" s="45"/>
    </row>
    <row r="342" ht="14.25" customHeight="1">
      <c r="D342" s="45"/>
    </row>
    <row r="343" ht="14.25" customHeight="1">
      <c r="D343" s="45"/>
    </row>
    <row r="344" ht="14.25" customHeight="1">
      <c r="D344" s="45"/>
    </row>
    <row r="345" ht="14.25" customHeight="1">
      <c r="D345" s="45"/>
    </row>
    <row r="346" ht="14.25" customHeight="1">
      <c r="D346" s="45"/>
    </row>
    <row r="347" ht="14.25" customHeight="1">
      <c r="D347" s="45"/>
    </row>
    <row r="348" ht="14.25" customHeight="1">
      <c r="D348" s="45"/>
    </row>
    <row r="349" ht="14.25" customHeight="1">
      <c r="D349" s="45"/>
    </row>
    <row r="350" ht="14.25" customHeight="1">
      <c r="D350" s="45"/>
    </row>
    <row r="351" ht="14.25" customHeight="1">
      <c r="D351" s="45"/>
    </row>
    <row r="352" ht="14.25" customHeight="1">
      <c r="D352" s="45"/>
    </row>
    <row r="353" ht="14.25" customHeight="1">
      <c r="D353" s="45"/>
    </row>
    <row r="354" ht="14.25" customHeight="1">
      <c r="D354" s="45"/>
    </row>
    <row r="355" ht="14.25" customHeight="1">
      <c r="D355" s="45"/>
    </row>
    <row r="356" ht="14.25" customHeight="1">
      <c r="D356" s="45"/>
    </row>
    <row r="357" ht="14.25" customHeight="1">
      <c r="D357" s="45"/>
    </row>
    <row r="358" ht="14.25" customHeight="1">
      <c r="D358" s="45"/>
    </row>
    <row r="359" ht="14.25" customHeight="1">
      <c r="D359" s="45"/>
    </row>
    <row r="360" ht="14.25" customHeight="1">
      <c r="D360" s="45"/>
    </row>
    <row r="361" ht="14.25" customHeight="1">
      <c r="D361" s="45"/>
    </row>
    <row r="362" ht="14.25" customHeight="1">
      <c r="D362" s="45"/>
    </row>
    <row r="363" ht="14.25" customHeight="1">
      <c r="D363" s="45"/>
    </row>
    <row r="364" ht="14.25" customHeight="1">
      <c r="D364" s="45"/>
    </row>
    <row r="365" ht="14.25" customHeight="1">
      <c r="D365" s="45"/>
    </row>
    <row r="366" ht="14.25" customHeight="1">
      <c r="D366" s="45"/>
    </row>
    <row r="367" ht="14.25" customHeight="1">
      <c r="D367" s="45"/>
    </row>
    <row r="368" ht="14.25" customHeight="1">
      <c r="D368" s="45"/>
    </row>
    <row r="369" ht="14.25" customHeight="1">
      <c r="D369" s="45"/>
    </row>
    <row r="370" ht="14.25" customHeight="1">
      <c r="D370" s="45"/>
    </row>
    <row r="371" ht="14.25" customHeight="1">
      <c r="D371" s="45"/>
    </row>
    <row r="372" ht="14.25" customHeight="1">
      <c r="D372" s="45"/>
    </row>
    <row r="373" ht="14.25" customHeight="1">
      <c r="D373" s="45"/>
    </row>
    <row r="374" ht="14.25" customHeight="1">
      <c r="D374" s="45"/>
    </row>
    <row r="375" ht="14.25" customHeight="1">
      <c r="D375" s="45"/>
    </row>
    <row r="376" ht="14.25" customHeight="1">
      <c r="D376" s="45"/>
    </row>
    <row r="377" ht="14.25" customHeight="1">
      <c r="D377" s="45"/>
    </row>
    <row r="378" ht="14.25" customHeight="1">
      <c r="D378" s="45"/>
    </row>
    <row r="379" ht="14.25" customHeight="1">
      <c r="D379" s="45"/>
    </row>
    <row r="380" ht="14.25" customHeight="1">
      <c r="D380" s="45"/>
    </row>
    <row r="381" ht="14.25" customHeight="1">
      <c r="D381" s="45"/>
    </row>
    <row r="382" ht="14.25" customHeight="1">
      <c r="D382" s="45"/>
    </row>
    <row r="383" ht="14.25" customHeight="1">
      <c r="D383" s="45"/>
    </row>
    <row r="384" ht="14.25" customHeight="1">
      <c r="D384" s="45"/>
    </row>
    <row r="385" ht="14.25" customHeight="1">
      <c r="D385" s="45"/>
    </row>
    <row r="386" ht="14.25" customHeight="1">
      <c r="D386" s="45"/>
    </row>
    <row r="387" ht="14.25" customHeight="1">
      <c r="D387" s="45"/>
    </row>
    <row r="388" ht="14.25" customHeight="1">
      <c r="D388" s="45"/>
    </row>
    <row r="389" ht="14.25" customHeight="1">
      <c r="D389" s="45"/>
    </row>
    <row r="390" ht="14.25" customHeight="1">
      <c r="D390" s="45"/>
    </row>
    <row r="391" ht="14.25" customHeight="1">
      <c r="D391" s="45"/>
    </row>
    <row r="392" ht="14.25" customHeight="1">
      <c r="D392" s="45"/>
    </row>
    <row r="393" ht="14.25" customHeight="1">
      <c r="D393" s="45"/>
    </row>
    <row r="394" ht="14.25" customHeight="1">
      <c r="D394" s="45"/>
    </row>
    <row r="395" ht="14.25" customHeight="1">
      <c r="D395" s="45"/>
    </row>
    <row r="396" ht="14.25" customHeight="1">
      <c r="D396" s="45"/>
    </row>
    <row r="397" ht="14.25" customHeight="1">
      <c r="D397" s="45"/>
    </row>
    <row r="398" ht="14.25" customHeight="1">
      <c r="D398" s="45"/>
    </row>
    <row r="399" ht="14.25" customHeight="1">
      <c r="D399" s="45"/>
    </row>
    <row r="400" ht="14.25" customHeight="1">
      <c r="D400" s="45"/>
    </row>
    <row r="401" ht="14.25" customHeight="1">
      <c r="D401" s="45"/>
    </row>
    <row r="402" ht="14.25" customHeight="1">
      <c r="D402" s="45"/>
    </row>
    <row r="403" ht="14.25" customHeight="1">
      <c r="D403" s="45"/>
    </row>
    <row r="404" ht="14.25" customHeight="1">
      <c r="D404" s="45"/>
    </row>
    <row r="405" ht="14.25" customHeight="1">
      <c r="D405" s="45"/>
    </row>
    <row r="406" ht="14.25" customHeight="1">
      <c r="D406" s="45"/>
    </row>
    <row r="407" ht="14.25" customHeight="1">
      <c r="D407" s="45"/>
    </row>
    <row r="408" ht="14.25" customHeight="1">
      <c r="D408" s="45"/>
    </row>
    <row r="409" ht="14.25" customHeight="1">
      <c r="D409" s="45"/>
    </row>
    <row r="410" ht="14.25" customHeight="1">
      <c r="D410" s="45"/>
    </row>
    <row r="411" ht="14.25" customHeight="1">
      <c r="D411" s="45"/>
    </row>
    <row r="412" ht="14.25" customHeight="1">
      <c r="D412" s="45"/>
    </row>
    <row r="413" ht="14.25" customHeight="1">
      <c r="D413" s="45"/>
    </row>
    <row r="414" ht="14.25" customHeight="1">
      <c r="D414" s="45"/>
    </row>
    <row r="415" ht="14.25" customHeight="1">
      <c r="D415" s="45"/>
    </row>
    <row r="416" ht="14.25" customHeight="1">
      <c r="D416" s="45"/>
    </row>
    <row r="417" ht="14.25" customHeight="1">
      <c r="D417" s="45"/>
    </row>
    <row r="418" ht="14.25" customHeight="1">
      <c r="D418" s="45"/>
    </row>
    <row r="419" ht="14.25" customHeight="1">
      <c r="D419" s="45"/>
    </row>
    <row r="420" ht="14.25" customHeight="1">
      <c r="D420" s="45"/>
    </row>
    <row r="421" ht="14.25" customHeight="1">
      <c r="D421" s="45"/>
    </row>
    <row r="422" ht="14.25" customHeight="1">
      <c r="D422" s="45"/>
    </row>
    <row r="423" ht="14.25" customHeight="1">
      <c r="D423" s="45"/>
    </row>
    <row r="424" ht="14.25" customHeight="1">
      <c r="D424" s="45"/>
    </row>
    <row r="425" ht="14.25" customHeight="1">
      <c r="D425" s="45"/>
    </row>
    <row r="426" ht="14.25" customHeight="1">
      <c r="D426" s="45"/>
    </row>
    <row r="427" ht="14.25" customHeight="1">
      <c r="D427" s="45"/>
    </row>
    <row r="428" ht="14.25" customHeight="1">
      <c r="D428" s="45"/>
    </row>
    <row r="429" ht="14.25" customHeight="1">
      <c r="D429" s="45"/>
    </row>
    <row r="430" ht="14.25" customHeight="1">
      <c r="D430" s="45"/>
    </row>
    <row r="431" ht="14.25" customHeight="1">
      <c r="D431" s="45"/>
    </row>
    <row r="432" ht="14.25" customHeight="1">
      <c r="D432" s="45"/>
    </row>
    <row r="433" ht="14.25" customHeight="1">
      <c r="D433" s="45"/>
    </row>
    <row r="434" ht="14.25" customHeight="1">
      <c r="D434" s="45"/>
    </row>
    <row r="435" ht="14.25" customHeight="1">
      <c r="D435" s="45"/>
    </row>
    <row r="436" ht="14.25" customHeight="1">
      <c r="D436" s="45"/>
    </row>
    <row r="437" ht="14.25" customHeight="1">
      <c r="D437" s="45"/>
    </row>
    <row r="438" ht="14.25" customHeight="1">
      <c r="D438" s="45"/>
    </row>
    <row r="439" ht="14.25" customHeight="1">
      <c r="D439" s="45"/>
    </row>
    <row r="440" ht="14.25" customHeight="1">
      <c r="D440" s="45"/>
    </row>
    <row r="441" ht="14.25" customHeight="1">
      <c r="D441" s="45"/>
    </row>
    <row r="442" ht="14.25" customHeight="1">
      <c r="D442" s="45"/>
    </row>
    <row r="443" ht="14.25" customHeight="1">
      <c r="D443" s="45"/>
    </row>
    <row r="444" ht="14.25" customHeight="1">
      <c r="D444" s="45"/>
    </row>
    <row r="445" ht="14.25" customHeight="1">
      <c r="D445" s="45"/>
    </row>
    <row r="446" ht="14.25" customHeight="1">
      <c r="D446" s="45"/>
    </row>
    <row r="447" ht="14.25" customHeight="1">
      <c r="D447" s="45"/>
    </row>
    <row r="448" ht="14.25" customHeight="1">
      <c r="D448" s="45"/>
    </row>
    <row r="449" ht="14.25" customHeight="1">
      <c r="D449" s="45"/>
    </row>
    <row r="450" ht="14.25" customHeight="1">
      <c r="D450" s="45"/>
    </row>
    <row r="451" ht="14.25" customHeight="1">
      <c r="D451" s="45"/>
    </row>
    <row r="452" ht="14.25" customHeight="1">
      <c r="D452" s="45"/>
    </row>
    <row r="453" ht="14.25" customHeight="1">
      <c r="D453" s="45"/>
    </row>
    <row r="454" ht="14.25" customHeight="1">
      <c r="D454" s="45"/>
    </row>
    <row r="455" ht="14.25" customHeight="1">
      <c r="D455" s="45"/>
    </row>
    <row r="456" ht="14.25" customHeight="1">
      <c r="D456" s="45"/>
    </row>
    <row r="457" ht="14.25" customHeight="1">
      <c r="D457" s="45"/>
    </row>
    <row r="458" ht="14.25" customHeight="1">
      <c r="D458" s="45"/>
    </row>
    <row r="459" ht="14.25" customHeight="1">
      <c r="D459" s="45"/>
    </row>
    <row r="460" ht="14.25" customHeight="1">
      <c r="D460" s="45"/>
    </row>
    <row r="461" ht="14.25" customHeight="1">
      <c r="D461" s="45"/>
    </row>
    <row r="462" ht="14.25" customHeight="1">
      <c r="D462" s="45"/>
    </row>
    <row r="463" ht="14.25" customHeight="1">
      <c r="D463" s="45"/>
    </row>
    <row r="464" ht="14.25" customHeight="1">
      <c r="D464" s="45"/>
    </row>
    <row r="465" ht="14.25" customHeight="1">
      <c r="D465" s="45"/>
    </row>
    <row r="466" ht="14.25" customHeight="1">
      <c r="D466" s="45"/>
    </row>
    <row r="467" ht="14.25" customHeight="1">
      <c r="D467" s="45"/>
    </row>
    <row r="468" ht="14.25" customHeight="1">
      <c r="D468" s="45"/>
    </row>
    <row r="469" ht="14.25" customHeight="1">
      <c r="D469" s="45"/>
    </row>
    <row r="470" ht="14.25" customHeight="1">
      <c r="D470" s="45"/>
    </row>
    <row r="471" ht="14.25" customHeight="1">
      <c r="D471" s="45"/>
    </row>
    <row r="472" ht="14.25" customHeight="1">
      <c r="D472" s="45"/>
    </row>
    <row r="473" ht="14.25" customHeight="1">
      <c r="D473" s="45"/>
    </row>
    <row r="474" ht="14.25" customHeight="1">
      <c r="D474" s="45"/>
    </row>
    <row r="475" ht="14.25" customHeight="1">
      <c r="D475" s="45"/>
    </row>
    <row r="476" ht="14.25" customHeight="1">
      <c r="D476" s="45"/>
    </row>
    <row r="477" ht="14.25" customHeight="1">
      <c r="D477" s="45"/>
    </row>
    <row r="478" ht="14.25" customHeight="1">
      <c r="D478" s="45"/>
    </row>
    <row r="479" ht="14.25" customHeight="1">
      <c r="D479" s="45"/>
    </row>
    <row r="480" ht="14.25" customHeight="1">
      <c r="D480" s="45"/>
    </row>
    <row r="481" ht="14.25" customHeight="1">
      <c r="D481" s="45"/>
    </row>
    <row r="482" ht="14.25" customHeight="1">
      <c r="D482" s="45"/>
    </row>
    <row r="483" ht="14.25" customHeight="1">
      <c r="D483" s="45"/>
    </row>
    <row r="484" ht="14.25" customHeight="1">
      <c r="D484" s="45"/>
    </row>
    <row r="485" ht="14.25" customHeight="1">
      <c r="D485" s="45"/>
    </row>
    <row r="486" ht="14.25" customHeight="1">
      <c r="D486" s="45"/>
    </row>
    <row r="487" ht="14.25" customHeight="1">
      <c r="D487" s="45"/>
    </row>
    <row r="488" ht="14.25" customHeight="1">
      <c r="D488" s="45"/>
    </row>
    <row r="489" ht="14.25" customHeight="1">
      <c r="D489" s="45"/>
    </row>
    <row r="490" ht="14.25" customHeight="1">
      <c r="D490" s="45"/>
    </row>
    <row r="491" ht="14.25" customHeight="1">
      <c r="D491" s="45"/>
    </row>
    <row r="492" ht="14.25" customHeight="1">
      <c r="D492" s="45"/>
    </row>
    <row r="493" ht="14.25" customHeight="1">
      <c r="D493" s="45"/>
    </row>
    <row r="494" ht="14.25" customHeight="1">
      <c r="D494" s="45"/>
    </row>
    <row r="495" ht="14.25" customHeight="1">
      <c r="D495" s="45"/>
    </row>
    <row r="496" ht="14.25" customHeight="1">
      <c r="D496" s="45"/>
    </row>
    <row r="497" ht="14.25" customHeight="1">
      <c r="D497" s="45"/>
    </row>
    <row r="498" ht="14.25" customHeight="1">
      <c r="D498" s="45"/>
    </row>
    <row r="499" ht="14.25" customHeight="1">
      <c r="D499" s="45"/>
    </row>
    <row r="500" ht="14.25" customHeight="1">
      <c r="D500" s="45"/>
    </row>
    <row r="501" ht="14.25" customHeight="1">
      <c r="D501" s="45"/>
    </row>
    <row r="502" ht="14.25" customHeight="1">
      <c r="D502" s="45"/>
    </row>
    <row r="503" ht="14.25" customHeight="1">
      <c r="D503" s="45"/>
    </row>
    <row r="504" ht="14.25" customHeight="1">
      <c r="D504" s="45"/>
    </row>
    <row r="505" ht="14.25" customHeight="1">
      <c r="D505" s="45"/>
    </row>
    <row r="506" ht="14.25" customHeight="1">
      <c r="D506" s="45"/>
    </row>
    <row r="507" ht="14.25" customHeight="1">
      <c r="D507" s="45"/>
    </row>
    <row r="508" ht="14.25" customHeight="1">
      <c r="D508" s="45"/>
    </row>
    <row r="509" ht="14.25" customHeight="1">
      <c r="D509" s="45"/>
    </row>
    <row r="510" ht="14.25" customHeight="1">
      <c r="D510" s="45"/>
    </row>
    <row r="511" ht="14.25" customHeight="1">
      <c r="D511" s="45"/>
    </row>
    <row r="512" ht="14.25" customHeight="1">
      <c r="D512" s="45"/>
    </row>
    <row r="513" ht="14.25" customHeight="1">
      <c r="D513" s="45"/>
    </row>
    <row r="514" ht="14.25" customHeight="1">
      <c r="D514" s="45"/>
    </row>
    <row r="515" ht="14.25" customHeight="1">
      <c r="D515" s="45"/>
    </row>
    <row r="516" ht="14.25" customHeight="1">
      <c r="D516" s="45"/>
    </row>
    <row r="517" ht="14.25" customHeight="1">
      <c r="D517" s="45"/>
    </row>
    <row r="518" ht="14.25" customHeight="1">
      <c r="D518" s="45"/>
    </row>
    <row r="519" ht="14.25" customHeight="1">
      <c r="D519" s="45"/>
    </row>
    <row r="520" ht="14.25" customHeight="1">
      <c r="D520" s="45"/>
    </row>
    <row r="521" ht="14.25" customHeight="1">
      <c r="D521" s="45"/>
    </row>
    <row r="522" ht="14.25" customHeight="1">
      <c r="D522" s="45"/>
    </row>
    <row r="523" ht="14.25" customHeight="1">
      <c r="D523" s="45"/>
    </row>
    <row r="524" ht="14.25" customHeight="1">
      <c r="D524" s="45"/>
    </row>
    <row r="525" ht="14.25" customHeight="1">
      <c r="D525" s="45"/>
    </row>
    <row r="526" ht="14.25" customHeight="1">
      <c r="D526" s="45"/>
    </row>
    <row r="527" ht="14.25" customHeight="1">
      <c r="D527" s="45"/>
    </row>
    <row r="528" ht="14.25" customHeight="1">
      <c r="D528" s="45"/>
    </row>
    <row r="529" ht="14.25" customHeight="1">
      <c r="D529" s="45"/>
    </row>
    <row r="530" ht="14.25" customHeight="1">
      <c r="D530" s="45"/>
    </row>
    <row r="531" ht="14.25" customHeight="1">
      <c r="D531" s="45"/>
    </row>
    <row r="532" ht="14.25" customHeight="1">
      <c r="D532" s="45"/>
    </row>
    <row r="533" ht="14.25" customHeight="1">
      <c r="D533" s="45"/>
    </row>
    <row r="534" ht="14.25" customHeight="1">
      <c r="D534" s="45"/>
    </row>
    <row r="535" ht="14.25" customHeight="1">
      <c r="D535" s="45"/>
    </row>
    <row r="536" ht="14.25" customHeight="1">
      <c r="D536" s="45"/>
    </row>
    <row r="537" ht="14.25" customHeight="1">
      <c r="D537" s="45"/>
    </row>
    <row r="538" ht="14.25" customHeight="1">
      <c r="D538" s="45"/>
    </row>
    <row r="539" ht="14.25" customHeight="1">
      <c r="D539" s="45"/>
    </row>
    <row r="540" ht="14.25" customHeight="1">
      <c r="D540" s="45"/>
    </row>
    <row r="541" ht="14.25" customHeight="1">
      <c r="D541" s="45"/>
    </row>
    <row r="542" ht="14.25" customHeight="1">
      <c r="D542" s="45"/>
    </row>
    <row r="543" ht="14.25" customHeight="1">
      <c r="D543" s="45"/>
    </row>
    <row r="544" ht="14.25" customHeight="1">
      <c r="D544" s="45"/>
    </row>
    <row r="545" ht="14.25" customHeight="1">
      <c r="D545" s="45"/>
    </row>
    <row r="546" ht="14.25" customHeight="1">
      <c r="D546" s="45"/>
    </row>
    <row r="547" ht="14.25" customHeight="1">
      <c r="D547" s="45"/>
    </row>
    <row r="548" ht="14.25" customHeight="1">
      <c r="D548" s="45"/>
    </row>
    <row r="549" ht="14.25" customHeight="1">
      <c r="D549" s="45"/>
    </row>
    <row r="550" ht="14.25" customHeight="1">
      <c r="D550" s="45"/>
    </row>
    <row r="551" ht="14.25" customHeight="1">
      <c r="D551" s="45"/>
    </row>
    <row r="552" ht="14.25" customHeight="1">
      <c r="D552" s="45"/>
    </row>
    <row r="553" ht="14.25" customHeight="1">
      <c r="D553" s="45"/>
    </row>
    <row r="554" ht="14.25" customHeight="1">
      <c r="D554" s="45"/>
    </row>
    <row r="555" ht="14.25" customHeight="1">
      <c r="D555" s="45"/>
    </row>
    <row r="556" ht="14.25" customHeight="1">
      <c r="D556" s="45"/>
    </row>
    <row r="557" ht="14.25" customHeight="1">
      <c r="D557" s="45"/>
    </row>
    <row r="558" ht="14.25" customHeight="1">
      <c r="D558" s="45"/>
    </row>
    <row r="559" ht="14.25" customHeight="1">
      <c r="D559" s="45"/>
    </row>
    <row r="560" ht="14.25" customHeight="1">
      <c r="D560" s="45"/>
    </row>
    <row r="561" ht="14.25" customHeight="1">
      <c r="D561" s="45"/>
    </row>
    <row r="562" ht="14.25" customHeight="1">
      <c r="D562" s="45"/>
    </row>
    <row r="563" ht="14.25" customHeight="1">
      <c r="D563" s="45"/>
    </row>
    <row r="564" ht="14.25" customHeight="1">
      <c r="D564" s="45"/>
    </row>
    <row r="565" ht="14.25" customHeight="1">
      <c r="D565" s="45"/>
    </row>
    <row r="566" ht="14.25" customHeight="1">
      <c r="D566" s="45"/>
    </row>
    <row r="567" ht="14.25" customHeight="1">
      <c r="D567" s="45"/>
    </row>
    <row r="568" ht="14.25" customHeight="1">
      <c r="D568" s="45"/>
    </row>
    <row r="569" ht="14.25" customHeight="1">
      <c r="D569" s="45"/>
    </row>
    <row r="570" ht="14.25" customHeight="1">
      <c r="D570" s="45"/>
    </row>
    <row r="571" ht="14.25" customHeight="1">
      <c r="D571" s="45"/>
    </row>
    <row r="572" ht="14.25" customHeight="1">
      <c r="D572" s="45"/>
    </row>
    <row r="573" ht="14.25" customHeight="1">
      <c r="D573" s="45"/>
    </row>
    <row r="574" ht="14.25" customHeight="1">
      <c r="D574" s="45"/>
    </row>
    <row r="575" ht="14.25" customHeight="1">
      <c r="D575" s="45"/>
    </row>
    <row r="576" ht="14.25" customHeight="1">
      <c r="D576" s="45"/>
    </row>
    <row r="577" ht="14.25" customHeight="1">
      <c r="D577" s="45"/>
    </row>
    <row r="578" ht="14.25" customHeight="1">
      <c r="D578" s="45"/>
    </row>
    <row r="579" ht="14.25" customHeight="1">
      <c r="D579" s="45"/>
    </row>
    <row r="580" ht="14.25" customHeight="1">
      <c r="D580" s="45"/>
    </row>
    <row r="581" ht="14.25" customHeight="1">
      <c r="D581" s="45"/>
    </row>
    <row r="582" ht="14.25" customHeight="1">
      <c r="D582" s="45"/>
    </row>
    <row r="583" ht="14.25" customHeight="1">
      <c r="D583" s="45"/>
    </row>
    <row r="584" ht="14.25" customHeight="1">
      <c r="D584" s="45"/>
    </row>
    <row r="585" ht="14.25" customHeight="1">
      <c r="D585" s="45"/>
    </row>
    <row r="586" ht="14.25" customHeight="1">
      <c r="D586" s="45"/>
    </row>
    <row r="587" ht="14.25" customHeight="1">
      <c r="D587" s="45"/>
    </row>
    <row r="588" ht="14.25" customHeight="1">
      <c r="D588" s="45"/>
    </row>
    <row r="589" ht="14.25" customHeight="1">
      <c r="D589" s="45"/>
    </row>
    <row r="590" ht="14.25" customHeight="1">
      <c r="D590" s="45"/>
    </row>
    <row r="591" ht="14.25" customHeight="1">
      <c r="D591" s="45"/>
    </row>
    <row r="592" ht="14.25" customHeight="1">
      <c r="D592" s="45"/>
    </row>
    <row r="593" ht="14.25" customHeight="1">
      <c r="D593" s="45"/>
    </row>
    <row r="594" ht="14.25" customHeight="1">
      <c r="D594" s="45"/>
    </row>
    <row r="595" ht="14.25" customHeight="1">
      <c r="D595" s="45"/>
    </row>
    <row r="596" ht="14.25" customHeight="1">
      <c r="D596" s="45"/>
    </row>
    <row r="597" ht="14.25" customHeight="1">
      <c r="D597" s="45"/>
    </row>
    <row r="598" ht="14.25" customHeight="1">
      <c r="D598" s="45"/>
    </row>
    <row r="599" ht="14.25" customHeight="1">
      <c r="D599" s="45"/>
    </row>
    <row r="600" ht="14.25" customHeight="1">
      <c r="D600" s="45"/>
    </row>
    <row r="601" ht="14.25" customHeight="1">
      <c r="D601" s="45"/>
    </row>
    <row r="602" ht="14.25" customHeight="1">
      <c r="D602" s="45"/>
    </row>
    <row r="603" ht="14.25" customHeight="1">
      <c r="D603" s="45"/>
    </row>
    <row r="604" ht="14.25" customHeight="1">
      <c r="D604" s="45"/>
    </row>
    <row r="605" ht="14.25" customHeight="1">
      <c r="D605" s="45"/>
    </row>
    <row r="606" ht="14.25" customHeight="1">
      <c r="D606" s="45"/>
    </row>
    <row r="607" ht="14.25" customHeight="1">
      <c r="D607" s="45"/>
    </row>
    <row r="608" ht="14.25" customHeight="1">
      <c r="D608" s="45"/>
    </row>
    <row r="609" ht="14.25" customHeight="1">
      <c r="D609" s="45"/>
    </row>
    <row r="610" ht="14.25" customHeight="1">
      <c r="D610" s="45"/>
    </row>
    <row r="611" ht="14.25" customHeight="1">
      <c r="D611" s="45"/>
    </row>
    <row r="612" ht="14.25" customHeight="1">
      <c r="D612" s="45"/>
    </row>
    <row r="613" ht="14.25" customHeight="1">
      <c r="D613" s="45"/>
    </row>
    <row r="614" ht="14.25" customHeight="1">
      <c r="D614" s="45"/>
    </row>
    <row r="615" ht="14.25" customHeight="1">
      <c r="D615" s="45"/>
    </row>
    <row r="616" ht="14.25" customHeight="1">
      <c r="D616" s="45"/>
    </row>
    <row r="617" ht="14.25" customHeight="1">
      <c r="D617" s="45"/>
    </row>
    <row r="618" ht="14.25" customHeight="1">
      <c r="D618" s="45"/>
    </row>
    <row r="619" ht="14.25" customHeight="1">
      <c r="D619" s="45"/>
    </row>
    <row r="620" ht="14.25" customHeight="1">
      <c r="D620" s="45"/>
    </row>
    <row r="621" ht="14.25" customHeight="1">
      <c r="D621" s="45"/>
    </row>
    <row r="622" ht="14.25" customHeight="1">
      <c r="D622" s="45"/>
    </row>
    <row r="623" ht="14.25" customHeight="1">
      <c r="D623" s="45"/>
    </row>
    <row r="624" ht="14.25" customHeight="1">
      <c r="D624" s="45"/>
    </row>
    <row r="625" ht="14.25" customHeight="1">
      <c r="D625" s="45"/>
    </row>
    <row r="626" ht="14.25" customHeight="1">
      <c r="D626" s="45"/>
    </row>
    <row r="627" ht="14.25" customHeight="1">
      <c r="D627" s="45"/>
    </row>
    <row r="628" ht="14.25" customHeight="1">
      <c r="D628" s="45"/>
    </row>
    <row r="629" ht="14.25" customHeight="1">
      <c r="D629" s="45"/>
    </row>
    <row r="630" ht="14.25" customHeight="1">
      <c r="D630" s="45"/>
    </row>
    <row r="631" ht="14.25" customHeight="1">
      <c r="D631" s="45"/>
    </row>
    <row r="632" ht="14.25" customHeight="1">
      <c r="D632" s="45"/>
    </row>
    <row r="633" ht="14.25" customHeight="1">
      <c r="D633" s="45"/>
    </row>
    <row r="634" ht="14.25" customHeight="1">
      <c r="D634" s="45"/>
    </row>
    <row r="635" ht="14.25" customHeight="1">
      <c r="D635" s="45"/>
    </row>
    <row r="636" ht="14.25" customHeight="1">
      <c r="D636" s="45"/>
    </row>
    <row r="637" ht="14.25" customHeight="1">
      <c r="D637" s="45"/>
    </row>
    <row r="638" ht="14.25" customHeight="1">
      <c r="D638" s="45"/>
    </row>
    <row r="639" ht="14.25" customHeight="1">
      <c r="D639" s="45"/>
    </row>
    <row r="640" ht="14.25" customHeight="1">
      <c r="D640" s="45"/>
    </row>
    <row r="641" ht="14.25" customHeight="1">
      <c r="D641" s="45"/>
    </row>
    <row r="642" ht="14.25" customHeight="1">
      <c r="D642" s="45"/>
    </row>
    <row r="643" ht="14.25" customHeight="1">
      <c r="D643" s="45"/>
    </row>
    <row r="644" ht="14.25" customHeight="1">
      <c r="D644" s="45"/>
    </row>
    <row r="645" ht="14.25" customHeight="1">
      <c r="D645" s="45"/>
    </row>
    <row r="646" ht="14.25" customHeight="1">
      <c r="D646" s="45"/>
    </row>
    <row r="647" ht="14.25" customHeight="1">
      <c r="D647" s="45"/>
    </row>
    <row r="648" ht="14.25" customHeight="1">
      <c r="D648" s="45"/>
    </row>
    <row r="649" ht="14.25" customHeight="1">
      <c r="D649" s="45"/>
    </row>
    <row r="650" ht="14.25" customHeight="1">
      <c r="D650" s="45"/>
    </row>
    <row r="651" ht="14.25" customHeight="1">
      <c r="D651" s="45"/>
    </row>
    <row r="652" ht="14.25" customHeight="1">
      <c r="D652" s="45"/>
    </row>
    <row r="653" ht="14.25" customHeight="1">
      <c r="D653" s="45"/>
    </row>
    <row r="654" ht="14.25" customHeight="1">
      <c r="D654" s="45"/>
    </row>
    <row r="655" ht="14.25" customHeight="1">
      <c r="D655" s="45"/>
    </row>
    <row r="656" ht="14.25" customHeight="1">
      <c r="D656" s="45"/>
    </row>
    <row r="657" ht="14.25" customHeight="1">
      <c r="D657" s="45"/>
    </row>
    <row r="658" ht="14.25" customHeight="1">
      <c r="D658" s="45"/>
    </row>
    <row r="659" ht="14.25" customHeight="1">
      <c r="D659" s="45"/>
    </row>
    <row r="660" ht="14.25" customHeight="1">
      <c r="D660" s="45"/>
    </row>
    <row r="661" ht="14.25" customHeight="1">
      <c r="D661" s="45"/>
    </row>
    <row r="662" ht="14.25" customHeight="1">
      <c r="D662" s="45"/>
    </row>
    <row r="663" ht="14.25" customHeight="1">
      <c r="D663" s="45"/>
    </row>
    <row r="664" ht="14.25" customHeight="1">
      <c r="D664" s="45"/>
    </row>
    <row r="665" ht="14.25" customHeight="1">
      <c r="D665" s="45"/>
    </row>
    <row r="666" ht="14.25" customHeight="1">
      <c r="D666" s="45"/>
    </row>
    <row r="667" ht="14.25" customHeight="1">
      <c r="D667" s="45"/>
    </row>
    <row r="668" ht="14.25" customHeight="1">
      <c r="D668" s="45"/>
    </row>
    <row r="669" ht="14.25" customHeight="1">
      <c r="D669" s="45"/>
    </row>
    <row r="670" ht="14.25" customHeight="1">
      <c r="D670" s="45"/>
    </row>
    <row r="671" ht="14.25" customHeight="1">
      <c r="D671" s="45"/>
    </row>
    <row r="672" ht="14.25" customHeight="1">
      <c r="D672" s="45"/>
    </row>
    <row r="673" ht="14.25" customHeight="1">
      <c r="D673" s="45"/>
    </row>
    <row r="674" ht="14.25" customHeight="1">
      <c r="D674" s="45"/>
    </row>
    <row r="675" ht="14.25" customHeight="1">
      <c r="D675" s="45"/>
    </row>
    <row r="676" ht="14.25" customHeight="1">
      <c r="D676" s="45"/>
    </row>
    <row r="677" ht="14.25" customHeight="1">
      <c r="D677" s="45"/>
    </row>
    <row r="678" ht="14.25" customHeight="1">
      <c r="D678" s="45"/>
    </row>
    <row r="679" ht="14.25" customHeight="1">
      <c r="D679" s="45"/>
    </row>
    <row r="680" ht="14.25" customHeight="1">
      <c r="D680" s="45"/>
    </row>
    <row r="681" ht="14.25" customHeight="1">
      <c r="D681" s="45"/>
    </row>
    <row r="682" ht="14.25" customHeight="1">
      <c r="D682" s="45"/>
    </row>
    <row r="683" ht="14.25" customHeight="1">
      <c r="D683" s="45"/>
    </row>
    <row r="684" ht="14.25" customHeight="1">
      <c r="D684" s="45"/>
    </row>
    <row r="685" ht="14.25" customHeight="1">
      <c r="D685" s="45"/>
    </row>
    <row r="686" ht="14.25" customHeight="1">
      <c r="D686" s="45"/>
    </row>
    <row r="687" ht="14.25" customHeight="1">
      <c r="D687" s="45"/>
    </row>
    <row r="688" ht="14.25" customHeight="1">
      <c r="D688" s="45"/>
    </row>
    <row r="689" ht="14.25" customHeight="1">
      <c r="D689" s="45"/>
    </row>
    <row r="690" ht="14.25" customHeight="1">
      <c r="D690" s="45"/>
    </row>
    <row r="691" ht="14.25" customHeight="1">
      <c r="D691" s="45"/>
    </row>
    <row r="692" ht="14.25" customHeight="1">
      <c r="D692" s="45"/>
    </row>
    <row r="693" ht="14.25" customHeight="1">
      <c r="D693" s="45"/>
    </row>
    <row r="694" ht="14.25" customHeight="1">
      <c r="D694" s="45"/>
    </row>
    <row r="695" ht="14.25" customHeight="1">
      <c r="D695" s="45"/>
    </row>
    <row r="696" ht="14.25" customHeight="1">
      <c r="D696" s="45"/>
    </row>
    <row r="697" ht="14.25" customHeight="1">
      <c r="D697" s="45"/>
    </row>
    <row r="698" ht="14.25" customHeight="1">
      <c r="D698" s="45"/>
    </row>
    <row r="699" ht="14.25" customHeight="1">
      <c r="D699" s="45"/>
    </row>
    <row r="700" ht="14.25" customHeight="1">
      <c r="D700" s="45"/>
    </row>
    <row r="701" ht="14.25" customHeight="1">
      <c r="D701" s="45"/>
    </row>
    <row r="702" ht="14.25" customHeight="1">
      <c r="D702" s="45"/>
    </row>
    <row r="703" ht="14.25" customHeight="1">
      <c r="D703" s="45"/>
    </row>
    <row r="704" ht="14.25" customHeight="1">
      <c r="D704" s="45"/>
    </row>
    <row r="705" ht="14.25" customHeight="1">
      <c r="D705" s="45"/>
    </row>
    <row r="706" ht="14.25" customHeight="1">
      <c r="D706" s="45"/>
    </row>
    <row r="707" ht="14.25" customHeight="1">
      <c r="D707" s="45"/>
    </row>
    <row r="708" ht="14.25" customHeight="1">
      <c r="D708" s="45"/>
    </row>
    <row r="709" ht="14.25" customHeight="1">
      <c r="D709" s="45"/>
    </row>
    <row r="710" ht="14.25" customHeight="1">
      <c r="D710" s="45"/>
    </row>
    <row r="711" ht="14.25" customHeight="1">
      <c r="D711" s="45"/>
    </row>
    <row r="712" ht="14.25" customHeight="1">
      <c r="D712" s="45"/>
    </row>
    <row r="713" ht="14.25" customHeight="1">
      <c r="D713" s="45"/>
    </row>
    <row r="714" ht="14.25" customHeight="1">
      <c r="D714" s="45"/>
    </row>
    <row r="715" ht="14.25" customHeight="1">
      <c r="D715" s="45"/>
    </row>
    <row r="716" ht="14.25" customHeight="1">
      <c r="D716" s="45"/>
    </row>
    <row r="717" ht="14.25" customHeight="1">
      <c r="D717" s="45"/>
    </row>
    <row r="718" ht="14.25" customHeight="1">
      <c r="D718" s="45"/>
    </row>
    <row r="719" ht="14.25" customHeight="1">
      <c r="D719" s="45"/>
    </row>
    <row r="720" ht="14.25" customHeight="1">
      <c r="D720" s="45"/>
    </row>
    <row r="721" ht="14.25" customHeight="1">
      <c r="D721" s="45"/>
    </row>
    <row r="722" ht="14.25" customHeight="1">
      <c r="D722" s="45"/>
    </row>
    <row r="723" ht="14.25" customHeight="1">
      <c r="D723" s="45"/>
    </row>
    <row r="724" ht="14.25" customHeight="1">
      <c r="D724" s="45"/>
    </row>
    <row r="725" ht="14.25" customHeight="1">
      <c r="D725" s="45"/>
    </row>
    <row r="726" ht="14.25" customHeight="1">
      <c r="D726" s="45"/>
    </row>
    <row r="727" ht="14.25" customHeight="1">
      <c r="D727" s="45"/>
    </row>
    <row r="728" ht="14.25" customHeight="1">
      <c r="D728" s="45"/>
    </row>
    <row r="729" ht="14.25" customHeight="1">
      <c r="D729" s="45"/>
    </row>
    <row r="730" ht="14.25" customHeight="1">
      <c r="D730" s="45"/>
    </row>
    <row r="731" ht="14.25" customHeight="1">
      <c r="D731" s="45"/>
    </row>
    <row r="732" ht="14.25" customHeight="1">
      <c r="D732" s="45"/>
    </row>
    <row r="733" ht="14.25" customHeight="1">
      <c r="D733" s="45"/>
    </row>
    <row r="734" ht="14.25" customHeight="1">
      <c r="D734" s="45"/>
    </row>
    <row r="735" ht="14.25" customHeight="1">
      <c r="D735" s="45"/>
    </row>
    <row r="736" ht="14.25" customHeight="1">
      <c r="D736" s="45"/>
    </row>
    <row r="737" ht="14.25" customHeight="1">
      <c r="D737" s="45"/>
    </row>
    <row r="738" ht="14.25" customHeight="1">
      <c r="D738" s="45"/>
    </row>
    <row r="739" ht="14.25" customHeight="1">
      <c r="D739" s="45"/>
    </row>
    <row r="740" ht="14.25" customHeight="1">
      <c r="D740" s="45"/>
    </row>
    <row r="741" ht="14.25" customHeight="1">
      <c r="D741" s="45"/>
    </row>
    <row r="742" ht="14.25" customHeight="1">
      <c r="D742" s="45"/>
    </row>
    <row r="743" ht="14.25" customHeight="1">
      <c r="D743" s="45"/>
    </row>
    <row r="744" ht="14.25" customHeight="1">
      <c r="D744" s="45"/>
    </row>
    <row r="745" ht="14.25" customHeight="1">
      <c r="D745" s="45"/>
    </row>
    <row r="746" ht="14.25" customHeight="1">
      <c r="D746" s="45"/>
    </row>
    <row r="747" ht="14.25" customHeight="1">
      <c r="D747" s="45"/>
    </row>
    <row r="748" ht="14.25" customHeight="1">
      <c r="D748" s="45"/>
    </row>
    <row r="749" ht="14.25" customHeight="1">
      <c r="D749" s="45"/>
    </row>
    <row r="750" ht="14.25" customHeight="1">
      <c r="D750" s="45"/>
    </row>
    <row r="751" ht="14.25" customHeight="1">
      <c r="D751" s="45"/>
    </row>
    <row r="752" ht="14.25" customHeight="1">
      <c r="D752" s="45"/>
    </row>
    <row r="753" ht="14.25" customHeight="1">
      <c r="D753" s="45"/>
    </row>
    <row r="754" ht="14.25" customHeight="1">
      <c r="D754" s="45"/>
    </row>
    <row r="755" ht="14.25" customHeight="1">
      <c r="D755" s="45"/>
    </row>
    <row r="756" ht="14.25" customHeight="1">
      <c r="D756" s="45"/>
    </row>
    <row r="757" ht="14.25" customHeight="1">
      <c r="D757" s="45"/>
    </row>
    <row r="758" ht="14.25" customHeight="1">
      <c r="D758" s="45"/>
    </row>
    <row r="759" ht="14.25" customHeight="1">
      <c r="D759" s="45"/>
    </row>
    <row r="760" ht="14.25" customHeight="1">
      <c r="D760" s="45"/>
    </row>
    <row r="761" ht="14.25" customHeight="1">
      <c r="D761" s="45"/>
    </row>
    <row r="762" ht="14.25" customHeight="1">
      <c r="D762" s="45"/>
    </row>
    <row r="763" ht="14.25" customHeight="1">
      <c r="D763" s="45"/>
    </row>
    <row r="764" ht="14.25" customHeight="1">
      <c r="D764" s="45"/>
    </row>
    <row r="765" ht="14.25" customHeight="1">
      <c r="D765" s="45"/>
    </row>
    <row r="766" ht="14.25" customHeight="1">
      <c r="D766" s="45"/>
    </row>
    <row r="767" ht="14.25" customHeight="1">
      <c r="D767" s="45"/>
    </row>
    <row r="768" ht="14.25" customHeight="1">
      <c r="D768" s="45"/>
    </row>
    <row r="769" ht="14.25" customHeight="1">
      <c r="D769" s="45"/>
    </row>
    <row r="770" ht="14.25" customHeight="1">
      <c r="D770" s="45"/>
    </row>
    <row r="771" ht="14.25" customHeight="1">
      <c r="D771" s="45"/>
    </row>
    <row r="772" ht="14.25" customHeight="1">
      <c r="D772" s="45"/>
    </row>
    <row r="773" ht="14.25" customHeight="1">
      <c r="D773" s="45"/>
    </row>
    <row r="774" ht="14.25" customHeight="1">
      <c r="D774" s="45"/>
    </row>
    <row r="775" ht="14.25" customHeight="1">
      <c r="D775" s="45"/>
    </row>
    <row r="776" ht="14.25" customHeight="1">
      <c r="D776" s="45"/>
    </row>
    <row r="777" ht="14.25" customHeight="1">
      <c r="D777" s="45"/>
    </row>
    <row r="778" ht="14.25" customHeight="1">
      <c r="D778" s="45"/>
    </row>
    <row r="779" ht="14.25" customHeight="1">
      <c r="D779" s="45"/>
    </row>
    <row r="780" ht="14.25" customHeight="1">
      <c r="D780" s="45"/>
    </row>
    <row r="781" ht="14.25" customHeight="1">
      <c r="D781" s="45"/>
    </row>
    <row r="782" ht="14.25" customHeight="1">
      <c r="D782" s="45"/>
    </row>
    <row r="783" ht="14.25" customHeight="1">
      <c r="D783" s="45"/>
    </row>
    <row r="784" ht="14.25" customHeight="1">
      <c r="D784" s="45"/>
    </row>
    <row r="785" ht="14.25" customHeight="1">
      <c r="D785" s="45"/>
    </row>
    <row r="786" ht="14.25" customHeight="1">
      <c r="D786" s="45"/>
    </row>
    <row r="787" ht="14.25" customHeight="1">
      <c r="D787" s="45"/>
    </row>
    <row r="788" ht="14.25" customHeight="1">
      <c r="D788" s="45"/>
    </row>
    <row r="789" ht="14.25" customHeight="1">
      <c r="D789" s="45"/>
    </row>
    <row r="790" ht="14.25" customHeight="1">
      <c r="D790" s="45"/>
    </row>
    <row r="791" ht="14.25" customHeight="1">
      <c r="D791" s="45"/>
    </row>
    <row r="792" ht="14.25" customHeight="1">
      <c r="D792" s="45"/>
    </row>
    <row r="793" ht="14.25" customHeight="1">
      <c r="D793" s="45"/>
    </row>
    <row r="794" ht="14.25" customHeight="1">
      <c r="D794" s="45"/>
    </row>
    <row r="795" ht="14.25" customHeight="1">
      <c r="D795" s="45"/>
    </row>
    <row r="796" ht="14.25" customHeight="1">
      <c r="D796" s="45"/>
    </row>
    <row r="797" ht="14.25" customHeight="1">
      <c r="D797" s="45"/>
    </row>
    <row r="798" ht="14.25" customHeight="1">
      <c r="D798" s="45"/>
    </row>
    <row r="799" ht="14.25" customHeight="1">
      <c r="D799" s="45"/>
    </row>
    <row r="800" ht="14.25" customHeight="1">
      <c r="D800" s="45"/>
    </row>
    <row r="801" ht="14.25" customHeight="1">
      <c r="D801" s="45"/>
    </row>
    <row r="802" ht="14.25" customHeight="1">
      <c r="D802" s="45"/>
    </row>
    <row r="803" ht="14.25" customHeight="1">
      <c r="D803" s="45"/>
    </row>
    <row r="804" ht="14.25" customHeight="1">
      <c r="D804" s="45"/>
    </row>
    <row r="805" ht="14.25" customHeight="1">
      <c r="D805" s="45"/>
    </row>
    <row r="806" ht="14.25" customHeight="1">
      <c r="D806" s="45"/>
    </row>
    <row r="807" ht="14.25" customHeight="1">
      <c r="D807" s="45"/>
    </row>
    <row r="808" ht="14.25" customHeight="1">
      <c r="D808" s="45"/>
    </row>
    <row r="809" ht="14.25" customHeight="1">
      <c r="D809" s="45"/>
    </row>
    <row r="810" ht="14.25" customHeight="1">
      <c r="D810" s="45"/>
    </row>
    <row r="811" ht="14.25" customHeight="1">
      <c r="D811" s="45"/>
    </row>
    <row r="812" ht="14.25" customHeight="1">
      <c r="D812" s="45"/>
    </row>
    <row r="813" ht="14.25" customHeight="1">
      <c r="D813" s="45"/>
    </row>
    <row r="814" ht="14.25" customHeight="1">
      <c r="D814" s="45"/>
    </row>
    <row r="815" ht="14.25" customHeight="1">
      <c r="D815" s="45"/>
    </row>
    <row r="816" ht="14.25" customHeight="1">
      <c r="D816" s="45"/>
    </row>
    <row r="817" ht="14.25" customHeight="1">
      <c r="D817" s="45"/>
    </row>
    <row r="818" ht="14.25" customHeight="1">
      <c r="D818" s="45"/>
    </row>
    <row r="819" ht="14.25" customHeight="1">
      <c r="D819" s="45"/>
    </row>
    <row r="820" ht="14.25" customHeight="1">
      <c r="D820" s="45"/>
    </row>
    <row r="821" ht="14.25" customHeight="1">
      <c r="D821" s="45"/>
    </row>
    <row r="822" ht="14.25" customHeight="1">
      <c r="D822" s="45"/>
    </row>
    <row r="823" ht="14.25" customHeight="1">
      <c r="D823" s="45"/>
    </row>
    <row r="824" ht="14.25" customHeight="1">
      <c r="D824" s="45"/>
    </row>
    <row r="825" ht="14.25" customHeight="1">
      <c r="D825" s="45"/>
    </row>
    <row r="826" ht="14.25" customHeight="1">
      <c r="D826" s="45"/>
    </row>
    <row r="827" ht="14.25" customHeight="1">
      <c r="D827" s="45"/>
    </row>
    <row r="828" ht="14.25" customHeight="1">
      <c r="D828" s="45"/>
    </row>
    <row r="829" ht="14.25" customHeight="1">
      <c r="D829" s="45"/>
    </row>
    <row r="830" ht="14.25" customHeight="1">
      <c r="D830" s="45"/>
    </row>
    <row r="831" ht="14.25" customHeight="1">
      <c r="D831" s="45"/>
    </row>
    <row r="832" ht="14.25" customHeight="1">
      <c r="D832" s="45"/>
    </row>
    <row r="833" ht="14.25" customHeight="1">
      <c r="D833" s="45"/>
    </row>
    <row r="834" ht="14.25" customHeight="1">
      <c r="D834" s="45"/>
    </row>
    <row r="835" ht="14.25" customHeight="1">
      <c r="D835" s="45"/>
    </row>
    <row r="836" ht="14.25" customHeight="1">
      <c r="D836" s="45"/>
    </row>
    <row r="837" ht="14.25" customHeight="1">
      <c r="D837" s="45"/>
    </row>
    <row r="838" ht="14.25" customHeight="1">
      <c r="D838" s="45"/>
    </row>
    <row r="839" ht="14.25" customHeight="1">
      <c r="D839" s="45"/>
    </row>
    <row r="840" ht="14.25" customHeight="1">
      <c r="D840" s="45"/>
    </row>
    <row r="841" ht="14.25" customHeight="1">
      <c r="D841" s="45"/>
    </row>
    <row r="842" ht="14.25" customHeight="1">
      <c r="D842" s="45"/>
    </row>
    <row r="843" ht="14.25" customHeight="1">
      <c r="D843" s="45"/>
    </row>
    <row r="844" ht="14.25" customHeight="1">
      <c r="D844" s="45"/>
    </row>
    <row r="845" ht="14.25" customHeight="1">
      <c r="D845" s="45"/>
    </row>
    <row r="846" ht="14.25" customHeight="1">
      <c r="D846" s="45"/>
    </row>
    <row r="847" ht="14.25" customHeight="1">
      <c r="D847" s="45"/>
    </row>
    <row r="848" ht="14.25" customHeight="1">
      <c r="D848" s="45"/>
    </row>
    <row r="849" ht="14.25" customHeight="1">
      <c r="D849" s="45"/>
    </row>
    <row r="850" ht="14.25" customHeight="1">
      <c r="D850" s="45"/>
    </row>
    <row r="851" ht="14.25" customHeight="1">
      <c r="D851" s="45"/>
    </row>
    <row r="852" ht="14.25" customHeight="1">
      <c r="D852" s="45"/>
    </row>
    <row r="853" ht="14.25" customHeight="1">
      <c r="D853" s="45"/>
    </row>
    <row r="854" ht="14.25" customHeight="1">
      <c r="D854" s="45"/>
    </row>
    <row r="855" ht="14.25" customHeight="1">
      <c r="D855" s="45"/>
    </row>
    <row r="856" ht="14.25" customHeight="1">
      <c r="D856" s="45"/>
    </row>
    <row r="857" ht="14.25" customHeight="1">
      <c r="D857" s="45"/>
    </row>
    <row r="858" ht="14.25" customHeight="1">
      <c r="D858" s="45"/>
    </row>
    <row r="859" ht="14.25" customHeight="1">
      <c r="D859" s="45"/>
    </row>
    <row r="860" ht="14.25" customHeight="1">
      <c r="D860" s="45"/>
    </row>
    <row r="861" ht="14.25" customHeight="1">
      <c r="D861" s="45"/>
    </row>
    <row r="862" ht="14.25" customHeight="1">
      <c r="D862" s="45"/>
    </row>
    <row r="863" ht="14.25" customHeight="1">
      <c r="D863" s="45"/>
    </row>
    <row r="864" ht="14.25" customHeight="1">
      <c r="D864" s="45"/>
    </row>
    <row r="865" ht="14.25" customHeight="1">
      <c r="D865" s="45"/>
    </row>
    <row r="866" ht="14.25" customHeight="1">
      <c r="D866" s="45"/>
    </row>
    <row r="867" ht="14.25" customHeight="1">
      <c r="D867" s="45"/>
    </row>
    <row r="868" ht="14.25" customHeight="1">
      <c r="D868" s="45"/>
    </row>
    <row r="869" ht="14.25" customHeight="1">
      <c r="D869" s="45"/>
    </row>
    <row r="870" ht="14.25" customHeight="1">
      <c r="D870" s="45"/>
    </row>
    <row r="871" ht="14.25" customHeight="1">
      <c r="D871" s="45"/>
    </row>
    <row r="872" ht="14.25" customHeight="1">
      <c r="D872" s="45"/>
    </row>
    <row r="873" ht="14.25" customHeight="1">
      <c r="D873" s="45"/>
    </row>
    <row r="874" ht="14.25" customHeight="1">
      <c r="D874" s="45"/>
    </row>
    <row r="875" ht="14.25" customHeight="1">
      <c r="D875" s="45"/>
    </row>
    <row r="876" ht="14.25" customHeight="1">
      <c r="D876" s="45"/>
    </row>
    <row r="877" ht="14.25" customHeight="1">
      <c r="D877" s="45"/>
    </row>
    <row r="878" ht="14.25" customHeight="1">
      <c r="D878" s="45"/>
    </row>
    <row r="879" ht="14.25" customHeight="1">
      <c r="D879" s="45"/>
    </row>
    <row r="880" ht="14.25" customHeight="1">
      <c r="D880" s="45"/>
    </row>
    <row r="881" ht="14.25" customHeight="1">
      <c r="D881" s="45"/>
    </row>
    <row r="882" ht="14.25" customHeight="1">
      <c r="D882" s="45"/>
    </row>
    <row r="883" ht="14.25" customHeight="1">
      <c r="D883" s="45"/>
    </row>
    <row r="884" ht="14.25" customHeight="1">
      <c r="D884" s="45"/>
    </row>
    <row r="885" ht="14.25" customHeight="1">
      <c r="D885" s="45"/>
    </row>
    <row r="886" ht="14.25" customHeight="1">
      <c r="D886" s="45"/>
    </row>
    <row r="887" ht="14.25" customHeight="1">
      <c r="D887" s="45"/>
    </row>
    <row r="888" ht="14.25" customHeight="1">
      <c r="D888" s="45"/>
    </row>
    <row r="889" ht="14.25" customHeight="1">
      <c r="D889" s="45"/>
    </row>
    <row r="890" ht="14.25" customHeight="1">
      <c r="D890" s="45"/>
    </row>
    <row r="891" ht="14.25" customHeight="1">
      <c r="D891" s="45"/>
    </row>
    <row r="892" ht="14.25" customHeight="1">
      <c r="D892" s="45"/>
    </row>
    <row r="893" ht="14.25" customHeight="1">
      <c r="D893" s="45"/>
    </row>
    <row r="894" ht="14.25" customHeight="1">
      <c r="D894" s="45"/>
    </row>
    <row r="895" ht="14.25" customHeight="1">
      <c r="D895" s="45"/>
    </row>
    <row r="896" ht="14.25" customHeight="1">
      <c r="D896" s="45"/>
    </row>
    <row r="897" ht="14.25" customHeight="1">
      <c r="D897" s="45"/>
    </row>
    <row r="898" ht="14.25" customHeight="1">
      <c r="D898" s="45"/>
    </row>
    <row r="899" ht="14.25" customHeight="1">
      <c r="D899" s="45"/>
    </row>
    <row r="900" ht="14.25" customHeight="1">
      <c r="D900" s="45"/>
    </row>
    <row r="901" ht="14.25" customHeight="1">
      <c r="D901" s="45"/>
    </row>
    <row r="902" ht="14.25" customHeight="1">
      <c r="D902" s="45"/>
    </row>
    <row r="903" ht="14.25" customHeight="1">
      <c r="D903" s="45"/>
    </row>
    <row r="904" ht="14.25" customHeight="1">
      <c r="D904" s="45"/>
    </row>
    <row r="905" ht="14.25" customHeight="1">
      <c r="D905" s="45"/>
    </row>
    <row r="906" ht="14.25" customHeight="1">
      <c r="D906" s="45"/>
    </row>
    <row r="907" ht="14.25" customHeight="1">
      <c r="D907" s="45"/>
    </row>
    <row r="908" ht="14.25" customHeight="1">
      <c r="D908" s="45"/>
    </row>
    <row r="909" ht="14.25" customHeight="1">
      <c r="D909" s="45"/>
    </row>
    <row r="910" ht="14.25" customHeight="1">
      <c r="D910" s="45"/>
    </row>
    <row r="911" ht="14.25" customHeight="1">
      <c r="D911" s="45"/>
    </row>
    <row r="912" ht="14.25" customHeight="1">
      <c r="D912" s="45"/>
    </row>
    <row r="913" ht="14.25" customHeight="1">
      <c r="D913" s="45"/>
    </row>
    <row r="914" ht="14.25" customHeight="1">
      <c r="D914" s="45"/>
    </row>
    <row r="915" ht="14.25" customHeight="1">
      <c r="D915" s="45"/>
    </row>
    <row r="916" ht="14.25" customHeight="1">
      <c r="D916" s="45"/>
    </row>
    <row r="917" ht="14.25" customHeight="1">
      <c r="D917" s="45"/>
    </row>
    <row r="918" ht="14.25" customHeight="1">
      <c r="D918" s="45"/>
    </row>
    <row r="919" ht="14.25" customHeight="1">
      <c r="D919" s="45"/>
    </row>
    <row r="920" ht="14.25" customHeight="1">
      <c r="D920" s="45"/>
    </row>
    <row r="921" ht="14.25" customHeight="1">
      <c r="D921" s="45"/>
    </row>
    <row r="922" ht="14.25" customHeight="1">
      <c r="D922" s="45"/>
    </row>
    <row r="923" ht="14.25" customHeight="1">
      <c r="D923" s="45"/>
    </row>
    <row r="924" ht="14.25" customHeight="1">
      <c r="D924" s="45"/>
    </row>
    <row r="925" ht="14.25" customHeight="1">
      <c r="D925" s="45"/>
    </row>
    <row r="926" ht="14.25" customHeight="1">
      <c r="D926" s="45"/>
    </row>
    <row r="927" ht="14.25" customHeight="1">
      <c r="D927" s="45"/>
    </row>
    <row r="928" ht="14.25" customHeight="1">
      <c r="D928" s="45"/>
    </row>
    <row r="929" ht="14.25" customHeight="1">
      <c r="D929" s="45"/>
    </row>
    <row r="930" ht="14.25" customHeight="1">
      <c r="D930" s="45"/>
    </row>
    <row r="931" ht="14.25" customHeight="1">
      <c r="D931" s="45"/>
    </row>
    <row r="932" ht="14.25" customHeight="1">
      <c r="D932" s="45"/>
    </row>
    <row r="933" ht="14.25" customHeight="1">
      <c r="D933" s="45"/>
    </row>
    <row r="934" ht="14.25" customHeight="1">
      <c r="D934" s="45"/>
    </row>
    <row r="935" ht="14.25" customHeight="1">
      <c r="D935" s="45"/>
    </row>
    <row r="936" ht="14.25" customHeight="1">
      <c r="D936" s="45"/>
    </row>
    <row r="937" ht="14.25" customHeight="1">
      <c r="D937" s="45"/>
    </row>
    <row r="938" ht="14.25" customHeight="1">
      <c r="D938" s="45"/>
    </row>
    <row r="939" ht="14.25" customHeight="1">
      <c r="D939" s="45"/>
    </row>
    <row r="940" ht="14.25" customHeight="1">
      <c r="D940" s="45"/>
    </row>
    <row r="941" ht="14.25" customHeight="1">
      <c r="D941" s="45"/>
    </row>
    <row r="942" ht="14.25" customHeight="1">
      <c r="D942" s="45"/>
    </row>
    <row r="943" ht="14.25" customHeight="1">
      <c r="D943" s="45"/>
    </row>
    <row r="944" ht="14.25" customHeight="1">
      <c r="D944" s="45"/>
    </row>
    <row r="945" ht="14.25" customHeight="1">
      <c r="D945" s="45"/>
    </row>
    <row r="946" ht="14.25" customHeight="1">
      <c r="D946" s="45"/>
    </row>
    <row r="947" ht="14.25" customHeight="1">
      <c r="D947" s="45"/>
    </row>
    <row r="948" ht="14.25" customHeight="1">
      <c r="D948" s="45"/>
    </row>
    <row r="949" ht="14.25" customHeight="1">
      <c r="D949" s="45"/>
    </row>
    <row r="950" ht="14.25" customHeight="1">
      <c r="D950" s="45"/>
    </row>
    <row r="951" ht="14.25" customHeight="1">
      <c r="D951" s="45"/>
    </row>
    <row r="952" ht="14.25" customHeight="1">
      <c r="D952" s="45"/>
    </row>
    <row r="953" ht="14.25" customHeight="1">
      <c r="D953" s="45"/>
    </row>
    <row r="954" ht="14.25" customHeight="1">
      <c r="D954" s="45"/>
    </row>
    <row r="955" ht="14.25" customHeight="1">
      <c r="D955" s="45"/>
    </row>
    <row r="956" ht="14.25" customHeight="1">
      <c r="D956" s="45"/>
    </row>
    <row r="957" ht="14.25" customHeight="1">
      <c r="D957" s="45"/>
    </row>
    <row r="958" ht="14.25" customHeight="1">
      <c r="D958" s="45"/>
    </row>
    <row r="959" ht="14.25" customHeight="1">
      <c r="D959" s="45"/>
    </row>
    <row r="960" ht="14.25" customHeight="1">
      <c r="D960" s="45"/>
    </row>
    <row r="961" ht="14.25" customHeight="1">
      <c r="D961" s="45"/>
    </row>
    <row r="962" ht="14.25" customHeight="1">
      <c r="D962" s="45"/>
    </row>
    <row r="963" ht="14.25" customHeight="1">
      <c r="D963" s="45"/>
    </row>
    <row r="964" ht="14.25" customHeight="1">
      <c r="D964" s="45"/>
    </row>
    <row r="965" ht="14.25" customHeight="1">
      <c r="D965" s="45"/>
    </row>
    <row r="966" ht="14.25" customHeight="1">
      <c r="D966" s="45"/>
    </row>
    <row r="967" ht="14.25" customHeight="1">
      <c r="D967" s="45"/>
    </row>
    <row r="968" ht="14.25" customHeight="1">
      <c r="D968" s="45"/>
    </row>
    <row r="969" ht="14.25" customHeight="1">
      <c r="D969" s="45"/>
    </row>
    <row r="970" ht="14.25" customHeight="1">
      <c r="D970" s="45"/>
    </row>
    <row r="971" ht="14.25" customHeight="1">
      <c r="D971" s="45"/>
    </row>
    <row r="972" ht="14.25" customHeight="1">
      <c r="D972" s="45"/>
    </row>
    <row r="973" ht="14.25" customHeight="1">
      <c r="D973" s="45"/>
    </row>
    <row r="974" ht="14.25" customHeight="1">
      <c r="D974" s="45"/>
    </row>
    <row r="975" ht="14.25" customHeight="1">
      <c r="D975" s="45"/>
    </row>
    <row r="976" ht="14.25" customHeight="1">
      <c r="D976" s="45"/>
    </row>
    <row r="977" ht="14.25" customHeight="1">
      <c r="D977" s="45"/>
    </row>
    <row r="978" ht="14.25" customHeight="1">
      <c r="D978" s="45"/>
    </row>
    <row r="979" ht="14.25" customHeight="1">
      <c r="D979" s="45"/>
    </row>
    <row r="980" ht="14.25" customHeight="1">
      <c r="D980" s="45"/>
    </row>
    <row r="981" ht="14.25" customHeight="1">
      <c r="D981" s="45"/>
    </row>
    <row r="982" ht="14.25" customHeight="1">
      <c r="D982" s="45"/>
    </row>
    <row r="983" ht="14.25" customHeight="1">
      <c r="D983" s="45"/>
    </row>
    <row r="984" ht="14.25" customHeight="1">
      <c r="D984" s="45"/>
    </row>
    <row r="985" ht="14.25" customHeight="1">
      <c r="D985" s="45"/>
    </row>
    <row r="986" ht="14.25" customHeight="1">
      <c r="D986" s="45"/>
    </row>
    <row r="987" ht="14.25" customHeight="1">
      <c r="D987" s="45"/>
    </row>
    <row r="988" ht="14.25" customHeight="1">
      <c r="D988" s="45"/>
    </row>
    <row r="989" ht="14.25" customHeight="1">
      <c r="D989" s="45"/>
    </row>
    <row r="990" ht="14.25" customHeight="1">
      <c r="D990" s="45"/>
    </row>
    <row r="991" ht="14.25" customHeight="1">
      <c r="D991" s="45"/>
    </row>
    <row r="992" ht="14.25" customHeight="1">
      <c r="D992" s="45"/>
    </row>
    <row r="993" ht="14.25" customHeight="1">
      <c r="D993" s="45"/>
    </row>
    <row r="994" ht="14.25" customHeight="1">
      <c r="D994" s="45"/>
    </row>
    <row r="995" ht="14.25" customHeight="1">
      <c r="D995" s="45"/>
    </row>
    <row r="996" ht="14.25" customHeight="1">
      <c r="D996" s="45"/>
    </row>
    <row r="997" ht="14.25" customHeight="1">
      <c r="D997" s="45"/>
    </row>
    <row r="998" ht="14.25" customHeight="1">
      <c r="D998" s="45"/>
    </row>
    <row r="999" ht="14.25" customHeight="1">
      <c r="D999" s="45"/>
    </row>
    <row r="1000" ht="14.25" customHeight="1">
      <c r="D1000" s="4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49.14"/>
    <col customWidth="1" min="3" max="3" width="26.86"/>
    <col customWidth="1" min="4" max="4" width="26.29"/>
    <col customWidth="1" min="5" max="26" width="8.71"/>
  </cols>
  <sheetData>
    <row r="1" ht="14.25" customHeight="1">
      <c r="A1" s="18" t="s">
        <v>46</v>
      </c>
      <c r="B1" s="18" t="s">
        <v>47</v>
      </c>
      <c r="C1" s="18" t="s">
        <v>48</v>
      </c>
      <c r="D1" s="45" t="s">
        <v>49</v>
      </c>
      <c r="E1" s="18" t="s">
        <v>50</v>
      </c>
      <c r="F1" s="18" t="s">
        <v>51</v>
      </c>
      <c r="G1" s="18" t="s">
        <v>52</v>
      </c>
      <c r="H1" s="18" t="s">
        <v>53</v>
      </c>
      <c r="I1" s="18" t="s">
        <v>54</v>
      </c>
    </row>
    <row r="2" ht="14.25" customHeight="1">
      <c r="A2" s="18" t="s">
        <v>430</v>
      </c>
      <c r="B2" s="18" t="s">
        <v>431</v>
      </c>
      <c r="C2" s="18" t="s">
        <v>405</v>
      </c>
      <c r="D2" s="45">
        <v>1893.63</v>
      </c>
      <c r="E2" s="18">
        <v>3.45</v>
      </c>
      <c r="F2" s="18">
        <v>0.05</v>
      </c>
      <c r="G2" s="18">
        <v>3.455</v>
      </c>
      <c r="H2" s="18">
        <v>3.39</v>
      </c>
      <c r="I2" s="18">
        <v>495678.0</v>
      </c>
    </row>
    <row r="3" ht="14.25" customHeight="1">
      <c r="A3" s="18" t="s">
        <v>360</v>
      </c>
      <c r="B3" s="18" t="s">
        <v>361</v>
      </c>
      <c r="C3" s="18" t="s">
        <v>331</v>
      </c>
      <c r="D3" s="45">
        <v>3635.02</v>
      </c>
      <c r="E3" s="18">
        <v>5.96</v>
      </c>
      <c r="F3" s="18">
        <v>0.12</v>
      </c>
      <c r="G3" s="18">
        <v>5.995</v>
      </c>
      <c r="H3" s="18">
        <v>5.74</v>
      </c>
      <c r="I3" s="18">
        <v>2523345.0</v>
      </c>
    </row>
    <row r="4" ht="14.25" customHeight="1">
      <c r="A4" s="18" t="s">
        <v>286</v>
      </c>
      <c r="B4" s="18" t="s">
        <v>287</v>
      </c>
      <c r="C4" s="18" t="s">
        <v>269</v>
      </c>
      <c r="D4" s="45">
        <v>3978.3</v>
      </c>
      <c r="E4" s="18">
        <v>7.88</v>
      </c>
      <c r="F4" s="18">
        <v>-0.12</v>
      </c>
      <c r="G4" s="18">
        <v>7.9</v>
      </c>
      <c r="H4" s="18">
        <v>7.79</v>
      </c>
      <c r="I4" s="18">
        <v>897709.0</v>
      </c>
    </row>
    <row r="5" ht="14.25" customHeight="1">
      <c r="A5" s="18" t="s">
        <v>322</v>
      </c>
      <c r="B5" s="18" t="s">
        <v>323</v>
      </c>
      <c r="C5" s="18" t="s">
        <v>309</v>
      </c>
      <c r="D5" s="45">
        <v>1095.12</v>
      </c>
      <c r="E5" s="18">
        <v>8.78</v>
      </c>
      <c r="F5" s="18">
        <v>-0.04</v>
      </c>
      <c r="G5" s="18">
        <v>8.85</v>
      </c>
      <c r="H5" s="18">
        <v>8.67</v>
      </c>
      <c r="I5" s="18">
        <v>300197.0</v>
      </c>
    </row>
    <row r="6" ht="14.25" customHeight="1">
      <c r="A6" s="18" t="s">
        <v>352</v>
      </c>
      <c r="B6" s="18" t="s">
        <v>353</v>
      </c>
      <c r="C6" s="18" t="s">
        <v>331</v>
      </c>
      <c r="D6" s="45">
        <v>5658.89</v>
      </c>
      <c r="E6" s="18">
        <v>2.05</v>
      </c>
      <c r="F6" s="18">
        <v>-0.01</v>
      </c>
      <c r="G6" s="18">
        <v>2.05</v>
      </c>
      <c r="H6" s="18">
        <v>2.0</v>
      </c>
      <c r="I6" s="18">
        <v>5610857.0</v>
      </c>
    </row>
    <row r="7" ht="14.25" customHeight="1">
      <c r="A7" s="18" t="s">
        <v>336</v>
      </c>
      <c r="B7" s="18" t="s">
        <v>337</v>
      </c>
      <c r="C7" s="18" t="s">
        <v>331</v>
      </c>
      <c r="D7" s="45">
        <v>17847.0</v>
      </c>
      <c r="E7" s="18">
        <v>16.18</v>
      </c>
      <c r="F7" s="18">
        <v>0.11</v>
      </c>
      <c r="G7" s="18">
        <v>16.18</v>
      </c>
      <c r="H7" s="18">
        <v>15.89</v>
      </c>
      <c r="I7" s="18">
        <v>3023322.0</v>
      </c>
    </row>
    <row r="8" ht="14.25" customHeight="1">
      <c r="A8" s="18" t="s">
        <v>192</v>
      </c>
      <c r="B8" s="18" t="s">
        <v>193</v>
      </c>
      <c r="C8" s="18" t="s">
        <v>44</v>
      </c>
      <c r="D8" s="45">
        <v>15788.9</v>
      </c>
      <c r="E8" s="18">
        <v>5.13</v>
      </c>
      <c r="F8" s="18">
        <v>-0.02</v>
      </c>
      <c r="G8" s="18">
        <v>5.14</v>
      </c>
      <c r="H8" s="18">
        <v>5.07</v>
      </c>
      <c r="I8" s="18">
        <v>9659192.0</v>
      </c>
    </row>
    <row r="9" ht="14.25" customHeight="1">
      <c r="A9" s="18" t="s">
        <v>244</v>
      </c>
      <c r="B9" s="18" t="s">
        <v>245</v>
      </c>
      <c r="C9" s="18" t="s">
        <v>231</v>
      </c>
      <c r="D9" s="45">
        <v>3272.17</v>
      </c>
      <c r="E9" s="18">
        <v>21.67</v>
      </c>
      <c r="F9" s="18">
        <v>-0.16</v>
      </c>
      <c r="G9" s="18">
        <v>21.7</v>
      </c>
      <c r="H9" s="18">
        <v>21.18</v>
      </c>
      <c r="I9" s="18">
        <v>675145.0</v>
      </c>
    </row>
    <row r="10" ht="14.25" customHeight="1">
      <c r="A10" s="18" t="s">
        <v>466</v>
      </c>
      <c r="B10" s="18" t="s">
        <v>467</v>
      </c>
      <c r="C10" s="18" t="s">
        <v>465</v>
      </c>
      <c r="D10" s="45">
        <v>9527.33</v>
      </c>
      <c r="E10" s="18">
        <v>8.39</v>
      </c>
      <c r="F10" s="18">
        <v>0.08</v>
      </c>
      <c r="G10" s="18">
        <v>8.41</v>
      </c>
      <c r="H10" s="18">
        <v>8.25</v>
      </c>
      <c r="I10" s="18">
        <v>1840750.0</v>
      </c>
    </row>
    <row r="11" ht="14.25" customHeight="1">
      <c r="A11" s="18" t="s">
        <v>126</v>
      </c>
      <c r="B11" s="18" t="s">
        <v>127</v>
      </c>
      <c r="C11" s="18" t="s">
        <v>59</v>
      </c>
      <c r="D11" s="45">
        <v>764.761</v>
      </c>
      <c r="E11" s="18">
        <v>4.73</v>
      </c>
      <c r="F11" s="18">
        <v>-0.08</v>
      </c>
      <c r="G11" s="18">
        <v>4.75</v>
      </c>
      <c r="H11" s="18">
        <v>4.615</v>
      </c>
      <c r="I11" s="18">
        <v>669746.0</v>
      </c>
    </row>
    <row r="12" ht="14.25" customHeight="1">
      <c r="A12" s="18" t="s">
        <v>116</v>
      </c>
      <c r="B12" s="18" t="s">
        <v>117</v>
      </c>
      <c r="C12" s="18" t="s">
        <v>59</v>
      </c>
      <c r="D12" s="45">
        <v>947.852</v>
      </c>
      <c r="E12" s="18">
        <v>2.03</v>
      </c>
      <c r="F12" s="18">
        <v>0.01</v>
      </c>
      <c r="G12" s="18">
        <v>2.03</v>
      </c>
      <c r="H12" s="18">
        <v>2.0</v>
      </c>
      <c r="I12" s="18">
        <v>1116601.0</v>
      </c>
    </row>
    <row r="13" ht="14.25" customHeight="1">
      <c r="A13" s="18" t="s">
        <v>57</v>
      </c>
      <c r="B13" s="18" t="s">
        <v>58</v>
      </c>
      <c r="C13" s="18" t="s">
        <v>59</v>
      </c>
      <c r="D13" s="45">
        <v>13281.7</v>
      </c>
      <c r="E13" s="18">
        <v>21.44</v>
      </c>
      <c r="F13" s="18">
        <v>-0.06</v>
      </c>
      <c r="G13" s="18">
        <v>21.57</v>
      </c>
      <c r="H13" s="18">
        <v>21.04</v>
      </c>
      <c r="I13" s="18">
        <v>1626363.0</v>
      </c>
    </row>
    <row r="14" ht="14.25" customHeight="1">
      <c r="A14" s="18" t="s">
        <v>156</v>
      </c>
      <c r="B14" s="18" t="s">
        <v>157</v>
      </c>
      <c r="C14" s="18" t="s">
        <v>135</v>
      </c>
      <c r="D14" s="45">
        <v>787.528</v>
      </c>
      <c r="E14" s="18">
        <v>1.48</v>
      </c>
      <c r="F14" s="18">
        <v>0.0</v>
      </c>
      <c r="G14" s="18">
        <v>1.485</v>
      </c>
      <c r="H14" s="18">
        <v>1.44</v>
      </c>
      <c r="I14" s="18">
        <v>1099611.0</v>
      </c>
    </row>
    <row r="15" ht="14.25" customHeight="1">
      <c r="A15" s="18" t="s">
        <v>194</v>
      </c>
      <c r="B15" s="18" t="s">
        <v>195</v>
      </c>
      <c r="C15" s="18" t="s">
        <v>44</v>
      </c>
      <c r="D15" s="45">
        <v>10179.2</v>
      </c>
      <c r="E15" s="18">
        <v>53.78</v>
      </c>
      <c r="F15" s="18">
        <v>-0.65</v>
      </c>
      <c r="G15" s="18">
        <v>54.21</v>
      </c>
      <c r="H15" s="18">
        <v>53.39</v>
      </c>
      <c r="I15" s="18">
        <v>574452.0</v>
      </c>
    </row>
    <row r="16" ht="14.25" customHeight="1">
      <c r="A16" s="18" t="s">
        <v>276</v>
      </c>
      <c r="B16" s="18" t="s">
        <v>277</v>
      </c>
      <c r="C16" s="18" t="s">
        <v>269</v>
      </c>
      <c r="D16" s="45">
        <v>10504.9</v>
      </c>
      <c r="E16" s="18">
        <v>5.17</v>
      </c>
      <c r="F16" s="18">
        <v>-0.02</v>
      </c>
      <c r="G16" s="18">
        <v>5.19</v>
      </c>
      <c r="H16" s="18">
        <v>5.08</v>
      </c>
      <c r="I16" s="18">
        <v>4020076.0</v>
      </c>
    </row>
    <row r="17" ht="14.25" customHeight="1">
      <c r="A17" s="18" t="s">
        <v>468</v>
      </c>
      <c r="B17" s="18" t="s">
        <v>469</v>
      </c>
      <c r="C17" s="18" t="s">
        <v>465</v>
      </c>
      <c r="D17" s="45">
        <v>5884.9</v>
      </c>
      <c r="E17" s="18">
        <v>1.7</v>
      </c>
      <c r="F17" s="18">
        <v>0.01</v>
      </c>
      <c r="G17" s="18">
        <v>1.7</v>
      </c>
      <c r="H17" s="18">
        <v>1.665</v>
      </c>
      <c r="I17" s="18">
        <v>4838883.0</v>
      </c>
    </row>
    <row r="18" ht="14.25" customHeight="1">
      <c r="A18" s="18" t="s">
        <v>19</v>
      </c>
      <c r="B18" s="18" t="s">
        <v>181</v>
      </c>
      <c r="C18" s="18" t="s">
        <v>44</v>
      </c>
      <c r="D18" s="45">
        <v>87858.1</v>
      </c>
      <c r="E18" s="18">
        <v>30.01</v>
      </c>
      <c r="F18" s="18">
        <v>-0.35</v>
      </c>
      <c r="G18" s="18">
        <v>30.01</v>
      </c>
      <c r="H18" s="18">
        <v>29.74</v>
      </c>
      <c r="I18" s="18">
        <v>5678986.0</v>
      </c>
    </row>
    <row r="19" ht="14.25" customHeight="1">
      <c r="A19" s="18" t="s">
        <v>154</v>
      </c>
      <c r="B19" s="18" t="s">
        <v>155</v>
      </c>
      <c r="C19" s="18" t="s">
        <v>135</v>
      </c>
      <c r="D19" s="45">
        <v>942.284</v>
      </c>
      <c r="E19" s="18">
        <v>1.575</v>
      </c>
      <c r="F19" s="18">
        <v>0.0</v>
      </c>
      <c r="G19" s="18">
        <v>1.58</v>
      </c>
      <c r="H19" s="18">
        <v>1.54</v>
      </c>
      <c r="I19" s="18">
        <v>845003.0</v>
      </c>
    </row>
    <row r="20" ht="14.25" customHeight="1">
      <c r="A20" s="18" t="s">
        <v>258</v>
      </c>
      <c r="B20" s="18" t="s">
        <v>259</v>
      </c>
      <c r="C20" s="18" t="s">
        <v>231</v>
      </c>
      <c r="D20" s="45">
        <v>722.456</v>
      </c>
      <c r="E20" s="18">
        <v>1.59</v>
      </c>
      <c r="F20" s="18">
        <v>0.005</v>
      </c>
      <c r="G20" s="18">
        <v>1.6</v>
      </c>
      <c r="H20" s="18">
        <v>1.56</v>
      </c>
      <c r="I20" s="18">
        <v>2059690.0</v>
      </c>
    </row>
    <row r="21" ht="14.25" customHeight="1">
      <c r="A21" s="18" t="s">
        <v>442</v>
      </c>
      <c r="B21" s="18" t="s">
        <v>443</v>
      </c>
      <c r="C21" s="18" t="s">
        <v>405</v>
      </c>
      <c r="D21" s="45">
        <v>1371.96</v>
      </c>
      <c r="E21" s="18">
        <v>2.69</v>
      </c>
      <c r="F21" s="18">
        <v>-0.02</v>
      </c>
      <c r="G21" s="18">
        <v>2.705</v>
      </c>
      <c r="H21" s="18">
        <v>2.62</v>
      </c>
      <c r="I21" s="18">
        <v>3848517.0</v>
      </c>
    </row>
    <row r="22" ht="14.25" customHeight="1">
      <c r="A22" s="18" t="s">
        <v>202</v>
      </c>
      <c r="B22" s="18" t="s">
        <v>203</v>
      </c>
      <c r="C22" s="18" t="s">
        <v>44</v>
      </c>
      <c r="D22" s="45">
        <v>4877.16</v>
      </c>
      <c r="E22" s="18">
        <v>12.68</v>
      </c>
      <c r="F22" s="18">
        <v>-0.05</v>
      </c>
      <c r="G22" s="18">
        <v>12.68</v>
      </c>
      <c r="H22" s="18">
        <v>12.24</v>
      </c>
      <c r="I22" s="18">
        <v>1188659.0</v>
      </c>
    </row>
    <row r="23" ht="14.25" customHeight="1">
      <c r="A23" s="18" t="s">
        <v>94</v>
      </c>
      <c r="B23" s="18" t="s">
        <v>95</v>
      </c>
      <c r="C23" s="18" t="s">
        <v>59</v>
      </c>
      <c r="D23" s="45">
        <v>1560.35</v>
      </c>
      <c r="E23" s="18">
        <v>5.52</v>
      </c>
      <c r="F23" s="18">
        <v>-0.02</v>
      </c>
      <c r="G23" s="18">
        <v>5.54</v>
      </c>
      <c r="H23" s="18">
        <v>5.43</v>
      </c>
      <c r="I23" s="18">
        <v>646625.0</v>
      </c>
    </row>
    <row r="24" ht="14.25" customHeight="1">
      <c r="A24" s="18" t="s">
        <v>176</v>
      </c>
      <c r="B24" s="18" t="s">
        <v>177</v>
      </c>
      <c r="C24" s="18" t="s">
        <v>163</v>
      </c>
      <c r="D24" s="45">
        <v>1246.09</v>
      </c>
      <c r="E24" s="18">
        <v>0.62</v>
      </c>
      <c r="F24" s="18">
        <v>-0.02</v>
      </c>
      <c r="G24" s="18">
        <v>0.635</v>
      </c>
      <c r="H24" s="18">
        <v>0.62</v>
      </c>
      <c r="I24" s="18">
        <v>4040387.0</v>
      </c>
    </row>
    <row r="25" ht="14.25" customHeight="1">
      <c r="A25" s="18" t="s">
        <v>152</v>
      </c>
      <c r="B25" s="18" t="s">
        <v>153</v>
      </c>
      <c r="C25" s="18" t="s">
        <v>135</v>
      </c>
      <c r="D25" s="45">
        <v>1135.44</v>
      </c>
      <c r="E25" s="18">
        <v>6.54</v>
      </c>
      <c r="F25" s="18">
        <v>-0.07</v>
      </c>
      <c r="G25" s="18">
        <v>6.59</v>
      </c>
      <c r="H25" s="18">
        <v>6.48</v>
      </c>
      <c r="I25" s="18">
        <v>267900.0</v>
      </c>
    </row>
    <row r="26" ht="14.25" customHeight="1">
      <c r="A26" s="18" t="s">
        <v>200</v>
      </c>
      <c r="B26" s="18" t="s">
        <v>201</v>
      </c>
      <c r="C26" s="18" t="s">
        <v>44</v>
      </c>
      <c r="D26" s="45">
        <v>5390.13</v>
      </c>
      <c r="E26" s="18">
        <v>12.33</v>
      </c>
      <c r="F26" s="18">
        <v>-0.09</v>
      </c>
      <c r="G26" s="18">
        <v>12.34</v>
      </c>
      <c r="H26" s="18">
        <v>12.12</v>
      </c>
      <c r="I26" s="18">
        <v>1963617.0</v>
      </c>
    </row>
    <row r="27" ht="14.25" customHeight="1">
      <c r="A27" s="18" t="s">
        <v>329</v>
      </c>
      <c r="B27" s="18" t="s">
        <v>330</v>
      </c>
      <c r="C27" s="18" t="s">
        <v>331</v>
      </c>
      <c r="D27" s="45">
        <v>84178.4</v>
      </c>
      <c r="E27" s="18">
        <v>25.39</v>
      </c>
      <c r="F27" s="18">
        <v>-0.53</v>
      </c>
      <c r="G27" s="18">
        <v>25.62</v>
      </c>
      <c r="H27" s="18">
        <v>25.32</v>
      </c>
      <c r="I27" s="18">
        <v>8019970.0</v>
      </c>
    </row>
    <row r="28" ht="14.25" customHeight="1">
      <c r="A28" s="18" t="s">
        <v>150</v>
      </c>
      <c r="B28" s="18" t="s">
        <v>151</v>
      </c>
      <c r="C28" s="18" t="s">
        <v>135</v>
      </c>
      <c r="D28" s="45">
        <v>1525.58</v>
      </c>
      <c r="E28" s="18">
        <v>92.97</v>
      </c>
      <c r="F28" s="18">
        <v>1.98</v>
      </c>
      <c r="G28" s="18">
        <v>92.97</v>
      </c>
      <c r="H28" s="18">
        <v>89.3</v>
      </c>
      <c r="I28" s="18">
        <v>52988.0</v>
      </c>
    </row>
    <row r="29" ht="14.25" customHeight="1">
      <c r="A29" s="18" t="s">
        <v>344</v>
      </c>
      <c r="B29" s="18" t="s">
        <v>345</v>
      </c>
      <c r="C29" s="18" t="s">
        <v>331</v>
      </c>
      <c r="D29" s="45">
        <v>7906.06</v>
      </c>
      <c r="E29" s="18">
        <v>14.11</v>
      </c>
      <c r="F29" s="18">
        <v>-0.03</v>
      </c>
      <c r="G29" s="18">
        <v>14.18</v>
      </c>
      <c r="H29" s="18">
        <v>13.9</v>
      </c>
      <c r="I29" s="18">
        <v>2257937.0</v>
      </c>
    </row>
    <row r="30" ht="14.25" customHeight="1">
      <c r="A30" s="18" t="s">
        <v>342</v>
      </c>
      <c r="B30" s="18" t="s">
        <v>343</v>
      </c>
      <c r="C30" s="18" t="s">
        <v>331</v>
      </c>
      <c r="D30" s="45">
        <v>8030.47</v>
      </c>
      <c r="E30" s="18">
        <v>6.98</v>
      </c>
      <c r="F30" s="18">
        <v>0.01</v>
      </c>
      <c r="G30" s="18">
        <v>6.98</v>
      </c>
      <c r="H30" s="18">
        <v>6.86</v>
      </c>
      <c r="I30" s="18">
        <v>3098463.0</v>
      </c>
    </row>
    <row r="31" ht="14.25" customHeight="1">
      <c r="A31" s="18" t="s">
        <v>270</v>
      </c>
      <c r="B31" s="18" t="s">
        <v>271</v>
      </c>
      <c r="C31" s="18" t="s">
        <v>269</v>
      </c>
      <c r="D31" s="45">
        <v>15449.6</v>
      </c>
      <c r="E31" s="18">
        <v>9.76</v>
      </c>
      <c r="F31" s="18">
        <v>-0.08</v>
      </c>
      <c r="G31" s="18">
        <v>9.8</v>
      </c>
      <c r="H31" s="18">
        <v>9.695</v>
      </c>
      <c r="I31" s="18">
        <v>4038067.0</v>
      </c>
    </row>
    <row r="32" ht="14.25" customHeight="1">
      <c r="A32" s="18" t="s">
        <v>98</v>
      </c>
      <c r="B32" s="18" t="s">
        <v>99</v>
      </c>
      <c r="C32" s="18" t="s">
        <v>59</v>
      </c>
      <c r="D32" s="45">
        <v>1343.88</v>
      </c>
      <c r="E32" s="18">
        <v>11.09</v>
      </c>
      <c r="F32" s="18">
        <v>0.22</v>
      </c>
      <c r="G32" s="18">
        <v>11.22</v>
      </c>
      <c r="H32" s="18">
        <v>10.77</v>
      </c>
      <c r="I32" s="18">
        <v>217534.0</v>
      </c>
    </row>
    <row r="33" ht="14.25" customHeight="1">
      <c r="A33" s="18" t="s">
        <v>380</v>
      </c>
      <c r="B33" s="18" t="s">
        <v>381</v>
      </c>
      <c r="C33" s="18" t="s">
        <v>331</v>
      </c>
      <c r="D33" s="45">
        <v>1963.72</v>
      </c>
      <c r="E33" s="18">
        <v>13.26</v>
      </c>
      <c r="F33" s="18">
        <v>-0.03</v>
      </c>
      <c r="G33" s="18">
        <v>13.29</v>
      </c>
      <c r="H33" s="18">
        <v>13.08</v>
      </c>
      <c r="I33" s="18">
        <v>244819.0</v>
      </c>
    </row>
    <row r="34" ht="14.25" customHeight="1">
      <c r="A34" s="18" t="s">
        <v>210</v>
      </c>
      <c r="B34" s="18" t="s">
        <v>211</v>
      </c>
      <c r="C34" s="18" t="s">
        <v>44</v>
      </c>
      <c r="D34" s="45">
        <v>3446.09</v>
      </c>
      <c r="E34" s="18">
        <v>10.45</v>
      </c>
      <c r="F34" s="18">
        <v>-0.22</v>
      </c>
      <c r="G34" s="18">
        <v>10.58</v>
      </c>
      <c r="H34" s="18">
        <v>10.44</v>
      </c>
      <c r="I34" s="18">
        <v>1079102.0</v>
      </c>
    </row>
    <row r="35" ht="14.25" customHeight="1">
      <c r="A35" s="18" t="s">
        <v>432</v>
      </c>
      <c r="B35" s="18" t="s">
        <v>433</v>
      </c>
      <c r="C35" s="18" t="s">
        <v>405</v>
      </c>
      <c r="D35" s="45">
        <v>1869.34</v>
      </c>
      <c r="E35" s="18">
        <v>2.93</v>
      </c>
      <c r="F35" s="18">
        <v>0.03</v>
      </c>
      <c r="G35" s="18">
        <v>2.93</v>
      </c>
      <c r="H35" s="18">
        <v>2.89</v>
      </c>
      <c r="I35" s="18">
        <v>1507521.0</v>
      </c>
    </row>
    <row r="36" ht="14.25" customHeight="1">
      <c r="A36" s="18" t="s">
        <v>168</v>
      </c>
      <c r="B36" s="18" t="s">
        <v>169</v>
      </c>
      <c r="C36" s="18" t="s">
        <v>163</v>
      </c>
      <c r="D36" s="45">
        <v>8090.34</v>
      </c>
      <c r="E36" s="18">
        <v>32.59</v>
      </c>
      <c r="F36" s="18">
        <v>0.03</v>
      </c>
      <c r="G36" s="18">
        <v>32.76</v>
      </c>
      <c r="H36" s="18">
        <v>32.06</v>
      </c>
      <c r="I36" s="18">
        <v>774894.0</v>
      </c>
    </row>
    <row r="37" ht="14.25" customHeight="1">
      <c r="A37" s="18" t="s">
        <v>198</v>
      </c>
      <c r="B37" s="18" t="s">
        <v>199</v>
      </c>
      <c r="C37" s="18" t="s">
        <v>44</v>
      </c>
      <c r="D37" s="45">
        <v>7436.02</v>
      </c>
      <c r="E37" s="18">
        <v>12.14</v>
      </c>
      <c r="F37" s="18">
        <v>0.25</v>
      </c>
      <c r="G37" s="18">
        <v>12.185</v>
      </c>
      <c r="H37" s="18">
        <v>11.76</v>
      </c>
      <c r="I37" s="18">
        <v>3825354.0</v>
      </c>
    </row>
    <row r="38" ht="14.25" customHeight="1">
      <c r="A38" s="18" t="s">
        <v>424</v>
      </c>
      <c r="B38" s="18" t="s">
        <v>425</v>
      </c>
      <c r="C38" s="18" t="s">
        <v>405</v>
      </c>
      <c r="D38" s="45">
        <v>2487.25</v>
      </c>
      <c r="E38" s="18">
        <v>5.72</v>
      </c>
      <c r="F38" s="18">
        <v>-0.02</v>
      </c>
      <c r="G38" s="18">
        <v>5.72</v>
      </c>
      <c r="H38" s="18">
        <v>5.64</v>
      </c>
      <c r="I38" s="18">
        <v>2428285.0</v>
      </c>
    </row>
    <row r="39" ht="14.25" customHeight="1">
      <c r="A39" s="18" t="s">
        <v>434</v>
      </c>
      <c r="B39" s="18" t="s">
        <v>435</v>
      </c>
      <c r="C39" s="18" t="s">
        <v>405</v>
      </c>
      <c r="D39" s="45">
        <v>1649.13</v>
      </c>
      <c r="E39" s="18">
        <v>3.93</v>
      </c>
      <c r="F39" s="18">
        <v>0.01</v>
      </c>
      <c r="G39" s="18">
        <v>3.95</v>
      </c>
      <c r="H39" s="18">
        <v>3.86</v>
      </c>
      <c r="I39" s="18">
        <v>1756755.0</v>
      </c>
    </row>
    <row r="40" ht="14.25" customHeight="1">
      <c r="A40" s="18" t="s">
        <v>458</v>
      </c>
      <c r="B40" s="18" t="s">
        <v>459</v>
      </c>
      <c r="C40" s="18" t="s">
        <v>451</v>
      </c>
      <c r="D40" s="45">
        <v>1713.88</v>
      </c>
      <c r="E40" s="18">
        <v>4.35</v>
      </c>
      <c r="F40" s="18">
        <v>0.05</v>
      </c>
      <c r="G40" s="18">
        <v>4.35</v>
      </c>
      <c r="H40" s="18">
        <v>4.24</v>
      </c>
      <c r="I40" s="18">
        <v>378198.0</v>
      </c>
    </row>
    <row r="41" ht="14.25" customHeight="1">
      <c r="A41" s="18" t="s">
        <v>140</v>
      </c>
      <c r="B41" s="18" t="s">
        <v>141</v>
      </c>
      <c r="C41" s="18" t="s">
        <v>135</v>
      </c>
      <c r="D41" s="45">
        <v>6327.9</v>
      </c>
      <c r="E41" s="18">
        <v>8.47</v>
      </c>
      <c r="F41" s="18">
        <v>-0.01</v>
      </c>
      <c r="G41" s="18">
        <v>8.555</v>
      </c>
      <c r="H41" s="18">
        <v>8.44</v>
      </c>
      <c r="I41" s="18">
        <v>2082558.0</v>
      </c>
    </row>
    <row r="42" ht="14.25" customHeight="1">
      <c r="A42" s="18" t="s">
        <v>238</v>
      </c>
      <c r="B42" s="18" t="s">
        <v>239</v>
      </c>
      <c r="C42" s="18" t="s">
        <v>231</v>
      </c>
      <c r="D42" s="45">
        <v>8164.35</v>
      </c>
      <c r="E42" s="18">
        <v>157.5</v>
      </c>
      <c r="F42" s="18">
        <v>4.48</v>
      </c>
      <c r="G42" s="18">
        <v>158.0</v>
      </c>
      <c r="H42" s="18">
        <v>152.05</v>
      </c>
      <c r="I42" s="18">
        <v>373819.0</v>
      </c>
    </row>
    <row r="43" ht="14.25" customHeight="1">
      <c r="A43" s="18" t="s">
        <v>17</v>
      </c>
      <c r="B43" s="18" t="s">
        <v>179</v>
      </c>
      <c r="C43" s="18" t="s">
        <v>44</v>
      </c>
      <c r="D43" s="45">
        <v>140310.0</v>
      </c>
      <c r="E43" s="18">
        <v>79.09</v>
      </c>
      <c r="F43" s="18">
        <v>-0.46</v>
      </c>
      <c r="G43" s="18">
        <v>79.26</v>
      </c>
      <c r="H43" s="18">
        <v>78.33</v>
      </c>
      <c r="I43" s="18">
        <v>3307759.0</v>
      </c>
    </row>
    <row r="44" ht="14.25" customHeight="1">
      <c r="A44" s="18" t="s">
        <v>307</v>
      </c>
      <c r="B44" s="18" t="s">
        <v>308</v>
      </c>
      <c r="C44" s="18" t="s">
        <v>309</v>
      </c>
      <c r="D44" s="45">
        <v>7910.8</v>
      </c>
      <c r="E44" s="18">
        <v>13.79</v>
      </c>
      <c r="F44" s="18">
        <v>-0.07</v>
      </c>
      <c r="G44" s="18">
        <v>13.94</v>
      </c>
      <c r="H44" s="18">
        <v>13.67</v>
      </c>
      <c r="I44" s="18">
        <v>3020132.0</v>
      </c>
    </row>
    <row r="45" ht="14.25" customHeight="1">
      <c r="A45" s="18" t="s">
        <v>80</v>
      </c>
      <c r="B45" s="18" t="s">
        <v>81</v>
      </c>
      <c r="C45" s="18" t="s">
        <v>59</v>
      </c>
      <c r="D45" s="45">
        <v>2378.0</v>
      </c>
      <c r="E45" s="18">
        <v>23.49</v>
      </c>
      <c r="F45" s="18">
        <v>-0.23</v>
      </c>
      <c r="G45" s="18">
        <v>23.51</v>
      </c>
      <c r="H45" s="18">
        <v>23.17</v>
      </c>
      <c r="I45" s="18">
        <v>214121.0</v>
      </c>
    </row>
    <row r="46" ht="14.25" customHeight="1">
      <c r="A46" s="18" t="s">
        <v>224</v>
      </c>
      <c r="B46" s="18" t="s">
        <v>225</v>
      </c>
      <c r="C46" s="18" t="s">
        <v>44</v>
      </c>
      <c r="D46" s="45">
        <v>875.093</v>
      </c>
      <c r="E46" s="18">
        <v>18.38</v>
      </c>
      <c r="F46" s="18">
        <v>0.06</v>
      </c>
      <c r="G46" s="18">
        <v>18.4</v>
      </c>
      <c r="H46" s="18">
        <v>18.03</v>
      </c>
      <c r="I46" s="18">
        <v>155828.0</v>
      </c>
    </row>
    <row r="47" ht="14.25" customHeight="1">
      <c r="A47" s="18" t="s">
        <v>436</v>
      </c>
      <c r="B47" s="18" t="s">
        <v>437</v>
      </c>
      <c r="C47" s="18" t="s">
        <v>405</v>
      </c>
      <c r="D47" s="45">
        <v>1647.81</v>
      </c>
      <c r="E47" s="18">
        <v>0.935</v>
      </c>
      <c r="F47" s="18">
        <v>0.01</v>
      </c>
      <c r="G47" s="18">
        <v>0.935</v>
      </c>
      <c r="H47" s="18">
        <v>0.925</v>
      </c>
      <c r="I47" s="18">
        <v>4847644.0</v>
      </c>
    </row>
    <row r="48" ht="14.25" customHeight="1">
      <c r="A48" s="18" t="s">
        <v>62</v>
      </c>
      <c r="B48" s="18" t="s">
        <v>63</v>
      </c>
      <c r="C48" s="18" t="s">
        <v>59</v>
      </c>
      <c r="D48" s="45">
        <v>8169.74</v>
      </c>
      <c r="E48" s="18">
        <v>11.76</v>
      </c>
      <c r="F48" s="18">
        <v>0.08</v>
      </c>
      <c r="G48" s="18">
        <v>11.77</v>
      </c>
      <c r="H48" s="18">
        <v>11.6</v>
      </c>
      <c r="I48" s="18">
        <v>1035699.0</v>
      </c>
    </row>
    <row r="49" ht="14.25" customHeight="1">
      <c r="A49" s="18" t="s">
        <v>229</v>
      </c>
      <c r="B49" s="18" t="s">
        <v>230</v>
      </c>
      <c r="C49" s="18" t="s">
        <v>231</v>
      </c>
      <c r="D49" s="45">
        <v>58134.7</v>
      </c>
      <c r="E49" s="18">
        <v>128.61</v>
      </c>
      <c r="F49" s="18">
        <v>1.61</v>
      </c>
      <c r="G49" s="18">
        <v>129.29</v>
      </c>
      <c r="H49" s="18">
        <v>127.23</v>
      </c>
      <c r="I49" s="18">
        <v>1360173.0</v>
      </c>
    </row>
    <row r="50" ht="14.25" customHeight="1">
      <c r="A50" s="18" t="s">
        <v>376</v>
      </c>
      <c r="B50" s="18" t="s">
        <v>377</v>
      </c>
      <c r="C50" s="18" t="s">
        <v>331</v>
      </c>
      <c r="D50" s="45">
        <v>2028.01</v>
      </c>
      <c r="E50" s="18">
        <v>4.18</v>
      </c>
      <c r="F50" s="18">
        <v>0.04</v>
      </c>
      <c r="G50" s="18">
        <v>4.19</v>
      </c>
      <c r="H50" s="18">
        <v>4.065</v>
      </c>
      <c r="I50" s="18">
        <v>2011011.0</v>
      </c>
    </row>
    <row r="51" ht="14.25" customHeight="1">
      <c r="A51" s="18" t="s">
        <v>414</v>
      </c>
      <c r="B51" s="18" t="s">
        <v>415</v>
      </c>
      <c r="C51" s="18" t="s">
        <v>405</v>
      </c>
      <c r="D51" s="45">
        <v>9620.51</v>
      </c>
      <c r="E51" s="18">
        <v>9.75</v>
      </c>
      <c r="F51" s="18">
        <v>-0.03</v>
      </c>
      <c r="G51" s="18">
        <v>9.78</v>
      </c>
      <c r="H51" s="18">
        <v>9.59</v>
      </c>
      <c r="I51" s="18">
        <v>2583337.0</v>
      </c>
    </row>
    <row r="52" ht="14.25" customHeight="1">
      <c r="A52" s="18" t="s">
        <v>68</v>
      </c>
      <c r="B52" s="18" t="s">
        <v>69</v>
      </c>
      <c r="C52" s="18" t="s">
        <v>59</v>
      </c>
      <c r="D52" s="45">
        <v>4665.88</v>
      </c>
      <c r="E52" s="18">
        <v>44.97</v>
      </c>
      <c r="F52" s="18">
        <v>1.25</v>
      </c>
      <c r="G52" s="18">
        <v>45.18</v>
      </c>
      <c r="H52" s="18">
        <v>42.57</v>
      </c>
      <c r="I52" s="18">
        <v>936763.0</v>
      </c>
    </row>
    <row r="53" ht="14.25" customHeight="1">
      <c r="A53" s="18" t="s">
        <v>284</v>
      </c>
      <c r="B53" s="18" t="s">
        <v>285</v>
      </c>
      <c r="C53" s="18" t="s">
        <v>269</v>
      </c>
      <c r="D53" s="45">
        <v>4115.34</v>
      </c>
      <c r="E53" s="18">
        <v>6.81</v>
      </c>
      <c r="F53" s="18">
        <v>-0.16</v>
      </c>
      <c r="G53" s="18">
        <v>6.86</v>
      </c>
      <c r="H53" s="18">
        <v>6.75</v>
      </c>
      <c r="I53" s="18">
        <v>2101516.0</v>
      </c>
    </row>
    <row r="54" ht="14.25" customHeight="1">
      <c r="A54" s="18" t="s">
        <v>370</v>
      </c>
      <c r="B54" s="18" t="s">
        <v>371</v>
      </c>
      <c r="C54" s="18" t="s">
        <v>331</v>
      </c>
      <c r="D54" s="45">
        <v>2607.98</v>
      </c>
      <c r="E54" s="18">
        <v>6.74</v>
      </c>
      <c r="F54" s="18">
        <v>0.0</v>
      </c>
      <c r="G54" s="18">
        <v>6.76</v>
      </c>
      <c r="H54" s="18">
        <v>6.64</v>
      </c>
      <c r="I54" s="18">
        <v>1055570.0</v>
      </c>
    </row>
    <row r="55" ht="14.25" customHeight="1">
      <c r="A55" s="18" t="s">
        <v>358</v>
      </c>
      <c r="B55" s="18" t="s">
        <v>359</v>
      </c>
      <c r="C55" s="18" t="s">
        <v>331</v>
      </c>
      <c r="D55" s="45">
        <v>3819.95</v>
      </c>
      <c r="E55" s="18">
        <v>2.39</v>
      </c>
      <c r="F55" s="18">
        <v>0.01</v>
      </c>
      <c r="G55" s="18">
        <v>2.4</v>
      </c>
      <c r="H55" s="18">
        <v>2.355</v>
      </c>
      <c r="I55" s="18">
        <v>7342033.0</v>
      </c>
    </row>
    <row r="56" ht="14.25" customHeight="1">
      <c r="A56" s="18" t="s">
        <v>82</v>
      </c>
      <c r="B56" s="18" t="s">
        <v>83</v>
      </c>
      <c r="C56" s="18" t="s">
        <v>59</v>
      </c>
      <c r="D56" s="45">
        <v>2356.96</v>
      </c>
      <c r="E56" s="18">
        <v>0.995</v>
      </c>
      <c r="F56" s="18">
        <v>-0.025</v>
      </c>
      <c r="G56" s="18">
        <v>1.005</v>
      </c>
      <c r="H56" s="18">
        <v>0.985</v>
      </c>
      <c r="I56" s="18">
        <v>1.6809216E7</v>
      </c>
    </row>
    <row r="57" ht="14.25" customHeight="1">
      <c r="A57" s="18" t="s">
        <v>240</v>
      </c>
      <c r="B57" s="18" t="s">
        <v>241</v>
      </c>
      <c r="C57" s="18" t="s">
        <v>231</v>
      </c>
      <c r="D57" s="45">
        <v>6058.19</v>
      </c>
      <c r="E57" s="18">
        <v>10.62</v>
      </c>
      <c r="F57" s="18">
        <v>0.05</v>
      </c>
      <c r="G57" s="18">
        <v>10.63</v>
      </c>
      <c r="H57" s="18">
        <v>10.54</v>
      </c>
      <c r="I57" s="18">
        <v>249846.0</v>
      </c>
    </row>
    <row r="58" ht="14.25" customHeight="1">
      <c r="A58" s="18" t="s">
        <v>354</v>
      </c>
      <c r="B58" s="18" t="s">
        <v>355</v>
      </c>
      <c r="C58" s="18" t="s">
        <v>331</v>
      </c>
      <c r="D58" s="45">
        <v>5142.86</v>
      </c>
      <c r="E58" s="18">
        <v>7.82</v>
      </c>
      <c r="F58" s="18">
        <v>0.04</v>
      </c>
      <c r="G58" s="18">
        <v>7.84</v>
      </c>
      <c r="H58" s="18">
        <v>7.68</v>
      </c>
      <c r="I58" s="18">
        <v>902062.0</v>
      </c>
    </row>
    <row r="59" ht="14.25" customHeight="1">
      <c r="A59" s="18" t="s">
        <v>226</v>
      </c>
      <c r="B59" s="18" t="s">
        <v>227</v>
      </c>
      <c r="C59" s="18" t="s">
        <v>44</v>
      </c>
      <c r="D59" s="45">
        <v>692.574</v>
      </c>
      <c r="E59" s="18">
        <v>1.7</v>
      </c>
      <c r="F59" s="18">
        <v>-0.04</v>
      </c>
      <c r="G59" s="18">
        <v>1.735</v>
      </c>
      <c r="H59" s="18">
        <v>1.685</v>
      </c>
      <c r="I59" s="18">
        <v>1269890.0</v>
      </c>
    </row>
    <row r="60" ht="14.25" customHeight="1">
      <c r="A60" s="18" t="s">
        <v>70</v>
      </c>
      <c r="B60" s="18" t="s">
        <v>71</v>
      </c>
      <c r="C60" s="18" t="s">
        <v>59</v>
      </c>
      <c r="D60" s="45">
        <v>4580.64</v>
      </c>
      <c r="E60" s="18">
        <v>46.21</v>
      </c>
      <c r="F60" s="18">
        <v>-1.13</v>
      </c>
      <c r="G60" s="18">
        <v>46.87</v>
      </c>
      <c r="H60" s="18">
        <v>45.85</v>
      </c>
      <c r="I60" s="18">
        <v>335173.0</v>
      </c>
    </row>
    <row r="61" ht="14.25" customHeight="1">
      <c r="A61" s="18" t="s">
        <v>334</v>
      </c>
      <c r="B61" s="18" t="s">
        <v>335</v>
      </c>
      <c r="C61" s="18" t="s">
        <v>331</v>
      </c>
      <c r="D61" s="45">
        <v>18060.0</v>
      </c>
      <c r="E61" s="18">
        <v>5.5</v>
      </c>
      <c r="F61" s="18">
        <v>-0.05</v>
      </c>
      <c r="G61" s="18">
        <v>5.605</v>
      </c>
      <c r="H61" s="18">
        <v>5.48</v>
      </c>
      <c r="I61" s="18">
        <v>1.612606E7</v>
      </c>
    </row>
    <row r="62" ht="14.25" customHeight="1">
      <c r="A62" s="18" t="s">
        <v>112</v>
      </c>
      <c r="B62" s="18" t="s">
        <v>113</v>
      </c>
      <c r="C62" s="18" t="s">
        <v>59</v>
      </c>
      <c r="D62" s="45">
        <v>1068.7</v>
      </c>
      <c r="E62" s="18">
        <v>12.06</v>
      </c>
      <c r="F62" s="18">
        <v>0.01</v>
      </c>
      <c r="G62" s="18">
        <v>12.07</v>
      </c>
      <c r="H62" s="18">
        <v>11.88</v>
      </c>
      <c r="I62" s="18">
        <v>196909.0</v>
      </c>
    </row>
    <row r="63" ht="14.25" customHeight="1">
      <c r="A63" s="18" t="s">
        <v>90</v>
      </c>
      <c r="B63" s="18" t="s">
        <v>91</v>
      </c>
      <c r="C63" s="18" t="s">
        <v>59</v>
      </c>
      <c r="D63" s="45">
        <v>1680.24</v>
      </c>
      <c r="E63" s="18">
        <v>3.73</v>
      </c>
      <c r="F63" s="18">
        <v>-0.09</v>
      </c>
      <c r="G63" s="18">
        <v>3.81</v>
      </c>
      <c r="H63" s="18">
        <v>3.71</v>
      </c>
      <c r="I63" s="18">
        <v>1773604.0</v>
      </c>
    </row>
    <row r="64" ht="14.25" customHeight="1">
      <c r="A64" s="18" t="s">
        <v>394</v>
      </c>
      <c r="B64" s="18" t="s">
        <v>395</v>
      </c>
      <c r="C64" s="18" t="s">
        <v>331</v>
      </c>
      <c r="D64" s="45">
        <v>763.985</v>
      </c>
      <c r="E64" s="18">
        <v>1.91</v>
      </c>
      <c r="F64" s="18">
        <v>-0.015</v>
      </c>
      <c r="G64" s="18">
        <v>1.93</v>
      </c>
      <c r="H64" s="18">
        <v>1.89</v>
      </c>
      <c r="I64" s="18">
        <v>1528445.0</v>
      </c>
    </row>
    <row r="65" ht="14.25" customHeight="1">
      <c r="A65" s="18" t="s">
        <v>220</v>
      </c>
      <c r="B65" s="18" t="s">
        <v>221</v>
      </c>
      <c r="C65" s="18" t="s">
        <v>44</v>
      </c>
      <c r="D65" s="45">
        <v>1635.06</v>
      </c>
      <c r="E65" s="18">
        <v>2.92</v>
      </c>
      <c r="F65" s="18">
        <v>-0.02</v>
      </c>
      <c r="G65" s="18">
        <v>2.925</v>
      </c>
      <c r="H65" s="18">
        <v>2.87</v>
      </c>
      <c r="I65" s="18">
        <v>811492.0</v>
      </c>
    </row>
    <row r="66" ht="14.25" customHeight="1">
      <c r="A66" s="18" t="s">
        <v>408</v>
      </c>
      <c r="B66" s="18" t="s">
        <v>409</v>
      </c>
      <c r="C66" s="18" t="s">
        <v>405</v>
      </c>
      <c r="D66" s="45">
        <v>14652.9</v>
      </c>
      <c r="E66" s="18">
        <v>8.53</v>
      </c>
      <c r="F66" s="18">
        <v>0.01</v>
      </c>
      <c r="G66" s="18">
        <v>8.54</v>
      </c>
      <c r="H66" s="18">
        <v>8.41</v>
      </c>
      <c r="I66" s="18">
        <v>3712194.0</v>
      </c>
    </row>
    <row r="67" ht="14.25" customHeight="1">
      <c r="A67" s="18" t="s">
        <v>418</v>
      </c>
      <c r="B67" s="18" t="s">
        <v>419</v>
      </c>
      <c r="C67" s="18" t="s">
        <v>405</v>
      </c>
      <c r="D67" s="45">
        <v>8611.78</v>
      </c>
      <c r="E67" s="18">
        <v>4.99</v>
      </c>
      <c r="F67" s="18">
        <v>-0.02</v>
      </c>
      <c r="G67" s="18">
        <v>5.02</v>
      </c>
      <c r="H67" s="18">
        <v>4.94</v>
      </c>
      <c r="I67" s="18">
        <v>1.0405922E7</v>
      </c>
    </row>
    <row r="68" ht="14.25" customHeight="1">
      <c r="A68" s="18" t="s">
        <v>146</v>
      </c>
      <c r="B68" s="18" t="s">
        <v>147</v>
      </c>
      <c r="C68" s="18" t="s">
        <v>135</v>
      </c>
      <c r="D68" s="45">
        <v>1995.62</v>
      </c>
      <c r="E68" s="18">
        <v>8.59</v>
      </c>
      <c r="F68" s="18">
        <v>-0.11</v>
      </c>
      <c r="G68" s="18">
        <v>8.62</v>
      </c>
      <c r="H68" s="18">
        <v>8.5</v>
      </c>
      <c r="I68" s="18">
        <v>668584.0</v>
      </c>
    </row>
    <row r="69" ht="14.25" customHeight="1">
      <c r="A69" s="18" t="s">
        <v>128</v>
      </c>
      <c r="B69" s="18" t="s">
        <v>129</v>
      </c>
      <c r="C69" s="18" t="s">
        <v>59</v>
      </c>
      <c r="D69" s="45">
        <v>669.037</v>
      </c>
      <c r="E69" s="18">
        <v>6.21</v>
      </c>
      <c r="F69" s="18">
        <v>-0.01</v>
      </c>
      <c r="G69" s="18">
        <v>6.21</v>
      </c>
      <c r="H69" s="18">
        <v>6.11</v>
      </c>
      <c r="I69" s="18">
        <v>1034102.0</v>
      </c>
    </row>
    <row r="70" ht="14.25" customHeight="1">
      <c r="A70" s="18" t="s">
        <v>428</v>
      </c>
      <c r="B70" s="18" t="s">
        <v>429</v>
      </c>
      <c r="C70" s="18" t="s">
        <v>405</v>
      </c>
      <c r="D70" s="45">
        <v>2096.45</v>
      </c>
      <c r="E70" s="18">
        <v>3.24</v>
      </c>
      <c r="F70" s="18">
        <v>0.02</v>
      </c>
      <c r="G70" s="18">
        <v>3.24</v>
      </c>
      <c r="H70" s="18">
        <v>3.17</v>
      </c>
      <c r="I70" s="18">
        <v>469702.0</v>
      </c>
    </row>
    <row r="71" ht="14.25" customHeight="1">
      <c r="A71" s="18" t="s">
        <v>304</v>
      </c>
      <c r="B71" s="18" t="s">
        <v>305</v>
      </c>
      <c r="C71" s="18" t="s">
        <v>269</v>
      </c>
      <c r="D71" s="45">
        <v>841.993</v>
      </c>
      <c r="E71" s="18">
        <v>3.16</v>
      </c>
      <c r="F71" s="18">
        <v>-0.04</v>
      </c>
      <c r="G71" s="18">
        <v>3.18</v>
      </c>
      <c r="H71" s="18">
        <v>3.13</v>
      </c>
      <c r="I71" s="18">
        <v>914702.0</v>
      </c>
    </row>
    <row r="72" ht="14.25" customHeight="1">
      <c r="A72" s="18" t="s">
        <v>66</v>
      </c>
      <c r="B72" s="18" t="s">
        <v>67</v>
      </c>
      <c r="C72" s="18" t="s">
        <v>59</v>
      </c>
      <c r="D72" s="45">
        <v>4964.23</v>
      </c>
      <c r="E72" s="18">
        <v>4.38</v>
      </c>
      <c r="F72" s="18">
        <v>0.0</v>
      </c>
      <c r="G72" s="18">
        <v>4.4</v>
      </c>
      <c r="H72" s="18">
        <v>4.3</v>
      </c>
      <c r="I72" s="18">
        <v>1665463.0</v>
      </c>
    </row>
    <row r="73" ht="14.25" customHeight="1">
      <c r="A73" s="18" t="s">
        <v>242</v>
      </c>
      <c r="B73" s="18" t="s">
        <v>243</v>
      </c>
      <c r="C73" s="18" t="s">
        <v>231</v>
      </c>
      <c r="D73" s="45">
        <v>3767.21</v>
      </c>
      <c r="E73" s="18">
        <v>2.17</v>
      </c>
      <c r="F73" s="18">
        <v>-0.02</v>
      </c>
      <c r="G73" s="18">
        <v>2.175</v>
      </c>
      <c r="H73" s="18">
        <v>2.15</v>
      </c>
      <c r="I73" s="18">
        <v>3557700.0</v>
      </c>
    </row>
    <row r="74" ht="14.25" customHeight="1">
      <c r="A74" s="18" t="s">
        <v>356</v>
      </c>
      <c r="B74" s="18" t="s">
        <v>357</v>
      </c>
      <c r="C74" s="18" t="s">
        <v>331</v>
      </c>
      <c r="D74" s="45">
        <v>3898.1</v>
      </c>
      <c r="E74" s="18">
        <v>9.26</v>
      </c>
      <c r="F74" s="18">
        <v>-0.05</v>
      </c>
      <c r="G74" s="18">
        <v>9.27</v>
      </c>
      <c r="H74" s="18">
        <v>9.17</v>
      </c>
      <c r="I74" s="18">
        <v>1571633.0</v>
      </c>
    </row>
    <row r="75" ht="14.25" customHeight="1">
      <c r="A75" s="18" t="s">
        <v>350</v>
      </c>
      <c r="B75" s="18" t="s">
        <v>351</v>
      </c>
      <c r="C75" s="18" t="s">
        <v>331</v>
      </c>
      <c r="D75" s="45">
        <v>5668.89</v>
      </c>
      <c r="E75" s="18">
        <v>3.4</v>
      </c>
      <c r="F75" s="18">
        <v>-0.02</v>
      </c>
      <c r="G75" s="18">
        <v>3.4</v>
      </c>
      <c r="H75" s="18">
        <v>3.325</v>
      </c>
      <c r="I75" s="18">
        <v>3228585.0</v>
      </c>
    </row>
    <row r="76" ht="14.25" customHeight="1">
      <c r="A76" s="18" t="s">
        <v>382</v>
      </c>
      <c r="B76" s="18" t="s">
        <v>383</v>
      </c>
      <c r="C76" s="18" t="s">
        <v>331</v>
      </c>
      <c r="D76" s="45">
        <v>1859.99</v>
      </c>
      <c r="E76" s="18">
        <v>3.39</v>
      </c>
      <c r="F76" s="18">
        <v>-0.05</v>
      </c>
      <c r="G76" s="18">
        <v>3.4</v>
      </c>
      <c r="H76" s="18">
        <v>3.35</v>
      </c>
      <c r="I76" s="18">
        <v>1870414.0</v>
      </c>
    </row>
    <row r="77" ht="14.25" customHeight="1">
      <c r="A77" s="18" t="s">
        <v>472</v>
      </c>
      <c r="B77" s="18" t="s">
        <v>473</v>
      </c>
      <c r="C77" s="18" t="s">
        <v>465</v>
      </c>
      <c r="D77" s="45">
        <v>760.208</v>
      </c>
      <c r="E77" s="18">
        <v>0.79</v>
      </c>
      <c r="F77" s="18">
        <v>-0.005</v>
      </c>
      <c r="G77" s="18">
        <v>0.795</v>
      </c>
      <c r="H77" s="18">
        <v>0.78</v>
      </c>
      <c r="I77" s="18">
        <v>1455401.0</v>
      </c>
    </row>
    <row r="78" ht="14.25" customHeight="1">
      <c r="A78" s="18" t="s">
        <v>190</v>
      </c>
      <c r="B78" s="18" t="s">
        <v>191</v>
      </c>
      <c r="C78" s="18" t="s">
        <v>44</v>
      </c>
      <c r="D78" s="45">
        <v>16028.1</v>
      </c>
      <c r="E78" s="18">
        <v>6.72</v>
      </c>
      <c r="F78" s="18">
        <v>0.0</v>
      </c>
      <c r="G78" s="18">
        <v>6.735</v>
      </c>
      <c r="H78" s="18">
        <v>6.6</v>
      </c>
      <c r="I78" s="18">
        <v>7535231.0</v>
      </c>
    </row>
    <row r="79" ht="14.25" customHeight="1">
      <c r="A79" s="18" t="s">
        <v>422</v>
      </c>
      <c r="B79" s="18" t="s">
        <v>423</v>
      </c>
      <c r="C79" s="18" t="s">
        <v>405</v>
      </c>
      <c r="D79" s="45">
        <v>2886.02</v>
      </c>
      <c r="E79" s="18">
        <v>4.77</v>
      </c>
      <c r="F79" s="18">
        <v>0.0</v>
      </c>
      <c r="G79" s="18">
        <v>4.79</v>
      </c>
      <c r="H79" s="18">
        <v>4.72</v>
      </c>
      <c r="I79" s="18">
        <v>1230442.0</v>
      </c>
    </row>
    <row r="80" ht="14.25" customHeight="1">
      <c r="A80" s="18" t="s">
        <v>96</v>
      </c>
      <c r="B80" s="18" t="s">
        <v>97</v>
      </c>
      <c r="C80" s="18" t="s">
        <v>59</v>
      </c>
      <c r="D80" s="45">
        <v>1534.92</v>
      </c>
      <c r="E80" s="18">
        <v>15.04</v>
      </c>
      <c r="F80" s="18">
        <v>0.01</v>
      </c>
      <c r="G80" s="18">
        <v>15.18</v>
      </c>
      <c r="H80" s="18">
        <v>14.87</v>
      </c>
      <c r="I80" s="18">
        <v>391672.0</v>
      </c>
    </row>
    <row r="81" ht="14.25" customHeight="1">
      <c r="A81" s="18" t="s">
        <v>214</v>
      </c>
      <c r="B81" s="18" t="s">
        <v>215</v>
      </c>
      <c r="C81" s="18" t="s">
        <v>44</v>
      </c>
      <c r="D81" s="45">
        <v>3313.48</v>
      </c>
      <c r="E81" s="18">
        <v>11.0</v>
      </c>
      <c r="F81" s="18">
        <v>-0.04</v>
      </c>
      <c r="G81" s="18">
        <v>11.04</v>
      </c>
      <c r="H81" s="18">
        <v>10.88</v>
      </c>
      <c r="I81" s="18">
        <v>898061.0</v>
      </c>
    </row>
    <row r="82" ht="14.25" customHeight="1">
      <c r="A82" s="18" t="s">
        <v>302</v>
      </c>
      <c r="B82" s="18" t="s">
        <v>303</v>
      </c>
      <c r="C82" s="18" t="s">
        <v>269</v>
      </c>
      <c r="D82" s="45">
        <v>853.27</v>
      </c>
      <c r="E82" s="18">
        <v>4.49</v>
      </c>
      <c r="F82" s="18">
        <v>-0.16</v>
      </c>
      <c r="G82" s="18">
        <v>4.58</v>
      </c>
      <c r="H82" s="18">
        <v>4.46</v>
      </c>
      <c r="I82" s="18">
        <v>2249019.0</v>
      </c>
    </row>
    <row r="83" ht="14.25" customHeight="1">
      <c r="A83" s="18" t="s">
        <v>314</v>
      </c>
      <c r="B83" s="18" t="s">
        <v>315</v>
      </c>
      <c r="C83" s="18" t="s">
        <v>309</v>
      </c>
      <c r="D83" s="45">
        <v>2233.3</v>
      </c>
      <c r="E83" s="18">
        <v>12.02</v>
      </c>
      <c r="F83" s="18">
        <v>-0.35</v>
      </c>
      <c r="G83" s="18">
        <v>12.1</v>
      </c>
      <c r="H83" s="18">
        <v>11.75</v>
      </c>
      <c r="I83" s="18">
        <v>1618095.0</v>
      </c>
    </row>
    <row r="84" ht="14.25" customHeight="1">
      <c r="A84" s="18" t="s">
        <v>326</v>
      </c>
      <c r="B84" s="18" t="s">
        <v>327</v>
      </c>
      <c r="C84" s="18" t="s">
        <v>309</v>
      </c>
      <c r="D84" s="45">
        <v>370.0</v>
      </c>
      <c r="E84" s="18">
        <v>1.815</v>
      </c>
      <c r="F84" s="18">
        <v>-0.025</v>
      </c>
      <c r="G84" s="18">
        <v>1.85</v>
      </c>
      <c r="H84" s="18">
        <v>1.805</v>
      </c>
      <c r="I84" s="18">
        <v>868560.0</v>
      </c>
    </row>
    <row r="85" ht="14.25" customHeight="1">
      <c r="A85" s="18" t="s">
        <v>346</v>
      </c>
      <c r="B85" s="18" t="s">
        <v>347</v>
      </c>
      <c r="C85" s="18" t="s">
        <v>331</v>
      </c>
      <c r="D85" s="45">
        <v>7773.0</v>
      </c>
      <c r="E85" s="18">
        <v>18.13</v>
      </c>
      <c r="F85" s="18">
        <v>0.16</v>
      </c>
      <c r="G85" s="18">
        <v>18.23</v>
      </c>
      <c r="H85" s="18">
        <v>17.51</v>
      </c>
      <c r="I85" s="18">
        <v>1537028.0</v>
      </c>
    </row>
    <row r="86" ht="14.25" customHeight="1">
      <c r="A86" s="18" t="s">
        <v>262</v>
      </c>
      <c r="B86" s="18" t="s">
        <v>263</v>
      </c>
      <c r="C86" s="18" t="s">
        <v>231</v>
      </c>
      <c r="D86" s="45">
        <v>524.453</v>
      </c>
      <c r="E86" s="18">
        <v>1.92</v>
      </c>
      <c r="F86" s="18">
        <v>-0.005</v>
      </c>
      <c r="G86" s="18">
        <v>1.93</v>
      </c>
      <c r="H86" s="18">
        <v>1.9</v>
      </c>
      <c r="I86" s="18">
        <v>1045623.0</v>
      </c>
    </row>
    <row r="87" ht="14.25" customHeight="1">
      <c r="A87" s="18" t="s">
        <v>76</v>
      </c>
      <c r="B87" s="18" t="s">
        <v>77</v>
      </c>
      <c r="C87" s="18" t="s">
        <v>59</v>
      </c>
      <c r="D87" s="45">
        <v>2953.22</v>
      </c>
      <c r="E87" s="18">
        <v>25.62</v>
      </c>
      <c r="F87" s="18">
        <v>0.12</v>
      </c>
      <c r="G87" s="18">
        <v>25.73</v>
      </c>
      <c r="H87" s="18">
        <v>24.9</v>
      </c>
      <c r="I87" s="18">
        <v>557774.0</v>
      </c>
    </row>
    <row r="88" ht="14.25" customHeight="1">
      <c r="A88" s="18" t="s">
        <v>416</v>
      </c>
      <c r="B88" s="18" t="s">
        <v>417</v>
      </c>
      <c r="C88" s="18" t="s">
        <v>405</v>
      </c>
      <c r="D88" s="45">
        <v>9603.91</v>
      </c>
      <c r="E88" s="18">
        <v>16.3</v>
      </c>
      <c r="F88" s="18">
        <v>-0.15</v>
      </c>
      <c r="G88" s="18">
        <v>16.38</v>
      </c>
      <c r="H88" s="18">
        <v>16.02</v>
      </c>
      <c r="I88" s="18">
        <v>1483053.0</v>
      </c>
    </row>
    <row r="89" ht="14.25" customHeight="1">
      <c r="A89" s="18" t="s">
        <v>290</v>
      </c>
      <c r="B89" s="18" t="s">
        <v>291</v>
      </c>
      <c r="C89" s="18" t="s">
        <v>269</v>
      </c>
      <c r="D89" s="45">
        <v>3281.8</v>
      </c>
      <c r="E89" s="18">
        <v>5.79</v>
      </c>
      <c r="F89" s="18">
        <v>-0.01</v>
      </c>
      <c r="G89" s="18">
        <v>5.8</v>
      </c>
      <c r="H89" s="18">
        <v>5.7</v>
      </c>
      <c r="I89" s="18">
        <v>1209202.0</v>
      </c>
    </row>
    <row r="90" ht="14.25" customHeight="1">
      <c r="A90" s="18" t="s">
        <v>184</v>
      </c>
      <c r="B90" s="18" t="s">
        <v>185</v>
      </c>
      <c r="C90" s="18" t="s">
        <v>44</v>
      </c>
      <c r="D90" s="45">
        <v>29563.5</v>
      </c>
      <c r="E90" s="18">
        <v>87.39</v>
      </c>
      <c r="F90" s="18">
        <v>-1.3</v>
      </c>
      <c r="G90" s="18">
        <v>87.77</v>
      </c>
      <c r="H90" s="18">
        <v>86.6</v>
      </c>
      <c r="I90" s="18">
        <v>1087809.0</v>
      </c>
    </row>
    <row r="91" ht="14.25" customHeight="1">
      <c r="A91" s="18" t="s">
        <v>204</v>
      </c>
      <c r="B91" s="18" t="s">
        <v>205</v>
      </c>
      <c r="C91" s="18" t="s">
        <v>44</v>
      </c>
      <c r="D91" s="45">
        <v>4795.77</v>
      </c>
      <c r="E91" s="18">
        <v>24.77</v>
      </c>
      <c r="F91" s="18">
        <v>0.1</v>
      </c>
      <c r="G91" s="18">
        <v>24.85</v>
      </c>
      <c r="H91" s="18">
        <v>24.32</v>
      </c>
      <c r="I91" s="18">
        <v>413587.0</v>
      </c>
    </row>
    <row r="92" ht="14.25" customHeight="1">
      <c r="A92" s="18" t="s">
        <v>122</v>
      </c>
      <c r="B92" s="18" t="s">
        <v>123</v>
      </c>
      <c r="C92" s="18" t="s">
        <v>59</v>
      </c>
      <c r="D92" s="45">
        <v>868.492</v>
      </c>
      <c r="E92" s="18">
        <v>3.04</v>
      </c>
      <c r="F92" s="18">
        <v>-0.01</v>
      </c>
      <c r="G92" s="18">
        <v>3.05</v>
      </c>
      <c r="H92" s="18">
        <v>2.995</v>
      </c>
      <c r="I92" s="18">
        <v>1394056.0</v>
      </c>
    </row>
    <row r="93" ht="14.25" customHeight="1">
      <c r="A93" s="18" t="s">
        <v>250</v>
      </c>
      <c r="B93" s="18" t="s">
        <v>251</v>
      </c>
      <c r="C93" s="18" t="s">
        <v>231</v>
      </c>
      <c r="D93" s="45">
        <v>1141.43</v>
      </c>
      <c r="E93" s="18">
        <v>0.725</v>
      </c>
      <c r="F93" s="18">
        <v>-0.01</v>
      </c>
      <c r="G93" s="18">
        <v>0.73</v>
      </c>
      <c r="H93" s="18">
        <v>0.71</v>
      </c>
      <c r="I93" s="18">
        <v>1.2492212E7</v>
      </c>
    </row>
    <row r="94" ht="14.25" customHeight="1">
      <c r="A94" s="18" t="s">
        <v>300</v>
      </c>
      <c r="B94" s="18" t="s">
        <v>301</v>
      </c>
      <c r="C94" s="18" t="s">
        <v>269</v>
      </c>
      <c r="D94" s="45">
        <v>1210.63</v>
      </c>
      <c r="E94" s="18">
        <v>14.61</v>
      </c>
      <c r="F94" s="18">
        <v>-0.32</v>
      </c>
      <c r="G94" s="18">
        <v>14.75</v>
      </c>
      <c r="H94" s="18">
        <v>14.46</v>
      </c>
      <c r="I94" s="18">
        <v>239536.0</v>
      </c>
    </row>
    <row r="95" ht="14.25" customHeight="1">
      <c r="A95" s="18" t="s">
        <v>144</v>
      </c>
      <c r="B95" s="18" t="s">
        <v>145</v>
      </c>
      <c r="C95" s="18" t="s">
        <v>135</v>
      </c>
      <c r="D95" s="45">
        <v>2604.96</v>
      </c>
      <c r="E95" s="18">
        <v>2.6</v>
      </c>
      <c r="F95" s="18">
        <v>0.0</v>
      </c>
      <c r="G95" s="18">
        <v>2.6</v>
      </c>
      <c r="H95" s="18">
        <v>2.56</v>
      </c>
      <c r="I95" s="18">
        <v>1839330.0</v>
      </c>
    </row>
    <row r="96" ht="14.25" customHeight="1">
      <c r="A96" s="18" t="s">
        <v>372</v>
      </c>
      <c r="B96" s="18" t="s">
        <v>373</v>
      </c>
      <c r="C96" s="18" t="s">
        <v>331</v>
      </c>
      <c r="D96" s="45">
        <v>2517.72</v>
      </c>
      <c r="E96" s="18">
        <v>14.57</v>
      </c>
      <c r="F96" s="18">
        <v>0.1</v>
      </c>
      <c r="G96" s="18">
        <v>14.6</v>
      </c>
      <c r="H96" s="18">
        <v>14.13</v>
      </c>
      <c r="I96" s="18">
        <v>1960501.0</v>
      </c>
    </row>
    <row r="97" ht="14.25" customHeight="1">
      <c r="A97" s="18" t="s">
        <v>420</v>
      </c>
      <c r="B97" s="18" t="s">
        <v>421</v>
      </c>
      <c r="C97" s="18" t="s">
        <v>405</v>
      </c>
      <c r="D97" s="45">
        <v>8004.01</v>
      </c>
      <c r="E97" s="18">
        <v>2.3</v>
      </c>
      <c r="F97" s="18">
        <v>0.0</v>
      </c>
      <c r="G97" s="18">
        <v>2.32</v>
      </c>
      <c r="H97" s="18">
        <v>2.27</v>
      </c>
      <c r="I97" s="18">
        <v>1.6176229E7</v>
      </c>
    </row>
    <row r="98" ht="14.25" customHeight="1">
      <c r="A98" s="18" t="s">
        <v>296</v>
      </c>
      <c r="B98" s="18" t="s">
        <v>297</v>
      </c>
      <c r="C98" s="18" t="s">
        <v>269</v>
      </c>
      <c r="D98" s="45">
        <v>1373.23</v>
      </c>
      <c r="E98" s="18">
        <v>14.0</v>
      </c>
      <c r="F98" s="18">
        <v>-0.16</v>
      </c>
      <c r="G98" s="18">
        <v>14.01</v>
      </c>
      <c r="H98" s="18">
        <v>13.67</v>
      </c>
      <c r="I98" s="18">
        <v>296288.0</v>
      </c>
    </row>
    <row r="99" ht="14.25" customHeight="1">
      <c r="A99" s="18" t="s">
        <v>130</v>
      </c>
      <c r="B99" s="18" t="s">
        <v>131</v>
      </c>
      <c r="C99" s="18" t="s">
        <v>59</v>
      </c>
      <c r="D99" s="45">
        <v>607.746</v>
      </c>
      <c r="E99" s="18">
        <v>0.74</v>
      </c>
      <c r="F99" s="18">
        <v>-0.015</v>
      </c>
      <c r="G99" s="18">
        <v>0.755</v>
      </c>
      <c r="H99" s="18">
        <v>0.735</v>
      </c>
      <c r="I99" s="18">
        <v>4546984.0</v>
      </c>
    </row>
    <row r="100" ht="14.25" customHeight="1">
      <c r="A100" s="18" t="s">
        <v>260</v>
      </c>
      <c r="B100" s="18" t="s">
        <v>261</v>
      </c>
      <c r="C100" s="18" t="s">
        <v>231</v>
      </c>
      <c r="D100" s="45">
        <v>720.514</v>
      </c>
      <c r="E100" s="18">
        <v>2.43</v>
      </c>
      <c r="F100" s="18">
        <v>0.06</v>
      </c>
      <c r="G100" s="18">
        <v>2.43</v>
      </c>
      <c r="H100" s="18">
        <v>2.35</v>
      </c>
      <c r="I100" s="18">
        <v>667118.0</v>
      </c>
    </row>
    <row r="101" ht="14.25" customHeight="1">
      <c r="A101" s="18" t="s">
        <v>182</v>
      </c>
      <c r="B101" s="18" t="s">
        <v>183</v>
      </c>
      <c r="C101" s="18" t="s">
        <v>44</v>
      </c>
      <c r="D101" s="45">
        <v>81772.5</v>
      </c>
      <c r="E101" s="18">
        <v>30.87</v>
      </c>
      <c r="F101" s="18">
        <v>-0.42</v>
      </c>
      <c r="G101" s="18">
        <v>30.97</v>
      </c>
      <c r="H101" s="18">
        <v>30.735</v>
      </c>
      <c r="I101" s="18">
        <v>4778732.0</v>
      </c>
    </row>
    <row r="102" ht="14.25" customHeight="1">
      <c r="A102" s="18" t="s">
        <v>340</v>
      </c>
      <c r="B102" s="18" t="s">
        <v>341</v>
      </c>
      <c r="C102" s="18" t="s">
        <v>331</v>
      </c>
      <c r="D102" s="45">
        <v>15817.8</v>
      </c>
      <c r="E102" s="18">
        <v>21.61</v>
      </c>
      <c r="F102" s="18">
        <v>-0.19</v>
      </c>
      <c r="G102" s="18">
        <v>21.75</v>
      </c>
      <c r="H102" s="18">
        <v>21.515</v>
      </c>
      <c r="I102" s="18">
        <v>2310639.0</v>
      </c>
    </row>
    <row r="103" ht="14.25" customHeight="1">
      <c r="A103" s="18" t="s">
        <v>100</v>
      </c>
      <c r="B103" s="18" t="s">
        <v>101</v>
      </c>
      <c r="C103" s="18" t="s">
        <v>59</v>
      </c>
      <c r="D103" s="45">
        <v>1341.91</v>
      </c>
      <c r="E103" s="18">
        <v>1.47</v>
      </c>
      <c r="F103" s="18">
        <v>-0.01</v>
      </c>
      <c r="G103" s="18">
        <v>1.475</v>
      </c>
      <c r="H103" s="18">
        <v>1.46</v>
      </c>
      <c r="I103" s="18">
        <v>3159226.0</v>
      </c>
    </row>
    <row r="104" ht="14.25" customHeight="1">
      <c r="A104" s="18" t="s">
        <v>444</v>
      </c>
      <c r="B104" s="18" t="s">
        <v>445</v>
      </c>
      <c r="C104" s="18" t="s">
        <v>405</v>
      </c>
      <c r="D104" s="45">
        <v>782.194</v>
      </c>
      <c r="E104" s="18">
        <v>1.565</v>
      </c>
      <c r="F104" s="18">
        <v>0.025</v>
      </c>
      <c r="G104" s="18">
        <v>1.565</v>
      </c>
      <c r="H104" s="18">
        <v>1.525</v>
      </c>
      <c r="I104" s="18">
        <v>1012775.0</v>
      </c>
    </row>
    <row r="105" ht="14.25" customHeight="1">
      <c r="A105" s="18" t="s">
        <v>364</v>
      </c>
      <c r="B105" s="18" t="s">
        <v>365</v>
      </c>
      <c r="C105" s="18" t="s">
        <v>331</v>
      </c>
      <c r="D105" s="45">
        <v>2877.13</v>
      </c>
      <c r="E105" s="18">
        <v>4.9</v>
      </c>
      <c r="F105" s="18">
        <v>-0.06</v>
      </c>
      <c r="G105" s="18">
        <v>4.95</v>
      </c>
      <c r="H105" s="18">
        <v>4.87</v>
      </c>
      <c r="I105" s="18">
        <v>2814835.0</v>
      </c>
    </row>
    <row r="106" ht="14.25" customHeight="1">
      <c r="A106" s="18" t="s">
        <v>374</v>
      </c>
      <c r="B106" s="18" t="s">
        <v>375</v>
      </c>
      <c r="C106" s="18" t="s">
        <v>331</v>
      </c>
      <c r="D106" s="45">
        <v>2370.33</v>
      </c>
      <c r="E106" s="18">
        <v>8.85</v>
      </c>
      <c r="F106" s="18">
        <v>-0.07</v>
      </c>
      <c r="G106" s="18">
        <v>8.85</v>
      </c>
      <c r="H106" s="18">
        <v>8.55</v>
      </c>
      <c r="I106" s="18">
        <v>695211.0</v>
      </c>
    </row>
    <row r="107" ht="14.25" customHeight="1">
      <c r="A107" s="18" t="s">
        <v>92</v>
      </c>
      <c r="B107" s="18" t="s">
        <v>93</v>
      </c>
      <c r="C107" s="18" t="s">
        <v>59</v>
      </c>
      <c r="D107" s="45">
        <v>1576.4</v>
      </c>
      <c r="E107" s="18">
        <v>4.56</v>
      </c>
      <c r="F107" s="18">
        <v>0.01</v>
      </c>
      <c r="G107" s="18">
        <v>4.57</v>
      </c>
      <c r="H107" s="18">
        <v>4.47</v>
      </c>
      <c r="I107" s="18">
        <v>789047.0</v>
      </c>
    </row>
    <row r="108" ht="14.25" customHeight="1">
      <c r="A108" s="18" t="s">
        <v>118</v>
      </c>
      <c r="B108" s="18" t="s">
        <v>119</v>
      </c>
      <c r="C108" s="18" t="s">
        <v>59</v>
      </c>
      <c r="D108" s="45">
        <v>897.945</v>
      </c>
      <c r="E108" s="18">
        <v>17.47</v>
      </c>
      <c r="F108" s="18">
        <v>0.26</v>
      </c>
      <c r="G108" s="18">
        <v>17.81</v>
      </c>
      <c r="H108" s="18">
        <v>17.22</v>
      </c>
      <c r="I108" s="18">
        <v>170655.0</v>
      </c>
    </row>
    <row r="109" ht="14.25" customHeight="1">
      <c r="A109" s="18" t="s">
        <v>320</v>
      </c>
      <c r="B109" s="18" t="s">
        <v>321</v>
      </c>
      <c r="C109" s="18" t="s">
        <v>309</v>
      </c>
      <c r="D109" s="45">
        <v>1199.31</v>
      </c>
      <c r="E109" s="18">
        <v>4.48</v>
      </c>
      <c r="F109" s="18">
        <v>0.0</v>
      </c>
      <c r="G109" s="18">
        <v>4.51</v>
      </c>
      <c r="H109" s="18">
        <v>4.4</v>
      </c>
      <c r="I109" s="18">
        <v>1137713.0</v>
      </c>
    </row>
    <row r="110" ht="14.25" customHeight="1">
      <c r="A110" s="18" t="s">
        <v>362</v>
      </c>
      <c r="B110" s="18" t="s">
        <v>363</v>
      </c>
      <c r="C110" s="18" t="s">
        <v>331</v>
      </c>
      <c r="D110" s="45">
        <v>3294.25</v>
      </c>
      <c r="E110" s="18">
        <v>3.08</v>
      </c>
      <c r="F110" s="18">
        <v>-0.01</v>
      </c>
      <c r="G110" s="18">
        <v>3.09</v>
      </c>
      <c r="H110" s="18">
        <v>3.03</v>
      </c>
      <c r="I110" s="18">
        <v>4587753.0</v>
      </c>
    </row>
    <row r="111" ht="14.25" customHeight="1">
      <c r="A111" s="18" t="s">
        <v>398</v>
      </c>
      <c r="B111" s="18" t="s">
        <v>399</v>
      </c>
      <c r="C111" s="18" t="s">
        <v>331</v>
      </c>
      <c r="D111" s="45">
        <v>673.666</v>
      </c>
      <c r="E111" s="18">
        <v>3.38</v>
      </c>
      <c r="F111" s="18">
        <v>0.07</v>
      </c>
      <c r="G111" s="18">
        <v>3.44</v>
      </c>
      <c r="H111" s="18">
        <v>3.29</v>
      </c>
      <c r="I111" s="18">
        <v>869745.0</v>
      </c>
    </row>
    <row r="112" ht="14.25" customHeight="1">
      <c r="A112" s="18" t="s">
        <v>164</v>
      </c>
      <c r="B112" s="18" t="s">
        <v>165</v>
      </c>
      <c r="C112" s="18" t="s">
        <v>163</v>
      </c>
      <c r="D112" s="45">
        <v>12551.0</v>
      </c>
      <c r="E112" s="18">
        <v>7.46</v>
      </c>
      <c r="F112" s="18">
        <v>0.12</v>
      </c>
      <c r="G112" s="18">
        <v>7.53</v>
      </c>
      <c r="H112" s="18">
        <v>7.25</v>
      </c>
      <c r="I112" s="18">
        <v>1.0235154E7</v>
      </c>
    </row>
    <row r="113" ht="14.25" customHeight="1">
      <c r="A113" s="18" t="s">
        <v>348</v>
      </c>
      <c r="B113" s="18" t="s">
        <v>349</v>
      </c>
      <c r="C113" s="18" t="s">
        <v>331</v>
      </c>
      <c r="D113" s="45">
        <v>7525.7</v>
      </c>
      <c r="E113" s="18">
        <v>19.57</v>
      </c>
      <c r="F113" s="18">
        <v>-0.08</v>
      </c>
      <c r="G113" s="18">
        <v>19.6</v>
      </c>
      <c r="H113" s="18">
        <v>19.38</v>
      </c>
      <c r="I113" s="18">
        <v>863134.0</v>
      </c>
    </row>
    <row r="114" ht="14.25" customHeight="1">
      <c r="A114" s="18" t="s">
        <v>166</v>
      </c>
      <c r="B114" s="18" t="s">
        <v>167</v>
      </c>
      <c r="C114" s="18" t="s">
        <v>163</v>
      </c>
      <c r="D114" s="45">
        <v>9903.6</v>
      </c>
      <c r="E114" s="18">
        <v>6.4</v>
      </c>
      <c r="F114" s="18">
        <v>-0.04</v>
      </c>
      <c r="G114" s="18">
        <v>6.455</v>
      </c>
      <c r="H114" s="18">
        <v>6.36</v>
      </c>
      <c r="I114" s="18">
        <v>3203849.0</v>
      </c>
    </row>
    <row r="115" ht="14.25" customHeight="1">
      <c r="A115" s="18" t="s">
        <v>368</v>
      </c>
      <c r="B115" s="18" t="s">
        <v>369</v>
      </c>
      <c r="C115" s="18" t="s">
        <v>331</v>
      </c>
      <c r="D115" s="45">
        <v>2622.28</v>
      </c>
      <c r="E115" s="18">
        <v>8.59</v>
      </c>
      <c r="F115" s="18">
        <v>-0.17</v>
      </c>
      <c r="G115" s="18">
        <v>8.66</v>
      </c>
      <c r="H115" s="18">
        <v>8.52</v>
      </c>
      <c r="I115" s="18">
        <v>1601817.0</v>
      </c>
    </row>
    <row r="116" ht="14.25" customHeight="1">
      <c r="A116" s="18" t="s">
        <v>384</v>
      </c>
      <c r="B116" s="18" t="s">
        <v>385</v>
      </c>
      <c r="C116" s="18" t="s">
        <v>331</v>
      </c>
      <c r="D116" s="45">
        <v>1735.56</v>
      </c>
      <c r="E116" s="18">
        <v>5.45</v>
      </c>
      <c r="F116" s="18">
        <v>-0.01</v>
      </c>
      <c r="G116" s="18">
        <v>5.47</v>
      </c>
      <c r="H116" s="18">
        <v>5.36</v>
      </c>
      <c r="I116" s="18">
        <v>708090.0</v>
      </c>
    </row>
    <row r="117" ht="14.25" customHeight="1">
      <c r="A117" s="18" t="s">
        <v>84</v>
      </c>
      <c r="B117" s="18" t="s">
        <v>85</v>
      </c>
      <c r="C117" s="18" t="s">
        <v>59</v>
      </c>
      <c r="D117" s="45">
        <v>2161.16</v>
      </c>
      <c r="E117" s="18">
        <v>13.2</v>
      </c>
      <c r="F117" s="18">
        <v>-0.01</v>
      </c>
      <c r="G117" s="18">
        <v>13.23</v>
      </c>
      <c r="H117" s="18">
        <v>12.91</v>
      </c>
      <c r="I117" s="18">
        <v>232674.0</v>
      </c>
    </row>
    <row r="118" ht="14.25" customHeight="1">
      <c r="A118" s="18" t="s">
        <v>216</v>
      </c>
      <c r="B118" s="18" t="s">
        <v>217</v>
      </c>
      <c r="C118" s="18" t="s">
        <v>44</v>
      </c>
      <c r="D118" s="45">
        <v>2385.54</v>
      </c>
      <c r="E118" s="18">
        <v>49.5</v>
      </c>
      <c r="F118" s="18">
        <v>0.06</v>
      </c>
      <c r="G118" s="18">
        <v>49.58</v>
      </c>
      <c r="H118" s="18">
        <v>48.74</v>
      </c>
      <c r="I118" s="18">
        <v>142291.0</v>
      </c>
    </row>
    <row r="119" ht="14.25" customHeight="1">
      <c r="A119" s="18" t="s">
        <v>246</v>
      </c>
      <c r="B119" s="18" t="s">
        <v>247</v>
      </c>
      <c r="C119" s="18" t="s">
        <v>231</v>
      </c>
      <c r="D119" s="45">
        <v>1819.8</v>
      </c>
      <c r="E119" s="18">
        <v>3.63</v>
      </c>
      <c r="F119" s="18">
        <v>0.1</v>
      </c>
      <c r="G119" s="18">
        <v>3.64</v>
      </c>
      <c r="H119" s="18">
        <v>3.39</v>
      </c>
      <c r="I119" s="18">
        <v>2085935.0</v>
      </c>
    </row>
    <row r="120" ht="14.25" customHeight="1">
      <c r="A120" s="18" t="s">
        <v>212</v>
      </c>
      <c r="B120" s="18" t="s">
        <v>213</v>
      </c>
      <c r="C120" s="18" t="s">
        <v>44</v>
      </c>
      <c r="D120" s="45">
        <v>3355.8</v>
      </c>
      <c r="E120" s="18">
        <v>5.33</v>
      </c>
      <c r="F120" s="18">
        <v>-0.04</v>
      </c>
      <c r="G120" s="18">
        <v>5.37</v>
      </c>
      <c r="H120" s="18">
        <v>5.25</v>
      </c>
      <c r="I120" s="18">
        <v>663784.0</v>
      </c>
    </row>
    <row r="121" ht="14.25" customHeight="1">
      <c r="A121" s="18" t="s">
        <v>278</v>
      </c>
      <c r="B121" s="18" t="s">
        <v>279</v>
      </c>
      <c r="C121" s="18" t="s">
        <v>269</v>
      </c>
      <c r="D121" s="45">
        <v>10252.6</v>
      </c>
      <c r="E121" s="18">
        <v>5.7</v>
      </c>
      <c r="F121" s="18">
        <v>-0.2</v>
      </c>
      <c r="G121" s="18">
        <v>5.83</v>
      </c>
      <c r="H121" s="18">
        <v>5.7</v>
      </c>
      <c r="I121" s="18">
        <v>7463335.0</v>
      </c>
    </row>
    <row r="122" ht="14.25" customHeight="1">
      <c r="A122" s="18" t="s">
        <v>188</v>
      </c>
      <c r="B122" s="18" t="s">
        <v>189</v>
      </c>
      <c r="C122" s="18" t="s">
        <v>44</v>
      </c>
      <c r="D122" s="45">
        <v>16519.3</v>
      </c>
      <c r="E122" s="18">
        <v>10.77</v>
      </c>
      <c r="F122" s="18">
        <v>-0.4</v>
      </c>
      <c r="G122" s="18">
        <v>10.94</v>
      </c>
      <c r="H122" s="18">
        <v>10.71</v>
      </c>
      <c r="I122" s="18">
        <v>1.6840707E7</v>
      </c>
    </row>
    <row r="123" ht="14.25" customHeight="1">
      <c r="A123" s="18" t="s">
        <v>282</v>
      </c>
      <c r="B123" s="18" t="s">
        <v>283</v>
      </c>
      <c r="C123" s="18" t="s">
        <v>269</v>
      </c>
      <c r="D123" s="45">
        <v>4281.5</v>
      </c>
      <c r="E123" s="18">
        <v>2.69</v>
      </c>
      <c r="F123" s="18">
        <v>-0.02</v>
      </c>
      <c r="G123" s="18">
        <v>2.71</v>
      </c>
      <c r="H123" s="18">
        <v>2.67</v>
      </c>
      <c r="I123" s="18">
        <v>3111425.0</v>
      </c>
    </row>
    <row r="124" ht="14.25" customHeight="1">
      <c r="A124" s="18" t="s">
        <v>60</v>
      </c>
      <c r="B124" s="18" t="s">
        <v>61</v>
      </c>
      <c r="C124" s="18" t="s">
        <v>59</v>
      </c>
      <c r="D124" s="45">
        <v>8965.82</v>
      </c>
      <c r="E124" s="18">
        <v>68.24</v>
      </c>
      <c r="F124" s="18">
        <v>-0.15</v>
      </c>
      <c r="G124" s="18">
        <v>68.55</v>
      </c>
      <c r="H124" s="18">
        <v>67.6</v>
      </c>
      <c r="I124" s="18">
        <v>206832.0</v>
      </c>
    </row>
    <row r="125" ht="14.25" customHeight="1">
      <c r="A125" s="18" t="s">
        <v>248</v>
      </c>
      <c r="B125" s="18" t="s">
        <v>249</v>
      </c>
      <c r="C125" s="18" t="s">
        <v>231</v>
      </c>
      <c r="D125" s="45">
        <v>1162.39</v>
      </c>
      <c r="E125" s="18">
        <v>3.87</v>
      </c>
      <c r="F125" s="18">
        <v>0.0</v>
      </c>
      <c r="G125" s="18">
        <v>3.875</v>
      </c>
      <c r="H125" s="18">
        <v>3.81</v>
      </c>
      <c r="I125" s="18">
        <v>330882.0</v>
      </c>
    </row>
    <row r="126" ht="14.25" customHeight="1">
      <c r="A126" s="18" t="s">
        <v>120</v>
      </c>
      <c r="B126" s="18" t="s">
        <v>121</v>
      </c>
      <c r="C126" s="18" t="s">
        <v>59</v>
      </c>
      <c r="D126" s="45">
        <v>880.146</v>
      </c>
      <c r="E126" s="18">
        <v>5.04</v>
      </c>
      <c r="F126" s="18">
        <v>-0.01</v>
      </c>
      <c r="G126" s="18">
        <v>5.05</v>
      </c>
      <c r="H126" s="18">
        <v>4.98</v>
      </c>
      <c r="I126" s="18">
        <v>293411.0</v>
      </c>
    </row>
    <row r="127" ht="14.25" customHeight="1">
      <c r="A127" s="18" t="s">
        <v>232</v>
      </c>
      <c r="B127" s="18" t="s">
        <v>233</v>
      </c>
      <c r="C127" s="18" t="s">
        <v>231</v>
      </c>
      <c r="D127" s="45">
        <v>14677.2</v>
      </c>
      <c r="E127" s="18">
        <v>75.01</v>
      </c>
      <c r="F127" s="18">
        <v>0.53</v>
      </c>
      <c r="G127" s="18">
        <v>75.25</v>
      </c>
      <c r="H127" s="18">
        <v>73.75</v>
      </c>
      <c r="I127" s="18">
        <v>327775.0</v>
      </c>
    </row>
    <row r="128" ht="14.25" customHeight="1">
      <c r="A128" s="18" t="s">
        <v>332</v>
      </c>
      <c r="B128" s="18" t="s">
        <v>333</v>
      </c>
      <c r="C128" s="18" t="s">
        <v>331</v>
      </c>
      <c r="D128" s="45">
        <v>28174.9</v>
      </c>
      <c r="E128" s="18">
        <v>63.19</v>
      </c>
      <c r="F128" s="18">
        <v>-0.42</v>
      </c>
      <c r="G128" s="18">
        <v>63.27</v>
      </c>
      <c r="H128" s="18">
        <v>62.62</v>
      </c>
      <c r="I128" s="18">
        <v>1428991.0</v>
      </c>
    </row>
    <row r="129" ht="14.25" customHeight="1">
      <c r="A129" s="18" t="s">
        <v>234</v>
      </c>
      <c r="B129" s="18" t="s">
        <v>235</v>
      </c>
      <c r="C129" s="18" t="s">
        <v>231</v>
      </c>
      <c r="D129" s="45">
        <v>13384.4</v>
      </c>
      <c r="E129" s="18">
        <v>9.32</v>
      </c>
      <c r="F129" s="18">
        <v>0.06</v>
      </c>
      <c r="G129" s="18">
        <v>9.34</v>
      </c>
      <c r="H129" s="18">
        <v>9.19</v>
      </c>
      <c r="I129" s="18">
        <v>1880475.0</v>
      </c>
    </row>
    <row r="130" ht="14.25" customHeight="1">
      <c r="A130" s="18" t="s">
        <v>378</v>
      </c>
      <c r="B130" s="18" t="s">
        <v>379</v>
      </c>
      <c r="C130" s="18" t="s">
        <v>331</v>
      </c>
      <c r="D130" s="45">
        <v>2024.12</v>
      </c>
      <c r="E130" s="18">
        <v>3.84</v>
      </c>
      <c r="F130" s="18">
        <v>-0.08</v>
      </c>
      <c r="G130" s="18">
        <v>3.94</v>
      </c>
      <c r="H130" s="18">
        <v>3.84</v>
      </c>
      <c r="I130" s="18">
        <v>3343672.0</v>
      </c>
    </row>
    <row r="131" ht="14.25" customHeight="1">
      <c r="A131" s="18" t="s">
        <v>392</v>
      </c>
      <c r="B131" s="18" t="s">
        <v>393</v>
      </c>
      <c r="C131" s="18" t="s">
        <v>331</v>
      </c>
      <c r="D131" s="45">
        <v>795.941</v>
      </c>
      <c r="E131" s="18">
        <v>1.085</v>
      </c>
      <c r="F131" s="18">
        <v>0.005</v>
      </c>
      <c r="G131" s="18">
        <v>1.1</v>
      </c>
      <c r="H131" s="18">
        <v>1.075</v>
      </c>
      <c r="I131" s="18">
        <v>4974111.0</v>
      </c>
    </row>
    <row r="132" ht="14.25" customHeight="1">
      <c r="A132" s="18" t="s">
        <v>388</v>
      </c>
      <c r="B132" s="18" t="s">
        <v>389</v>
      </c>
      <c r="C132" s="18" t="s">
        <v>331</v>
      </c>
      <c r="D132" s="45">
        <v>1110.45</v>
      </c>
      <c r="E132" s="18">
        <v>1.365</v>
      </c>
      <c r="F132" s="18">
        <v>-0.015</v>
      </c>
      <c r="G132" s="18">
        <v>1.38</v>
      </c>
      <c r="H132" s="18">
        <v>1.355</v>
      </c>
      <c r="I132" s="18">
        <v>3051761.0</v>
      </c>
    </row>
    <row r="133" ht="14.25" customHeight="1">
      <c r="A133" s="18" t="s">
        <v>386</v>
      </c>
      <c r="B133" s="18" t="s">
        <v>387</v>
      </c>
      <c r="C133" s="18" t="s">
        <v>331</v>
      </c>
      <c r="D133" s="45">
        <v>1387.55</v>
      </c>
      <c r="E133" s="18">
        <v>2.89</v>
      </c>
      <c r="F133" s="18">
        <v>-0.02</v>
      </c>
      <c r="G133" s="18">
        <v>2.94</v>
      </c>
      <c r="H133" s="18">
        <v>2.875</v>
      </c>
      <c r="I133" s="18">
        <v>1681157.0</v>
      </c>
    </row>
    <row r="134" ht="14.25" customHeight="1">
      <c r="A134" s="18" t="s">
        <v>403</v>
      </c>
      <c r="B134" s="18" t="s">
        <v>404</v>
      </c>
      <c r="C134" s="18" t="s">
        <v>405</v>
      </c>
      <c r="D134" s="45">
        <v>21936.1</v>
      </c>
      <c r="E134" s="18">
        <v>4.01</v>
      </c>
      <c r="F134" s="18">
        <v>-0.03</v>
      </c>
      <c r="G134" s="18">
        <v>4.04</v>
      </c>
      <c r="H134" s="18">
        <v>3.995</v>
      </c>
      <c r="I134" s="18">
        <v>8756545.0</v>
      </c>
    </row>
    <row r="135" ht="14.25" customHeight="1">
      <c r="A135" s="18" t="s">
        <v>438</v>
      </c>
      <c r="B135" s="18" t="s">
        <v>439</v>
      </c>
      <c r="C135" s="18" t="s">
        <v>405</v>
      </c>
      <c r="D135" s="45">
        <v>1627.66</v>
      </c>
      <c r="E135" s="18">
        <v>2.21</v>
      </c>
      <c r="F135" s="18">
        <v>0.03</v>
      </c>
      <c r="G135" s="18">
        <v>2.21</v>
      </c>
      <c r="H135" s="18">
        <v>2.16</v>
      </c>
      <c r="I135" s="18">
        <v>2225012.0</v>
      </c>
    </row>
    <row r="136" ht="14.25" customHeight="1">
      <c r="A136" s="18" t="s">
        <v>460</v>
      </c>
      <c r="B136" s="18" t="s">
        <v>461</v>
      </c>
      <c r="C136" s="18" t="s">
        <v>451</v>
      </c>
      <c r="D136" s="45">
        <v>862.493</v>
      </c>
      <c r="E136" s="18">
        <v>3.48</v>
      </c>
      <c r="F136" s="18">
        <v>-0.06</v>
      </c>
      <c r="G136" s="18">
        <v>3.5</v>
      </c>
      <c r="H136" s="18">
        <v>3.42</v>
      </c>
      <c r="I136" s="18">
        <v>1038142.0</v>
      </c>
    </row>
    <row r="137" ht="14.25" customHeight="1">
      <c r="A137" s="18" t="s">
        <v>218</v>
      </c>
      <c r="B137" s="18" t="s">
        <v>219</v>
      </c>
      <c r="C137" s="18" t="s">
        <v>44</v>
      </c>
      <c r="D137" s="45">
        <v>2099.3</v>
      </c>
      <c r="E137" s="18">
        <v>2.84</v>
      </c>
      <c r="F137" s="18">
        <v>0.0</v>
      </c>
      <c r="G137" s="18">
        <v>2.84</v>
      </c>
      <c r="H137" s="18">
        <v>2.775</v>
      </c>
      <c r="I137" s="18">
        <v>1757287.0</v>
      </c>
    </row>
    <row r="138" ht="14.25" customHeight="1">
      <c r="A138" s="18" t="s">
        <v>280</v>
      </c>
      <c r="B138" s="18" t="s">
        <v>281</v>
      </c>
      <c r="C138" s="18" t="s">
        <v>269</v>
      </c>
      <c r="D138" s="45">
        <v>6189.83</v>
      </c>
      <c r="E138" s="18">
        <v>16.78</v>
      </c>
      <c r="F138" s="18">
        <v>-0.29</v>
      </c>
      <c r="G138" s="18">
        <v>17.05</v>
      </c>
      <c r="H138" s="18">
        <v>16.7</v>
      </c>
      <c r="I138" s="18">
        <v>1883957.0</v>
      </c>
    </row>
    <row r="139" ht="14.25" customHeight="1">
      <c r="A139" s="18" t="s">
        <v>390</v>
      </c>
      <c r="B139" s="18" t="s">
        <v>391</v>
      </c>
      <c r="C139" s="18" t="s">
        <v>331</v>
      </c>
      <c r="D139" s="45">
        <v>893.252</v>
      </c>
      <c r="E139" s="18">
        <v>5.56</v>
      </c>
      <c r="F139" s="18">
        <v>-0.13</v>
      </c>
      <c r="G139" s="18">
        <v>5.6</v>
      </c>
      <c r="H139" s="18">
        <v>5.53</v>
      </c>
      <c r="I139" s="18">
        <v>665826.0</v>
      </c>
    </row>
    <row r="140" ht="14.25" customHeight="1">
      <c r="A140" s="18" t="s">
        <v>366</v>
      </c>
      <c r="B140" s="18" t="s">
        <v>367</v>
      </c>
      <c r="C140" s="18" t="s">
        <v>331</v>
      </c>
      <c r="D140" s="45">
        <v>2723.77</v>
      </c>
      <c r="E140" s="18">
        <v>14.17</v>
      </c>
      <c r="F140" s="18">
        <v>-0.14</v>
      </c>
      <c r="G140" s="18">
        <v>14.255</v>
      </c>
      <c r="H140" s="18">
        <v>13.8</v>
      </c>
      <c r="I140" s="18">
        <v>1015193.0</v>
      </c>
    </row>
    <row r="141" ht="14.25" customHeight="1">
      <c r="A141" s="18" t="s">
        <v>412</v>
      </c>
      <c r="B141" s="18" t="s">
        <v>413</v>
      </c>
      <c r="C141" s="18" t="s">
        <v>405</v>
      </c>
      <c r="D141" s="45">
        <v>10350.8</v>
      </c>
      <c r="E141" s="18">
        <v>4.45</v>
      </c>
      <c r="F141" s="18">
        <v>0.05</v>
      </c>
      <c r="G141" s="18">
        <v>4.47</v>
      </c>
      <c r="H141" s="18">
        <v>4.395</v>
      </c>
      <c r="I141" s="18">
        <v>1.1387404E7</v>
      </c>
    </row>
    <row r="142" ht="14.25" customHeight="1">
      <c r="A142" s="18" t="s">
        <v>236</v>
      </c>
      <c r="B142" s="18" t="s">
        <v>237</v>
      </c>
      <c r="C142" s="18" t="s">
        <v>231</v>
      </c>
      <c r="D142" s="45">
        <v>9616.82</v>
      </c>
      <c r="E142" s="18">
        <v>22.65</v>
      </c>
      <c r="F142" s="18">
        <v>-0.28</v>
      </c>
      <c r="G142" s="18">
        <v>22.68</v>
      </c>
      <c r="H142" s="18">
        <v>22.28</v>
      </c>
      <c r="I142" s="18">
        <v>1502827.0</v>
      </c>
    </row>
    <row r="143" ht="14.25" customHeight="1">
      <c r="A143" s="18" t="s">
        <v>78</v>
      </c>
      <c r="B143" s="18" t="s">
        <v>79</v>
      </c>
      <c r="C143" s="18" t="s">
        <v>59</v>
      </c>
      <c r="D143" s="45">
        <v>2382.54</v>
      </c>
      <c r="E143" s="18">
        <v>3.65</v>
      </c>
      <c r="F143" s="18">
        <v>-0.02</v>
      </c>
      <c r="G143" s="18">
        <v>3.67</v>
      </c>
      <c r="H143" s="18">
        <v>3.62</v>
      </c>
      <c r="I143" s="18">
        <v>748169.0</v>
      </c>
    </row>
    <row r="144" ht="14.25" customHeight="1">
      <c r="A144" s="18" t="s">
        <v>470</v>
      </c>
      <c r="B144" s="18" t="s">
        <v>471</v>
      </c>
      <c r="C144" s="18" t="s">
        <v>465</v>
      </c>
      <c r="D144" s="45">
        <v>4171.39</v>
      </c>
      <c r="E144" s="18">
        <v>2.52</v>
      </c>
      <c r="F144" s="18">
        <v>0.02</v>
      </c>
      <c r="G144" s="18">
        <v>2.53</v>
      </c>
      <c r="H144" s="18">
        <v>2.48</v>
      </c>
      <c r="I144" s="18">
        <v>4882179.0</v>
      </c>
    </row>
    <row r="145" ht="14.25" customHeight="1">
      <c r="A145" s="18" t="s">
        <v>108</v>
      </c>
      <c r="B145" s="18" t="s">
        <v>109</v>
      </c>
      <c r="C145" s="18" t="s">
        <v>59</v>
      </c>
      <c r="D145" s="45">
        <v>1194.66</v>
      </c>
      <c r="E145" s="18">
        <v>2.98</v>
      </c>
      <c r="F145" s="18">
        <v>0.0</v>
      </c>
      <c r="G145" s="18">
        <v>2.99</v>
      </c>
      <c r="H145" s="18">
        <v>2.93</v>
      </c>
      <c r="I145" s="18">
        <v>396148.0</v>
      </c>
    </row>
    <row r="146" ht="14.25" customHeight="1">
      <c r="A146" s="18" t="s">
        <v>452</v>
      </c>
      <c r="B146" s="18" t="s">
        <v>453</v>
      </c>
      <c r="C146" s="18" t="s">
        <v>451</v>
      </c>
      <c r="D146" s="45">
        <v>6671.55</v>
      </c>
      <c r="E146" s="18">
        <v>3.62</v>
      </c>
      <c r="F146" s="18">
        <v>-0.01</v>
      </c>
      <c r="G146" s="18">
        <v>3.63</v>
      </c>
      <c r="H146" s="18">
        <v>3.59</v>
      </c>
      <c r="I146" s="18">
        <v>1165263.0</v>
      </c>
    </row>
    <row r="147" ht="14.25" customHeight="1">
      <c r="A147" s="18" t="s">
        <v>298</v>
      </c>
      <c r="B147" s="18" t="s">
        <v>299</v>
      </c>
      <c r="C147" s="18" t="s">
        <v>269</v>
      </c>
      <c r="D147" s="45">
        <v>1267.58</v>
      </c>
    </row>
    <row r="148" ht="14.25" customHeight="1">
      <c r="A148" s="18" t="s">
        <v>254</v>
      </c>
      <c r="B148" s="18" t="s">
        <v>255</v>
      </c>
      <c r="C148" s="18" t="s">
        <v>231</v>
      </c>
      <c r="D148" s="45">
        <v>906.988</v>
      </c>
      <c r="E148" s="18">
        <v>16.26</v>
      </c>
      <c r="F148" s="18">
        <v>-0.14</v>
      </c>
      <c r="G148" s="18">
        <v>16.42</v>
      </c>
      <c r="H148" s="18">
        <v>16.15</v>
      </c>
      <c r="I148" s="18">
        <v>216241.0</v>
      </c>
    </row>
    <row r="149" ht="14.25" customHeight="1">
      <c r="A149" s="18" t="s">
        <v>170</v>
      </c>
      <c r="B149" s="18" t="s">
        <v>171</v>
      </c>
      <c r="C149" s="18" t="s">
        <v>163</v>
      </c>
      <c r="D149" s="45">
        <v>7061.07</v>
      </c>
      <c r="E149" s="18">
        <v>3.29</v>
      </c>
      <c r="F149" s="18">
        <v>-0.01</v>
      </c>
      <c r="G149" s="18">
        <v>3.305</v>
      </c>
      <c r="H149" s="18">
        <v>3.255</v>
      </c>
      <c r="I149" s="18">
        <v>5086459.0</v>
      </c>
    </row>
    <row r="150" ht="14.25" customHeight="1">
      <c r="A150" s="18" t="s">
        <v>88</v>
      </c>
      <c r="B150" s="18" t="s">
        <v>89</v>
      </c>
      <c r="C150" s="18" t="s">
        <v>59</v>
      </c>
      <c r="D150" s="45">
        <v>1694.29</v>
      </c>
      <c r="E150" s="18">
        <v>8.09</v>
      </c>
      <c r="F150" s="18">
        <v>-0.18</v>
      </c>
      <c r="G150" s="18">
        <v>8.17</v>
      </c>
      <c r="H150" s="18">
        <v>8.06</v>
      </c>
      <c r="I150" s="18">
        <v>645521.0</v>
      </c>
    </row>
    <row r="151" ht="14.25" customHeight="1">
      <c r="A151" s="18" t="s">
        <v>186</v>
      </c>
      <c r="B151" s="18" t="s">
        <v>187</v>
      </c>
      <c r="C151" s="18" t="s">
        <v>44</v>
      </c>
      <c r="D151" s="45">
        <v>17541.9</v>
      </c>
      <c r="E151" s="18">
        <v>12.86</v>
      </c>
      <c r="F151" s="18">
        <v>-0.25</v>
      </c>
      <c r="G151" s="18">
        <v>12.93</v>
      </c>
      <c r="H151" s="18">
        <v>12.79</v>
      </c>
      <c r="I151" s="18">
        <v>9362095.0</v>
      </c>
    </row>
    <row r="152" ht="14.25" customHeight="1">
      <c r="A152" s="18" t="s">
        <v>288</v>
      </c>
      <c r="B152" s="18" t="s">
        <v>289</v>
      </c>
      <c r="C152" s="18" t="s">
        <v>269</v>
      </c>
      <c r="D152" s="45">
        <v>3448.01</v>
      </c>
      <c r="E152" s="18">
        <v>11.91</v>
      </c>
      <c r="F152" s="18">
        <v>-0.17</v>
      </c>
      <c r="G152" s="18">
        <v>12.0</v>
      </c>
      <c r="H152" s="18">
        <v>11.55</v>
      </c>
      <c r="I152" s="18">
        <v>224533.0</v>
      </c>
    </row>
    <row r="153" ht="14.25" customHeight="1">
      <c r="A153" s="18" t="s">
        <v>102</v>
      </c>
      <c r="B153" s="18" t="s">
        <v>103</v>
      </c>
      <c r="C153" s="18" t="s">
        <v>59</v>
      </c>
      <c r="D153" s="45">
        <v>1281.83</v>
      </c>
      <c r="E153" s="18">
        <v>0.77</v>
      </c>
      <c r="F153" s="18">
        <v>-0.015</v>
      </c>
      <c r="G153" s="18">
        <v>0.77</v>
      </c>
      <c r="H153" s="18">
        <v>0.76</v>
      </c>
      <c r="I153" s="18">
        <v>2280929.0</v>
      </c>
    </row>
    <row r="154" ht="14.25" customHeight="1">
      <c r="A154" s="18" t="s">
        <v>114</v>
      </c>
      <c r="B154" s="18" t="s">
        <v>115</v>
      </c>
      <c r="C154" s="18" t="s">
        <v>59</v>
      </c>
      <c r="D154" s="45">
        <v>1038.17</v>
      </c>
      <c r="E154" s="18">
        <v>1.325</v>
      </c>
      <c r="F154" s="18">
        <v>-0.025</v>
      </c>
      <c r="G154" s="18">
        <v>1.34</v>
      </c>
      <c r="H154" s="18">
        <v>1.31</v>
      </c>
      <c r="I154" s="18">
        <v>1495071.0</v>
      </c>
    </row>
    <row r="155" ht="14.25" customHeight="1">
      <c r="A155" s="18" t="s">
        <v>272</v>
      </c>
      <c r="B155" s="18" t="s">
        <v>273</v>
      </c>
      <c r="C155" s="18" t="s">
        <v>269</v>
      </c>
      <c r="D155" s="45">
        <v>15366.3</v>
      </c>
      <c r="E155" s="18">
        <v>6.9</v>
      </c>
      <c r="F155" s="18">
        <v>-0.03</v>
      </c>
      <c r="G155" s="18">
        <v>6.95</v>
      </c>
      <c r="H155" s="18">
        <v>6.83</v>
      </c>
      <c r="I155" s="18">
        <v>5803467.0</v>
      </c>
    </row>
    <row r="156" ht="14.25" customHeight="1">
      <c r="A156" s="18" t="s">
        <v>396</v>
      </c>
      <c r="B156" s="18" t="s">
        <v>397</v>
      </c>
      <c r="C156" s="18" t="s">
        <v>331</v>
      </c>
      <c r="D156" s="45">
        <v>707.201</v>
      </c>
      <c r="E156" s="18">
        <v>2.65</v>
      </c>
      <c r="F156" s="18">
        <v>-0.07</v>
      </c>
      <c r="G156" s="18">
        <v>2.7</v>
      </c>
      <c r="H156" s="18">
        <v>2.61</v>
      </c>
      <c r="I156" s="18">
        <v>1595032.0</v>
      </c>
    </row>
    <row r="157" ht="14.25" customHeight="1">
      <c r="A157" s="18" t="s">
        <v>74</v>
      </c>
      <c r="B157" s="18" t="s">
        <v>75</v>
      </c>
      <c r="C157" s="18" t="s">
        <v>59</v>
      </c>
      <c r="D157" s="45">
        <v>3508.12</v>
      </c>
      <c r="E157" s="18">
        <v>4.27</v>
      </c>
      <c r="F157" s="18">
        <v>0.14</v>
      </c>
      <c r="G157" s="18">
        <v>4.3</v>
      </c>
      <c r="H157" s="18">
        <v>4.105</v>
      </c>
      <c r="I157" s="18">
        <v>8836932.0</v>
      </c>
    </row>
    <row r="158" ht="14.25" customHeight="1">
      <c r="A158" s="18" t="s">
        <v>267</v>
      </c>
      <c r="B158" s="18" t="s">
        <v>268</v>
      </c>
      <c r="C158" s="18" t="s">
        <v>269</v>
      </c>
      <c r="D158" s="45">
        <v>23888.6</v>
      </c>
      <c r="E158" s="18">
        <v>11.9</v>
      </c>
      <c r="F158" s="18">
        <v>-0.15</v>
      </c>
      <c r="G158" s="18">
        <v>11.97</v>
      </c>
      <c r="H158" s="18">
        <v>11.87</v>
      </c>
      <c r="I158" s="18">
        <v>3604568.0</v>
      </c>
    </row>
    <row r="159" ht="14.25" customHeight="1">
      <c r="A159" s="18" t="s">
        <v>158</v>
      </c>
      <c r="B159" s="18" t="s">
        <v>159</v>
      </c>
      <c r="C159" s="18" t="s">
        <v>135</v>
      </c>
      <c r="D159" s="45">
        <v>657.472</v>
      </c>
      <c r="E159" s="18">
        <v>3.87</v>
      </c>
      <c r="F159" s="18">
        <v>-0.03</v>
      </c>
      <c r="G159" s="18">
        <v>3.88</v>
      </c>
      <c r="H159" s="18">
        <v>3.83</v>
      </c>
      <c r="I159" s="18">
        <v>247900.0</v>
      </c>
    </row>
    <row r="160" ht="14.25" customHeight="1">
      <c r="A160" s="18" t="s">
        <v>449</v>
      </c>
      <c r="B160" s="18" t="s">
        <v>450</v>
      </c>
      <c r="C160" s="18" t="s">
        <v>451</v>
      </c>
      <c r="D160" s="45">
        <v>48881.5</v>
      </c>
      <c r="E160" s="18">
        <v>3.9</v>
      </c>
      <c r="F160" s="18">
        <v>0.03</v>
      </c>
      <c r="G160" s="18">
        <v>3.92</v>
      </c>
      <c r="H160" s="18">
        <v>3.83</v>
      </c>
      <c r="I160" s="18">
        <v>7.4369136E7</v>
      </c>
    </row>
    <row r="161" ht="14.25" customHeight="1">
      <c r="A161" s="18" t="s">
        <v>86</v>
      </c>
      <c r="B161" s="18" t="s">
        <v>87</v>
      </c>
      <c r="C161" s="18" t="s">
        <v>59</v>
      </c>
      <c r="D161" s="45">
        <v>1770.53</v>
      </c>
      <c r="E161" s="18">
        <v>4.55</v>
      </c>
      <c r="F161" s="18">
        <v>0.01</v>
      </c>
      <c r="G161" s="18">
        <v>4.56</v>
      </c>
      <c r="H161" s="18">
        <v>4.48</v>
      </c>
      <c r="I161" s="18">
        <v>811797.0</v>
      </c>
    </row>
    <row r="162" ht="14.25" customHeight="1">
      <c r="A162" s="18" t="s">
        <v>318</v>
      </c>
      <c r="B162" s="18" t="s">
        <v>319</v>
      </c>
      <c r="C162" s="18" t="s">
        <v>309</v>
      </c>
      <c r="D162" s="45">
        <v>1625.45</v>
      </c>
      <c r="E162" s="18">
        <v>5.18</v>
      </c>
      <c r="F162" s="18">
        <v>0.04</v>
      </c>
      <c r="G162" s="18">
        <v>5.18</v>
      </c>
      <c r="H162" s="18">
        <v>5.1</v>
      </c>
      <c r="I162" s="18">
        <v>555445.0</v>
      </c>
    </row>
    <row r="163" ht="14.25" customHeight="1">
      <c r="A163" s="18" t="s">
        <v>454</v>
      </c>
      <c r="B163" s="18" t="s">
        <v>455</v>
      </c>
      <c r="C163" s="18" t="s">
        <v>451</v>
      </c>
      <c r="D163" s="45">
        <v>5039.72</v>
      </c>
      <c r="E163" s="18">
        <v>5.64</v>
      </c>
      <c r="F163" s="18">
        <v>-0.1</v>
      </c>
      <c r="G163" s="18">
        <v>5.7</v>
      </c>
      <c r="H163" s="18">
        <v>5.59</v>
      </c>
      <c r="I163" s="18">
        <v>1768345.0</v>
      </c>
    </row>
    <row r="164" ht="14.25" customHeight="1">
      <c r="A164" s="18" t="s">
        <v>64</v>
      </c>
      <c r="B164" s="18" t="s">
        <v>65</v>
      </c>
      <c r="C164" s="18" t="s">
        <v>59</v>
      </c>
      <c r="D164" s="45">
        <v>5785.97</v>
      </c>
      <c r="E164" s="18">
        <v>4.19</v>
      </c>
      <c r="F164" s="18">
        <v>0.17</v>
      </c>
      <c r="G164" s="18">
        <v>4.21</v>
      </c>
      <c r="H164" s="18">
        <v>3.96</v>
      </c>
      <c r="I164" s="18">
        <v>3623844.0</v>
      </c>
    </row>
    <row r="165" ht="14.25" customHeight="1">
      <c r="A165" s="18" t="s">
        <v>138</v>
      </c>
      <c r="B165" s="18" t="s">
        <v>139</v>
      </c>
      <c r="C165" s="18" t="s">
        <v>135</v>
      </c>
      <c r="D165" s="45">
        <v>9366.93</v>
      </c>
      <c r="E165" s="18">
        <v>13.41</v>
      </c>
      <c r="F165" s="18">
        <v>0.45</v>
      </c>
      <c r="G165" s="18">
        <v>13.57</v>
      </c>
      <c r="H165" s="18">
        <v>12.91</v>
      </c>
      <c r="I165" s="18">
        <v>4362694.0</v>
      </c>
    </row>
    <row r="166" ht="14.25" customHeight="1">
      <c r="A166" s="18" t="s">
        <v>456</v>
      </c>
      <c r="B166" s="18" t="s">
        <v>457</v>
      </c>
      <c r="C166" s="18" t="s">
        <v>451</v>
      </c>
      <c r="D166" s="45">
        <v>2133.91</v>
      </c>
      <c r="E166" s="18">
        <v>3.22</v>
      </c>
      <c r="F166" s="18">
        <v>0.01</v>
      </c>
      <c r="G166" s="18">
        <v>3.22</v>
      </c>
      <c r="H166" s="18">
        <v>3.13</v>
      </c>
      <c r="I166" s="18">
        <v>2640067.0</v>
      </c>
    </row>
    <row r="167" ht="14.25" customHeight="1">
      <c r="A167" s="18" t="s">
        <v>264</v>
      </c>
      <c r="B167" s="18" t="s">
        <v>265</v>
      </c>
      <c r="C167" s="18" t="s">
        <v>231</v>
      </c>
      <c r="D167" s="45">
        <v>454.999</v>
      </c>
      <c r="E167" s="18">
        <v>5.59</v>
      </c>
      <c r="F167" s="18">
        <v>0.03</v>
      </c>
      <c r="G167" s="18">
        <v>5.65</v>
      </c>
      <c r="H167" s="18">
        <v>5.46</v>
      </c>
      <c r="I167" s="18">
        <v>294735.0</v>
      </c>
    </row>
    <row r="168" ht="14.25" customHeight="1">
      <c r="A168" s="18" t="s">
        <v>18</v>
      </c>
      <c r="B168" s="18" t="s">
        <v>180</v>
      </c>
      <c r="C168" s="18" t="s">
        <v>44</v>
      </c>
      <c r="D168" s="45">
        <v>109061.0</v>
      </c>
      <c r="E168" s="18">
        <v>32.21</v>
      </c>
      <c r="F168" s="18">
        <v>-0.51</v>
      </c>
      <c r="G168" s="18">
        <v>32.31</v>
      </c>
      <c r="H168" s="18">
        <v>32.025</v>
      </c>
      <c r="I168" s="18">
        <v>5725255.0</v>
      </c>
    </row>
    <row r="169" ht="14.25" customHeight="1">
      <c r="A169" s="18" t="s">
        <v>110</v>
      </c>
      <c r="B169" s="18" t="s">
        <v>111</v>
      </c>
      <c r="C169" s="18" t="s">
        <v>59</v>
      </c>
      <c r="D169" s="45">
        <v>1129.67</v>
      </c>
      <c r="E169" s="18">
        <v>11.62</v>
      </c>
      <c r="F169" s="18">
        <v>0.04</v>
      </c>
      <c r="G169" s="18">
        <v>11.63</v>
      </c>
      <c r="H169" s="18">
        <v>11.33</v>
      </c>
      <c r="I169" s="18">
        <v>435558.0</v>
      </c>
    </row>
    <row r="170" ht="14.25" customHeight="1">
      <c r="A170" s="18" t="s">
        <v>133</v>
      </c>
      <c r="B170" s="18" t="s">
        <v>134</v>
      </c>
      <c r="C170" s="18" t="s">
        <v>135</v>
      </c>
      <c r="D170" s="45">
        <v>46306.0</v>
      </c>
      <c r="E170" s="18">
        <v>42.25</v>
      </c>
      <c r="F170" s="18">
        <v>0.38</v>
      </c>
      <c r="G170" s="18">
        <v>42.49</v>
      </c>
      <c r="H170" s="18">
        <v>41.62</v>
      </c>
      <c r="I170" s="18">
        <v>2854402.0</v>
      </c>
    </row>
    <row r="171" ht="14.25" customHeight="1">
      <c r="A171" s="18" t="s">
        <v>406</v>
      </c>
      <c r="B171" s="18" t="s">
        <v>407</v>
      </c>
      <c r="C171" s="18" t="s">
        <v>405</v>
      </c>
      <c r="D171" s="45">
        <v>15980.5</v>
      </c>
      <c r="E171" s="18">
        <v>7.6</v>
      </c>
      <c r="F171" s="18">
        <v>-0.05</v>
      </c>
      <c r="G171" s="18">
        <v>7.62</v>
      </c>
      <c r="H171" s="18">
        <v>7.53</v>
      </c>
      <c r="I171" s="18">
        <v>5189559.0</v>
      </c>
    </row>
    <row r="172" ht="14.25" customHeight="1">
      <c r="A172" s="18" t="s">
        <v>172</v>
      </c>
      <c r="B172" s="18" t="s">
        <v>173</v>
      </c>
      <c r="C172" s="18" t="s">
        <v>163</v>
      </c>
      <c r="D172" s="45">
        <v>3242.31</v>
      </c>
      <c r="E172" s="18">
        <v>3.21</v>
      </c>
      <c r="F172" s="18">
        <v>-0.08</v>
      </c>
      <c r="G172" s="18">
        <v>3.24</v>
      </c>
      <c r="H172" s="18">
        <v>3.055</v>
      </c>
      <c r="I172" s="18">
        <v>9488165.0</v>
      </c>
    </row>
    <row r="173" ht="14.25" customHeight="1">
      <c r="A173" s="18" t="s">
        <v>174</v>
      </c>
      <c r="B173" s="18" t="s">
        <v>175</v>
      </c>
      <c r="C173" s="18" t="s">
        <v>163</v>
      </c>
      <c r="D173" s="45">
        <v>3026.66</v>
      </c>
      <c r="E173" s="18">
        <v>11.89</v>
      </c>
      <c r="F173" s="18">
        <v>-0.27</v>
      </c>
      <c r="G173" s="18">
        <v>11.95</v>
      </c>
      <c r="H173" s="18">
        <v>11.79</v>
      </c>
      <c r="I173" s="18">
        <v>773491.0</v>
      </c>
    </row>
    <row r="174" ht="14.25" customHeight="1">
      <c r="A174" s="18" t="s">
        <v>136</v>
      </c>
      <c r="B174" s="18" t="s">
        <v>137</v>
      </c>
      <c r="C174" s="18" t="s">
        <v>135</v>
      </c>
      <c r="D174" s="45">
        <v>34910.4</v>
      </c>
      <c r="E174" s="18">
        <v>27.02</v>
      </c>
      <c r="F174" s="18">
        <v>0.05</v>
      </c>
      <c r="G174" s="18">
        <v>27.2</v>
      </c>
      <c r="H174" s="18">
        <v>26.68</v>
      </c>
      <c r="I174" s="18">
        <v>2059020.0</v>
      </c>
    </row>
    <row r="175" ht="14.25" customHeight="1">
      <c r="A175" s="18" t="s">
        <v>161</v>
      </c>
      <c r="B175" s="18" t="s">
        <v>162</v>
      </c>
      <c r="C175" s="18" t="s">
        <v>163</v>
      </c>
      <c r="D175" s="45">
        <v>24591.0</v>
      </c>
      <c r="E175" s="18">
        <v>29.16</v>
      </c>
      <c r="F175" s="18">
        <v>-0.12</v>
      </c>
      <c r="G175" s="18">
        <v>29.335</v>
      </c>
      <c r="H175" s="18">
        <v>29.0</v>
      </c>
      <c r="I175" s="18">
        <v>2415997.0</v>
      </c>
    </row>
    <row r="176" ht="14.25" customHeight="1">
      <c r="A176" s="18" t="s">
        <v>400</v>
      </c>
      <c r="B176" s="18" t="s">
        <v>401</v>
      </c>
      <c r="C176" s="18" t="s">
        <v>331</v>
      </c>
      <c r="D176" s="45">
        <v>654.622</v>
      </c>
      <c r="E176" s="18">
        <v>2.42</v>
      </c>
      <c r="F176" s="18">
        <v>-0.07</v>
      </c>
      <c r="G176" s="18">
        <v>2.47</v>
      </c>
      <c r="H176" s="18">
        <v>2.39</v>
      </c>
      <c r="I176" s="18">
        <v>1695805.0</v>
      </c>
    </row>
    <row r="177" ht="14.25" customHeight="1">
      <c r="A177" s="18" t="s">
        <v>463</v>
      </c>
      <c r="B177" s="18" t="s">
        <v>464</v>
      </c>
      <c r="C177" s="18" t="s">
        <v>465</v>
      </c>
      <c r="D177" s="45">
        <v>16389.1</v>
      </c>
      <c r="E177" s="18">
        <v>23.94</v>
      </c>
      <c r="F177" s="18">
        <v>-0.35</v>
      </c>
      <c r="G177" s="18">
        <v>24.22</v>
      </c>
      <c r="H177" s="18">
        <v>23.875</v>
      </c>
      <c r="I177" s="18">
        <v>2833689.0</v>
      </c>
    </row>
    <row r="178" ht="14.25" customHeight="1">
      <c r="A178" s="18" t="s">
        <v>196</v>
      </c>
      <c r="B178" s="18" t="s">
        <v>197</v>
      </c>
      <c r="C178" s="18" t="s">
        <v>44</v>
      </c>
      <c r="D178" s="45">
        <v>7766.29</v>
      </c>
      <c r="E178" s="18">
        <v>2.76</v>
      </c>
      <c r="F178" s="18">
        <v>-0.01</v>
      </c>
      <c r="G178" s="18">
        <v>2.77</v>
      </c>
      <c r="H178" s="18">
        <v>2.73</v>
      </c>
      <c r="I178" s="18">
        <v>5981507.0</v>
      </c>
    </row>
    <row r="179" ht="14.25" customHeight="1">
      <c r="A179" s="18" t="s">
        <v>256</v>
      </c>
      <c r="B179" s="18" t="s">
        <v>257</v>
      </c>
      <c r="C179" s="18" t="s">
        <v>231</v>
      </c>
      <c r="D179" s="45">
        <v>771.384</v>
      </c>
      <c r="E179" s="18">
        <v>3.03</v>
      </c>
      <c r="F179" s="18">
        <v>-0.01</v>
      </c>
      <c r="G179" s="18">
        <v>3.05</v>
      </c>
      <c r="H179" s="18">
        <v>2.985</v>
      </c>
      <c r="I179" s="18">
        <v>447497.0</v>
      </c>
    </row>
    <row r="180" ht="14.25" customHeight="1">
      <c r="A180" s="18" t="s">
        <v>324</v>
      </c>
      <c r="B180" s="18" t="s">
        <v>325</v>
      </c>
      <c r="C180" s="18" t="s">
        <v>309</v>
      </c>
      <c r="D180" s="45">
        <v>828.469</v>
      </c>
      <c r="E180" s="18">
        <v>4.47</v>
      </c>
      <c r="F180" s="18">
        <v>-0.04</v>
      </c>
      <c r="G180" s="18">
        <v>4.54</v>
      </c>
      <c r="H180" s="18">
        <v>4.45</v>
      </c>
      <c r="I180" s="18">
        <v>1057511.0</v>
      </c>
    </row>
    <row r="181" ht="14.25" customHeight="1">
      <c r="A181" s="18" t="s">
        <v>312</v>
      </c>
      <c r="B181" s="18" t="s">
        <v>313</v>
      </c>
      <c r="C181" s="18" t="s">
        <v>309</v>
      </c>
      <c r="D181" s="45">
        <v>3114.19</v>
      </c>
      <c r="E181" s="18">
        <v>13.24</v>
      </c>
      <c r="F181" s="18">
        <v>-0.16</v>
      </c>
      <c r="G181" s="18">
        <v>13.37</v>
      </c>
      <c r="H181" s="18">
        <v>13.2</v>
      </c>
      <c r="I181" s="18">
        <v>1809781.0</v>
      </c>
    </row>
    <row r="182" ht="14.25" customHeight="1">
      <c r="A182" s="18" t="s">
        <v>142</v>
      </c>
      <c r="B182" s="18" t="s">
        <v>143</v>
      </c>
      <c r="C182" s="18" t="s">
        <v>135</v>
      </c>
      <c r="D182" s="45">
        <v>3224.89</v>
      </c>
      <c r="E182" s="18">
        <v>4.62</v>
      </c>
      <c r="F182" s="18">
        <v>0.05</v>
      </c>
      <c r="G182" s="18">
        <v>4.63</v>
      </c>
      <c r="H182" s="18">
        <v>4.53</v>
      </c>
      <c r="I182" s="18">
        <v>3001566.0</v>
      </c>
    </row>
    <row r="183" ht="14.25" customHeight="1">
      <c r="A183" s="18" t="s">
        <v>106</v>
      </c>
      <c r="B183" s="18" t="s">
        <v>107</v>
      </c>
      <c r="C183" s="18" t="s">
        <v>59</v>
      </c>
      <c r="D183" s="45">
        <v>1214.69</v>
      </c>
      <c r="E183" s="18">
        <v>16.7</v>
      </c>
      <c r="F183" s="18">
        <v>0.14</v>
      </c>
      <c r="G183" s="18">
        <v>16.7</v>
      </c>
      <c r="H183" s="18">
        <v>16.4</v>
      </c>
      <c r="I183" s="18">
        <v>144453.0</v>
      </c>
    </row>
    <row r="184" ht="14.25" customHeight="1">
      <c r="A184" s="18" t="s">
        <v>222</v>
      </c>
      <c r="B184" s="18" t="s">
        <v>223</v>
      </c>
      <c r="C184" s="18" t="s">
        <v>44</v>
      </c>
      <c r="D184" s="45">
        <v>984.537</v>
      </c>
      <c r="E184" s="18">
        <v>3.67</v>
      </c>
      <c r="F184" s="18">
        <v>-0.02</v>
      </c>
      <c r="G184" s="18">
        <v>3.68</v>
      </c>
      <c r="H184" s="18">
        <v>3.64</v>
      </c>
      <c r="I184" s="18">
        <v>825116.0</v>
      </c>
    </row>
    <row r="185" ht="14.25" customHeight="1">
      <c r="A185" s="18" t="s">
        <v>274</v>
      </c>
      <c r="B185" s="18" t="s">
        <v>275</v>
      </c>
      <c r="C185" s="18" t="s">
        <v>269</v>
      </c>
      <c r="D185" s="45">
        <v>13897.5</v>
      </c>
      <c r="E185" s="18">
        <v>41.48</v>
      </c>
      <c r="F185" s="18">
        <v>-0.9</v>
      </c>
      <c r="G185" s="18">
        <v>42.14</v>
      </c>
      <c r="H185" s="18">
        <v>41.33</v>
      </c>
      <c r="I185" s="18">
        <v>280946.0</v>
      </c>
    </row>
    <row r="186" ht="14.25" customHeight="1">
      <c r="A186" s="18" t="s">
        <v>104</v>
      </c>
      <c r="B186" s="18" t="s">
        <v>105</v>
      </c>
      <c r="C186" s="18" t="s">
        <v>59</v>
      </c>
      <c r="D186" s="45">
        <v>1233.64</v>
      </c>
      <c r="E186" s="18">
        <v>3.65</v>
      </c>
      <c r="F186" s="18">
        <v>0.01</v>
      </c>
      <c r="G186" s="18">
        <v>3.65</v>
      </c>
      <c r="H186" s="18">
        <v>3.58</v>
      </c>
      <c r="I186" s="18">
        <v>1149529.0</v>
      </c>
    </row>
    <row r="187" ht="14.25" customHeight="1">
      <c r="A187" s="18" t="s">
        <v>316</v>
      </c>
      <c r="B187" s="18" t="s">
        <v>317</v>
      </c>
      <c r="C187" s="18" t="s">
        <v>309</v>
      </c>
      <c r="D187" s="45">
        <v>1989.13</v>
      </c>
      <c r="E187" s="18">
        <v>3.36</v>
      </c>
      <c r="F187" s="18">
        <v>0.0</v>
      </c>
      <c r="G187" s="18">
        <v>3.37</v>
      </c>
      <c r="H187" s="18">
        <v>3.31</v>
      </c>
      <c r="I187" s="18">
        <v>711398.0</v>
      </c>
    </row>
    <row r="188" ht="14.25" customHeight="1">
      <c r="A188" s="18" t="s">
        <v>338</v>
      </c>
      <c r="B188" s="18" t="s">
        <v>339</v>
      </c>
      <c r="C188" s="18" t="s">
        <v>331</v>
      </c>
      <c r="D188" s="45">
        <v>15862.5</v>
      </c>
      <c r="E188" s="18">
        <v>2.95</v>
      </c>
      <c r="F188" s="18">
        <v>-0.07</v>
      </c>
      <c r="G188" s="18">
        <v>3.005</v>
      </c>
      <c r="H188" s="18">
        <v>2.935</v>
      </c>
      <c r="I188" s="18">
        <v>1.4163052E7</v>
      </c>
    </row>
    <row r="189" ht="14.25" customHeight="1">
      <c r="A189" s="18" t="s">
        <v>446</v>
      </c>
      <c r="B189" s="18" t="s">
        <v>447</v>
      </c>
      <c r="C189" s="18" t="s">
        <v>405</v>
      </c>
      <c r="D189" s="45">
        <v>574.844</v>
      </c>
      <c r="E189" s="18">
        <v>1.905</v>
      </c>
      <c r="F189" s="18">
        <v>-0.01</v>
      </c>
      <c r="G189" s="18">
        <v>1.91</v>
      </c>
      <c r="H189" s="18">
        <v>1.89</v>
      </c>
      <c r="I189" s="18">
        <v>394355.0</v>
      </c>
    </row>
    <row r="190" ht="14.25" customHeight="1">
      <c r="A190" s="18" t="s">
        <v>148</v>
      </c>
      <c r="B190" s="18" t="s">
        <v>149</v>
      </c>
      <c r="C190" s="18" t="s">
        <v>135</v>
      </c>
      <c r="D190" s="45">
        <v>1590.02</v>
      </c>
      <c r="E190" s="18">
        <v>4.89</v>
      </c>
      <c r="F190" s="18">
        <v>0.02</v>
      </c>
      <c r="G190" s="18">
        <v>4.89</v>
      </c>
      <c r="H190" s="18">
        <v>4.83</v>
      </c>
      <c r="I190" s="18">
        <v>480716.0</v>
      </c>
    </row>
    <row r="191" ht="14.25" customHeight="1">
      <c r="A191" s="18" t="s">
        <v>310</v>
      </c>
      <c r="B191" s="18" t="s">
        <v>311</v>
      </c>
      <c r="C191" s="18" t="s">
        <v>309</v>
      </c>
      <c r="D191" s="45">
        <v>3787.72</v>
      </c>
      <c r="E191" s="18">
        <v>7.73</v>
      </c>
      <c r="F191" s="18">
        <v>-0.16</v>
      </c>
      <c r="G191" s="18">
        <v>7.82</v>
      </c>
      <c r="H191" s="18">
        <v>7.63</v>
      </c>
      <c r="I191" s="18">
        <v>1703728.0</v>
      </c>
    </row>
    <row r="192" ht="14.25" customHeight="1">
      <c r="A192" s="18" t="s">
        <v>410</v>
      </c>
      <c r="B192" s="18" t="s">
        <v>411</v>
      </c>
      <c r="C192" s="18" t="s">
        <v>405</v>
      </c>
      <c r="D192" s="45">
        <v>10727.9</v>
      </c>
      <c r="E192" s="18">
        <v>2.68</v>
      </c>
      <c r="F192" s="18">
        <v>0.01</v>
      </c>
      <c r="G192" s="18">
        <v>2.7</v>
      </c>
      <c r="H192" s="18">
        <v>2.65</v>
      </c>
      <c r="I192" s="18">
        <v>1.2517654E7</v>
      </c>
    </row>
    <row r="193" ht="14.25" customHeight="1">
      <c r="A193" s="18" t="s">
        <v>72</v>
      </c>
      <c r="B193" s="18" t="s">
        <v>73</v>
      </c>
      <c r="C193" s="18" t="s">
        <v>59</v>
      </c>
      <c r="D193" s="45">
        <v>4227.44</v>
      </c>
      <c r="E193" s="18">
        <v>5.13</v>
      </c>
      <c r="F193" s="18">
        <v>-0.01</v>
      </c>
      <c r="G193" s="18">
        <v>5.15</v>
      </c>
      <c r="H193" s="18">
        <v>5.05</v>
      </c>
      <c r="I193" s="18">
        <v>1792810.0</v>
      </c>
    </row>
    <row r="194" ht="14.25" customHeight="1">
      <c r="A194" s="18" t="s">
        <v>292</v>
      </c>
      <c r="B194" s="18" t="s">
        <v>293</v>
      </c>
      <c r="C194" s="18" t="s">
        <v>269</v>
      </c>
      <c r="D194" s="45">
        <v>2079.39</v>
      </c>
      <c r="E194" s="18">
        <v>1.375</v>
      </c>
      <c r="F194" s="18">
        <v>0.015</v>
      </c>
      <c r="G194" s="18">
        <v>1.375</v>
      </c>
      <c r="H194" s="18">
        <v>1.325</v>
      </c>
      <c r="I194" s="18">
        <v>4253455.0</v>
      </c>
    </row>
    <row r="195" ht="14.25" customHeight="1">
      <c r="A195" s="18" t="s">
        <v>208</v>
      </c>
      <c r="B195" s="18" t="s">
        <v>209</v>
      </c>
      <c r="C195" s="18" t="s">
        <v>44</v>
      </c>
      <c r="D195" s="45">
        <v>3675.58</v>
      </c>
      <c r="E195" s="18">
        <v>4.72</v>
      </c>
      <c r="F195" s="18">
        <v>-0.09</v>
      </c>
      <c r="G195" s="18">
        <v>4.73</v>
      </c>
      <c r="H195" s="18">
        <v>4.67</v>
      </c>
      <c r="I195" s="18">
        <v>1957825.0</v>
      </c>
    </row>
    <row r="196" ht="14.25" customHeight="1">
      <c r="A196" s="18" t="s">
        <v>426</v>
      </c>
      <c r="B196" s="18" t="s">
        <v>427</v>
      </c>
      <c r="C196" s="18" t="s">
        <v>405</v>
      </c>
      <c r="D196" s="45">
        <v>2268.93</v>
      </c>
      <c r="E196" s="18">
        <v>46.99</v>
      </c>
      <c r="F196" s="18">
        <v>-0.22</v>
      </c>
      <c r="G196" s="18">
        <v>47.1</v>
      </c>
      <c r="H196" s="18">
        <v>46.51</v>
      </c>
      <c r="I196" s="18">
        <v>32239.0</v>
      </c>
    </row>
    <row r="197" ht="14.25" customHeight="1">
      <c r="A197" s="18" t="s">
        <v>294</v>
      </c>
      <c r="B197" s="18" t="s">
        <v>295</v>
      </c>
      <c r="C197" s="18" t="s">
        <v>269</v>
      </c>
      <c r="D197" s="45">
        <v>1753.5</v>
      </c>
      <c r="E197" s="18">
        <v>3.3</v>
      </c>
      <c r="F197" s="18">
        <v>-0.05</v>
      </c>
      <c r="G197" s="18">
        <v>3.33</v>
      </c>
      <c r="H197" s="18">
        <v>3.27</v>
      </c>
      <c r="I197" s="18">
        <v>2169633.0</v>
      </c>
    </row>
    <row r="198" ht="14.25" customHeight="1">
      <c r="A198" s="18" t="s">
        <v>440</v>
      </c>
      <c r="B198" s="18" t="s">
        <v>441</v>
      </c>
      <c r="C198" s="18" t="s">
        <v>405</v>
      </c>
      <c r="D198" s="45">
        <v>1574.88</v>
      </c>
      <c r="E198" s="18">
        <v>2.16</v>
      </c>
      <c r="F198" s="18">
        <v>0.0</v>
      </c>
      <c r="G198" s="18">
        <v>2.165</v>
      </c>
      <c r="H198" s="18">
        <v>2.15</v>
      </c>
      <c r="I198" s="18">
        <v>2115521.0</v>
      </c>
    </row>
    <row r="199" ht="14.25" customHeight="1">
      <c r="A199" s="18" t="s">
        <v>252</v>
      </c>
      <c r="B199" s="18" t="s">
        <v>253</v>
      </c>
      <c r="C199" s="18" t="s">
        <v>231</v>
      </c>
      <c r="D199" s="45">
        <v>1007.18</v>
      </c>
      <c r="E199" s="18">
        <v>0.81</v>
      </c>
      <c r="F199" s="18">
        <v>-0.015</v>
      </c>
      <c r="G199" s="18">
        <v>0.825</v>
      </c>
      <c r="H199" s="18">
        <v>0.81</v>
      </c>
      <c r="I199" s="18">
        <v>5504057.0</v>
      </c>
    </row>
    <row r="200" ht="14.25" customHeight="1">
      <c r="A200" s="18" t="s">
        <v>124</v>
      </c>
      <c r="B200" s="18" t="s">
        <v>125</v>
      </c>
      <c r="C200" s="18" t="s">
        <v>59</v>
      </c>
      <c r="D200" s="45">
        <v>804.405</v>
      </c>
      <c r="E200" s="18">
        <v>2.64</v>
      </c>
      <c r="F200" s="18">
        <v>-0.06</v>
      </c>
      <c r="G200" s="18">
        <v>2.67</v>
      </c>
      <c r="H200" s="18">
        <v>2.6</v>
      </c>
      <c r="I200" s="18">
        <v>398986.0</v>
      </c>
    </row>
    <row r="201" ht="14.25" customHeight="1">
      <c r="A201" s="18" t="s">
        <v>206</v>
      </c>
      <c r="B201" s="18" t="s">
        <v>207</v>
      </c>
      <c r="C201" s="18" t="s">
        <v>44</v>
      </c>
      <c r="D201" s="45">
        <v>3978.09</v>
      </c>
      <c r="E201" s="18">
        <v>44.0</v>
      </c>
      <c r="F201" s="18">
        <v>-0.31</v>
      </c>
      <c r="G201" s="18">
        <v>44.07</v>
      </c>
      <c r="H201" s="18">
        <v>43.75</v>
      </c>
      <c r="I201" s="18">
        <v>281551.0</v>
      </c>
    </row>
    <row r="202" ht="14.25" customHeight="1">
      <c r="D202" s="45"/>
    </row>
    <row r="203" ht="14.25" customHeight="1">
      <c r="D203" s="45"/>
    </row>
    <row r="204" ht="14.25" customHeight="1">
      <c r="D204" s="45"/>
    </row>
    <row r="205" ht="14.25" customHeight="1">
      <c r="D205" s="45"/>
    </row>
    <row r="206" ht="14.25" customHeight="1">
      <c r="D206" s="45"/>
    </row>
    <row r="207" ht="14.25" customHeight="1">
      <c r="D207" s="45"/>
    </row>
    <row r="208" ht="14.25" customHeight="1">
      <c r="D208" s="45"/>
    </row>
    <row r="209" ht="14.25" customHeight="1">
      <c r="D209" s="45"/>
    </row>
    <row r="210" ht="14.25" customHeight="1">
      <c r="D210" s="45"/>
    </row>
    <row r="211" ht="14.25" customHeight="1">
      <c r="D211" s="45"/>
    </row>
    <row r="212" ht="14.25" customHeight="1">
      <c r="D212" s="45"/>
    </row>
    <row r="213" ht="14.25" customHeight="1">
      <c r="D213" s="45"/>
    </row>
    <row r="214" ht="14.25" customHeight="1">
      <c r="D214" s="45"/>
    </row>
    <row r="215" ht="14.25" customHeight="1">
      <c r="D215" s="45"/>
    </row>
    <row r="216" ht="14.25" customHeight="1">
      <c r="D216" s="45"/>
    </row>
    <row r="217" ht="14.25" customHeight="1">
      <c r="D217" s="45"/>
    </row>
    <row r="218" ht="14.25" customHeight="1">
      <c r="D218" s="45"/>
    </row>
    <row r="219" ht="14.25" customHeight="1">
      <c r="D219" s="45"/>
    </row>
    <row r="220" ht="14.25" customHeight="1">
      <c r="D220" s="45"/>
    </row>
    <row r="221" ht="14.25" customHeight="1">
      <c r="D221" s="45"/>
    </row>
    <row r="222" ht="14.25" customHeight="1">
      <c r="D222" s="45"/>
    </row>
    <row r="223" ht="14.25" customHeight="1">
      <c r="D223" s="45"/>
    </row>
    <row r="224" ht="14.25" customHeight="1">
      <c r="D224" s="45"/>
    </row>
    <row r="225" ht="14.25" customHeight="1">
      <c r="D225" s="45"/>
    </row>
    <row r="226" ht="14.25" customHeight="1">
      <c r="D226" s="45"/>
    </row>
    <row r="227" ht="14.25" customHeight="1">
      <c r="D227" s="45"/>
    </row>
    <row r="228" ht="14.25" customHeight="1">
      <c r="D228" s="45"/>
    </row>
    <row r="229" ht="14.25" customHeight="1">
      <c r="D229" s="45"/>
    </row>
    <row r="230" ht="14.25" customHeight="1">
      <c r="D230" s="45"/>
    </row>
    <row r="231" ht="14.25" customHeight="1">
      <c r="D231" s="45"/>
    </row>
    <row r="232" ht="14.25" customHeight="1">
      <c r="D232" s="45"/>
    </row>
    <row r="233" ht="14.25" customHeight="1">
      <c r="D233" s="45"/>
    </row>
    <row r="234" ht="14.25" customHeight="1">
      <c r="D234" s="45"/>
    </row>
    <row r="235" ht="14.25" customHeight="1">
      <c r="D235" s="45"/>
    </row>
    <row r="236" ht="14.25" customHeight="1">
      <c r="D236" s="45"/>
    </row>
    <row r="237" ht="14.25" customHeight="1">
      <c r="D237" s="45"/>
    </row>
    <row r="238" ht="14.25" customHeight="1">
      <c r="D238" s="45"/>
    </row>
    <row r="239" ht="14.25" customHeight="1">
      <c r="D239" s="45"/>
    </row>
    <row r="240" ht="14.25" customHeight="1">
      <c r="D240" s="45"/>
    </row>
    <row r="241" ht="14.25" customHeight="1">
      <c r="D241" s="45"/>
    </row>
    <row r="242" ht="14.25" customHeight="1">
      <c r="D242" s="45"/>
    </row>
    <row r="243" ht="14.25" customHeight="1">
      <c r="D243" s="45"/>
    </row>
    <row r="244" ht="14.25" customHeight="1">
      <c r="D244" s="45"/>
    </row>
    <row r="245" ht="14.25" customHeight="1">
      <c r="D245" s="45"/>
    </row>
    <row r="246" ht="14.25" customHeight="1">
      <c r="D246" s="45"/>
    </row>
    <row r="247" ht="14.25" customHeight="1">
      <c r="D247" s="45"/>
    </row>
    <row r="248" ht="14.25" customHeight="1">
      <c r="D248" s="45"/>
    </row>
    <row r="249" ht="14.25" customHeight="1">
      <c r="D249" s="45"/>
    </row>
    <row r="250" ht="14.25" customHeight="1">
      <c r="D250" s="45"/>
    </row>
    <row r="251" ht="14.25" customHeight="1">
      <c r="D251" s="45"/>
    </row>
    <row r="252" ht="14.25" customHeight="1">
      <c r="D252" s="45"/>
    </row>
    <row r="253" ht="14.25" customHeight="1">
      <c r="D253" s="45"/>
    </row>
    <row r="254" ht="14.25" customHeight="1">
      <c r="D254" s="45"/>
    </row>
    <row r="255" ht="14.25" customHeight="1">
      <c r="D255" s="45"/>
    </row>
    <row r="256" ht="14.25" customHeight="1">
      <c r="D256" s="45"/>
    </row>
    <row r="257" ht="14.25" customHeight="1">
      <c r="D257" s="45"/>
    </row>
    <row r="258" ht="14.25" customHeight="1">
      <c r="D258" s="45"/>
    </row>
    <row r="259" ht="14.25" customHeight="1">
      <c r="D259" s="45"/>
    </row>
    <row r="260" ht="14.25" customHeight="1">
      <c r="D260" s="45"/>
    </row>
    <row r="261" ht="14.25" customHeight="1">
      <c r="D261" s="45"/>
    </row>
    <row r="262" ht="14.25" customHeight="1">
      <c r="D262" s="45"/>
    </row>
    <row r="263" ht="14.25" customHeight="1">
      <c r="D263" s="45"/>
    </row>
    <row r="264" ht="14.25" customHeight="1">
      <c r="D264" s="45"/>
    </row>
    <row r="265" ht="14.25" customHeight="1">
      <c r="D265" s="45"/>
    </row>
    <row r="266" ht="14.25" customHeight="1">
      <c r="D266" s="45"/>
    </row>
    <row r="267" ht="14.25" customHeight="1">
      <c r="D267" s="45"/>
    </row>
    <row r="268" ht="14.25" customHeight="1">
      <c r="D268" s="45"/>
    </row>
    <row r="269" ht="14.25" customHeight="1">
      <c r="D269" s="45"/>
    </row>
    <row r="270" ht="14.25" customHeight="1">
      <c r="D270" s="45"/>
    </row>
    <row r="271" ht="14.25" customHeight="1">
      <c r="D271" s="45"/>
    </row>
    <row r="272" ht="14.25" customHeight="1">
      <c r="D272" s="45"/>
    </row>
    <row r="273" ht="14.25" customHeight="1">
      <c r="D273" s="45"/>
    </row>
    <row r="274" ht="14.25" customHeight="1">
      <c r="D274" s="45"/>
    </row>
    <row r="275" ht="14.25" customHeight="1">
      <c r="D275" s="45"/>
    </row>
    <row r="276" ht="14.25" customHeight="1">
      <c r="D276" s="45"/>
    </row>
    <row r="277" ht="14.25" customHeight="1">
      <c r="D277" s="45"/>
    </row>
    <row r="278" ht="14.25" customHeight="1">
      <c r="D278" s="45"/>
    </row>
    <row r="279" ht="14.25" customHeight="1">
      <c r="D279" s="45"/>
    </row>
    <row r="280" ht="14.25" customHeight="1">
      <c r="D280" s="45"/>
    </row>
    <row r="281" ht="14.25" customHeight="1">
      <c r="D281" s="45"/>
    </row>
    <row r="282" ht="14.25" customHeight="1">
      <c r="D282" s="45"/>
    </row>
    <row r="283" ht="14.25" customHeight="1">
      <c r="D283" s="45"/>
    </row>
    <row r="284" ht="14.25" customHeight="1">
      <c r="D284" s="45"/>
    </row>
    <row r="285" ht="14.25" customHeight="1">
      <c r="D285" s="45"/>
    </row>
    <row r="286" ht="14.25" customHeight="1">
      <c r="D286" s="45"/>
    </row>
    <row r="287" ht="14.25" customHeight="1">
      <c r="D287" s="45"/>
    </row>
    <row r="288" ht="14.25" customHeight="1">
      <c r="D288" s="45"/>
    </row>
    <row r="289" ht="14.25" customHeight="1">
      <c r="D289" s="45"/>
    </row>
    <row r="290" ht="14.25" customHeight="1">
      <c r="D290" s="45"/>
    </row>
    <row r="291" ht="14.25" customHeight="1">
      <c r="D291" s="45"/>
    </row>
    <row r="292" ht="14.25" customHeight="1">
      <c r="D292" s="45"/>
    </row>
    <row r="293" ht="14.25" customHeight="1">
      <c r="D293" s="45"/>
    </row>
    <row r="294" ht="14.25" customHeight="1">
      <c r="D294" s="45"/>
    </row>
    <row r="295" ht="14.25" customHeight="1">
      <c r="D295" s="45"/>
    </row>
    <row r="296" ht="14.25" customHeight="1">
      <c r="D296" s="45"/>
    </row>
    <row r="297" ht="14.25" customHeight="1">
      <c r="D297" s="45"/>
    </row>
    <row r="298" ht="14.25" customHeight="1">
      <c r="D298" s="45"/>
    </row>
    <row r="299" ht="14.25" customHeight="1">
      <c r="D299" s="45"/>
    </row>
    <row r="300" ht="14.25" customHeight="1">
      <c r="D300" s="45"/>
    </row>
    <row r="301" ht="14.25" customHeight="1">
      <c r="D301" s="45"/>
    </row>
    <row r="302" ht="14.25" customHeight="1">
      <c r="D302" s="45"/>
    </row>
    <row r="303" ht="14.25" customHeight="1">
      <c r="D303" s="45"/>
    </row>
    <row r="304" ht="14.25" customHeight="1">
      <c r="D304" s="45"/>
    </row>
    <row r="305" ht="14.25" customHeight="1">
      <c r="D305" s="45"/>
    </row>
    <row r="306" ht="14.25" customHeight="1">
      <c r="D306" s="45"/>
    </row>
    <row r="307" ht="14.25" customHeight="1">
      <c r="D307" s="45"/>
    </row>
    <row r="308" ht="14.25" customHeight="1">
      <c r="D308" s="45"/>
    </row>
    <row r="309" ht="14.25" customHeight="1">
      <c r="D309" s="45"/>
    </row>
    <row r="310" ht="14.25" customHeight="1">
      <c r="D310" s="45"/>
    </row>
    <row r="311" ht="14.25" customHeight="1">
      <c r="D311" s="45"/>
    </row>
    <row r="312" ht="14.25" customHeight="1">
      <c r="D312" s="45"/>
    </row>
    <row r="313" ht="14.25" customHeight="1">
      <c r="D313" s="45"/>
    </row>
    <row r="314" ht="14.25" customHeight="1">
      <c r="D314" s="45"/>
    </row>
    <row r="315" ht="14.25" customHeight="1">
      <c r="D315" s="45"/>
    </row>
    <row r="316" ht="14.25" customHeight="1">
      <c r="D316" s="45"/>
    </row>
    <row r="317" ht="14.25" customHeight="1">
      <c r="D317" s="45"/>
    </row>
    <row r="318" ht="14.25" customHeight="1">
      <c r="D318" s="45"/>
    </row>
    <row r="319" ht="14.25" customHeight="1">
      <c r="D319" s="45"/>
    </row>
    <row r="320" ht="14.25" customHeight="1">
      <c r="D320" s="45"/>
    </row>
    <row r="321" ht="14.25" customHeight="1">
      <c r="D321" s="45"/>
    </row>
    <row r="322" ht="14.25" customHeight="1">
      <c r="D322" s="45"/>
    </row>
    <row r="323" ht="14.25" customHeight="1">
      <c r="D323" s="45"/>
    </row>
    <row r="324" ht="14.25" customHeight="1">
      <c r="D324" s="45"/>
    </row>
    <row r="325" ht="14.25" customHeight="1">
      <c r="D325" s="45"/>
    </row>
    <row r="326" ht="14.25" customHeight="1">
      <c r="D326" s="45"/>
    </row>
    <row r="327" ht="14.25" customHeight="1">
      <c r="D327" s="45"/>
    </row>
    <row r="328" ht="14.25" customHeight="1">
      <c r="D328" s="45"/>
    </row>
    <row r="329" ht="14.25" customHeight="1">
      <c r="D329" s="45"/>
    </row>
    <row r="330" ht="14.25" customHeight="1">
      <c r="D330" s="45"/>
    </row>
    <row r="331" ht="14.25" customHeight="1">
      <c r="D331" s="45"/>
    </row>
    <row r="332" ht="14.25" customHeight="1">
      <c r="D332" s="45"/>
    </row>
    <row r="333" ht="14.25" customHeight="1">
      <c r="D333" s="45"/>
    </row>
    <row r="334" ht="14.25" customHeight="1">
      <c r="D334" s="45"/>
    </row>
    <row r="335" ht="14.25" customHeight="1">
      <c r="D335" s="45"/>
    </row>
    <row r="336" ht="14.25" customHeight="1">
      <c r="D336" s="45"/>
    </row>
    <row r="337" ht="14.25" customHeight="1">
      <c r="D337" s="45"/>
    </row>
    <row r="338" ht="14.25" customHeight="1">
      <c r="D338" s="45"/>
    </row>
    <row r="339" ht="14.25" customHeight="1">
      <c r="D339" s="45"/>
    </row>
    <row r="340" ht="14.25" customHeight="1">
      <c r="D340" s="45"/>
    </row>
    <row r="341" ht="14.25" customHeight="1">
      <c r="D341" s="45"/>
    </row>
    <row r="342" ht="14.25" customHeight="1">
      <c r="D342" s="45"/>
    </row>
    <row r="343" ht="14.25" customHeight="1">
      <c r="D343" s="45"/>
    </row>
    <row r="344" ht="14.25" customHeight="1">
      <c r="D344" s="45"/>
    </row>
    <row r="345" ht="14.25" customHeight="1">
      <c r="D345" s="45"/>
    </row>
    <row r="346" ht="14.25" customHeight="1">
      <c r="D346" s="45"/>
    </row>
    <row r="347" ht="14.25" customHeight="1">
      <c r="D347" s="45"/>
    </row>
    <row r="348" ht="14.25" customHeight="1">
      <c r="D348" s="45"/>
    </row>
    <row r="349" ht="14.25" customHeight="1">
      <c r="D349" s="45"/>
    </row>
    <row r="350" ht="14.25" customHeight="1">
      <c r="D350" s="45"/>
    </row>
    <row r="351" ht="14.25" customHeight="1">
      <c r="D351" s="45"/>
    </row>
    <row r="352" ht="14.25" customHeight="1">
      <c r="D352" s="45"/>
    </row>
    <row r="353" ht="14.25" customHeight="1">
      <c r="D353" s="45"/>
    </row>
    <row r="354" ht="14.25" customHeight="1">
      <c r="D354" s="45"/>
    </row>
    <row r="355" ht="14.25" customHeight="1">
      <c r="D355" s="45"/>
    </row>
    <row r="356" ht="14.25" customHeight="1">
      <c r="D356" s="45"/>
    </row>
    <row r="357" ht="14.25" customHeight="1">
      <c r="D357" s="45"/>
    </row>
    <row r="358" ht="14.25" customHeight="1">
      <c r="D358" s="45"/>
    </row>
    <row r="359" ht="14.25" customHeight="1">
      <c r="D359" s="45"/>
    </row>
    <row r="360" ht="14.25" customHeight="1">
      <c r="D360" s="45"/>
    </row>
    <row r="361" ht="14.25" customHeight="1">
      <c r="D361" s="45"/>
    </row>
    <row r="362" ht="14.25" customHeight="1">
      <c r="D362" s="45"/>
    </row>
    <row r="363" ht="14.25" customHeight="1">
      <c r="D363" s="45"/>
    </row>
    <row r="364" ht="14.25" customHeight="1">
      <c r="D364" s="45"/>
    </row>
    <row r="365" ht="14.25" customHeight="1">
      <c r="D365" s="45"/>
    </row>
    <row r="366" ht="14.25" customHeight="1">
      <c r="D366" s="45"/>
    </row>
    <row r="367" ht="14.25" customHeight="1">
      <c r="D367" s="45"/>
    </row>
    <row r="368" ht="14.25" customHeight="1">
      <c r="D368" s="45"/>
    </row>
    <row r="369" ht="14.25" customHeight="1">
      <c r="D369" s="45"/>
    </row>
    <row r="370" ht="14.25" customHeight="1">
      <c r="D370" s="45"/>
    </row>
    <row r="371" ht="14.25" customHeight="1">
      <c r="D371" s="45"/>
    </row>
    <row r="372" ht="14.25" customHeight="1">
      <c r="D372" s="45"/>
    </row>
    <row r="373" ht="14.25" customHeight="1">
      <c r="D373" s="45"/>
    </row>
    <row r="374" ht="14.25" customHeight="1">
      <c r="D374" s="45"/>
    </row>
    <row r="375" ht="14.25" customHeight="1">
      <c r="D375" s="45"/>
    </row>
    <row r="376" ht="14.25" customHeight="1">
      <c r="D376" s="45"/>
    </row>
    <row r="377" ht="14.25" customHeight="1">
      <c r="D377" s="45"/>
    </row>
    <row r="378" ht="14.25" customHeight="1">
      <c r="D378" s="45"/>
    </row>
    <row r="379" ht="14.25" customHeight="1">
      <c r="D379" s="45"/>
    </row>
    <row r="380" ht="14.25" customHeight="1">
      <c r="D380" s="45"/>
    </row>
    <row r="381" ht="14.25" customHeight="1">
      <c r="D381" s="45"/>
    </row>
    <row r="382" ht="14.25" customHeight="1">
      <c r="D382" s="45"/>
    </row>
    <row r="383" ht="14.25" customHeight="1">
      <c r="D383" s="45"/>
    </row>
    <row r="384" ht="14.25" customHeight="1">
      <c r="D384" s="45"/>
    </row>
    <row r="385" ht="14.25" customHeight="1">
      <c r="D385" s="45"/>
    </row>
    <row r="386" ht="14.25" customHeight="1">
      <c r="D386" s="45"/>
    </row>
    <row r="387" ht="14.25" customHeight="1">
      <c r="D387" s="45"/>
    </row>
    <row r="388" ht="14.25" customHeight="1">
      <c r="D388" s="45"/>
    </row>
    <row r="389" ht="14.25" customHeight="1">
      <c r="D389" s="45"/>
    </row>
    <row r="390" ht="14.25" customHeight="1">
      <c r="D390" s="45"/>
    </row>
    <row r="391" ht="14.25" customHeight="1">
      <c r="D391" s="45"/>
    </row>
    <row r="392" ht="14.25" customHeight="1">
      <c r="D392" s="45"/>
    </row>
    <row r="393" ht="14.25" customHeight="1">
      <c r="D393" s="45"/>
    </row>
    <row r="394" ht="14.25" customHeight="1">
      <c r="D394" s="45"/>
    </row>
    <row r="395" ht="14.25" customHeight="1">
      <c r="D395" s="45"/>
    </row>
    <row r="396" ht="14.25" customHeight="1">
      <c r="D396" s="45"/>
    </row>
    <row r="397" ht="14.25" customHeight="1">
      <c r="D397" s="45"/>
    </row>
    <row r="398" ht="14.25" customHeight="1">
      <c r="D398" s="45"/>
    </row>
    <row r="399" ht="14.25" customHeight="1">
      <c r="D399" s="45"/>
    </row>
    <row r="400" ht="14.25" customHeight="1">
      <c r="D400" s="45"/>
    </row>
    <row r="401" ht="14.25" customHeight="1">
      <c r="D401" s="45"/>
    </row>
    <row r="402" ht="14.25" customHeight="1">
      <c r="D402" s="45"/>
    </row>
    <row r="403" ht="14.25" customHeight="1">
      <c r="D403" s="45"/>
    </row>
    <row r="404" ht="14.25" customHeight="1">
      <c r="D404" s="45"/>
    </row>
    <row r="405" ht="14.25" customHeight="1">
      <c r="D405" s="45"/>
    </row>
    <row r="406" ht="14.25" customHeight="1">
      <c r="D406" s="45"/>
    </row>
    <row r="407" ht="14.25" customHeight="1">
      <c r="D407" s="45"/>
    </row>
    <row r="408" ht="14.25" customHeight="1">
      <c r="D408" s="45"/>
    </row>
    <row r="409" ht="14.25" customHeight="1">
      <c r="D409" s="45"/>
    </row>
    <row r="410" ht="14.25" customHeight="1">
      <c r="D410" s="45"/>
    </row>
    <row r="411" ht="14.25" customHeight="1">
      <c r="D411" s="45"/>
    </row>
    <row r="412" ht="14.25" customHeight="1">
      <c r="D412" s="45"/>
    </row>
    <row r="413" ht="14.25" customHeight="1">
      <c r="D413" s="45"/>
    </row>
    <row r="414" ht="14.25" customHeight="1">
      <c r="D414" s="45"/>
    </row>
    <row r="415" ht="14.25" customHeight="1">
      <c r="D415" s="45"/>
    </row>
    <row r="416" ht="14.25" customHeight="1">
      <c r="D416" s="45"/>
    </row>
    <row r="417" ht="14.25" customHeight="1">
      <c r="D417" s="45"/>
    </row>
    <row r="418" ht="14.25" customHeight="1">
      <c r="D418" s="45"/>
    </row>
    <row r="419" ht="14.25" customHeight="1">
      <c r="D419" s="45"/>
    </row>
    <row r="420" ht="14.25" customHeight="1">
      <c r="D420" s="45"/>
    </row>
    <row r="421" ht="14.25" customHeight="1">
      <c r="D421" s="45"/>
    </row>
    <row r="422" ht="14.25" customHeight="1">
      <c r="D422" s="45"/>
    </row>
    <row r="423" ht="14.25" customHeight="1">
      <c r="D423" s="45"/>
    </row>
    <row r="424" ht="14.25" customHeight="1">
      <c r="D424" s="45"/>
    </row>
    <row r="425" ht="14.25" customHeight="1">
      <c r="D425" s="45"/>
    </row>
    <row r="426" ht="14.25" customHeight="1">
      <c r="D426" s="45"/>
    </row>
    <row r="427" ht="14.25" customHeight="1">
      <c r="D427" s="45"/>
    </row>
    <row r="428" ht="14.25" customHeight="1">
      <c r="D428" s="45"/>
    </row>
    <row r="429" ht="14.25" customHeight="1">
      <c r="D429" s="45"/>
    </row>
    <row r="430" ht="14.25" customHeight="1">
      <c r="D430" s="45"/>
    </row>
    <row r="431" ht="14.25" customHeight="1">
      <c r="D431" s="45"/>
    </row>
    <row r="432" ht="14.25" customHeight="1">
      <c r="D432" s="45"/>
    </row>
    <row r="433" ht="14.25" customHeight="1">
      <c r="D433" s="45"/>
    </row>
    <row r="434" ht="14.25" customHeight="1">
      <c r="D434" s="45"/>
    </row>
    <row r="435" ht="14.25" customHeight="1">
      <c r="D435" s="45"/>
    </row>
    <row r="436" ht="14.25" customHeight="1">
      <c r="D436" s="45"/>
    </row>
    <row r="437" ht="14.25" customHeight="1">
      <c r="D437" s="45"/>
    </row>
    <row r="438" ht="14.25" customHeight="1">
      <c r="D438" s="45"/>
    </row>
    <row r="439" ht="14.25" customHeight="1">
      <c r="D439" s="45"/>
    </row>
    <row r="440" ht="14.25" customHeight="1">
      <c r="D440" s="45"/>
    </row>
    <row r="441" ht="14.25" customHeight="1">
      <c r="D441" s="45"/>
    </row>
    <row r="442" ht="14.25" customHeight="1">
      <c r="D442" s="45"/>
    </row>
    <row r="443" ht="14.25" customHeight="1">
      <c r="D443" s="45"/>
    </row>
    <row r="444" ht="14.25" customHeight="1">
      <c r="D444" s="45"/>
    </row>
    <row r="445" ht="14.25" customHeight="1">
      <c r="D445" s="45"/>
    </row>
    <row r="446" ht="14.25" customHeight="1">
      <c r="D446" s="45"/>
    </row>
    <row r="447" ht="14.25" customHeight="1">
      <c r="D447" s="45"/>
    </row>
    <row r="448" ht="14.25" customHeight="1">
      <c r="D448" s="45"/>
    </row>
    <row r="449" ht="14.25" customHeight="1">
      <c r="D449" s="45"/>
    </row>
    <row r="450" ht="14.25" customHeight="1">
      <c r="D450" s="45"/>
    </row>
    <row r="451" ht="14.25" customHeight="1">
      <c r="D451" s="45"/>
    </row>
    <row r="452" ht="14.25" customHeight="1">
      <c r="D452" s="45"/>
    </row>
    <row r="453" ht="14.25" customHeight="1">
      <c r="D453" s="45"/>
    </row>
    <row r="454" ht="14.25" customHeight="1">
      <c r="D454" s="45"/>
    </row>
    <row r="455" ht="14.25" customHeight="1">
      <c r="D455" s="45"/>
    </row>
    <row r="456" ht="14.25" customHeight="1">
      <c r="D456" s="45"/>
    </row>
    <row r="457" ht="14.25" customHeight="1">
      <c r="D457" s="45"/>
    </row>
    <row r="458" ht="14.25" customHeight="1">
      <c r="D458" s="45"/>
    </row>
    <row r="459" ht="14.25" customHeight="1">
      <c r="D459" s="45"/>
    </row>
    <row r="460" ht="14.25" customHeight="1">
      <c r="D460" s="45"/>
    </row>
    <row r="461" ht="14.25" customHeight="1">
      <c r="D461" s="45"/>
    </row>
    <row r="462" ht="14.25" customHeight="1">
      <c r="D462" s="45"/>
    </row>
    <row r="463" ht="14.25" customHeight="1">
      <c r="D463" s="45"/>
    </row>
    <row r="464" ht="14.25" customHeight="1">
      <c r="D464" s="45"/>
    </row>
    <row r="465" ht="14.25" customHeight="1">
      <c r="D465" s="45"/>
    </row>
    <row r="466" ht="14.25" customHeight="1">
      <c r="D466" s="45"/>
    </row>
    <row r="467" ht="14.25" customHeight="1">
      <c r="D467" s="45"/>
    </row>
    <row r="468" ht="14.25" customHeight="1">
      <c r="D468" s="45"/>
    </row>
    <row r="469" ht="14.25" customHeight="1">
      <c r="D469" s="45"/>
    </row>
    <row r="470" ht="14.25" customHeight="1">
      <c r="D470" s="45"/>
    </row>
    <row r="471" ht="14.25" customHeight="1">
      <c r="D471" s="45"/>
    </row>
    <row r="472" ht="14.25" customHeight="1">
      <c r="D472" s="45"/>
    </row>
    <row r="473" ht="14.25" customHeight="1">
      <c r="D473" s="45"/>
    </row>
    <row r="474" ht="14.25" customHeight="1">
      <c r="D474" s="45"/>
    </row>
    <row r="475" ht="14.25" customHeight="1">
      <c r="D475" s="45"/>
    </row>
    <row r="476" ht="14.25" customHeight="1">
      <c r="D476" s="45"/>
    </row>
    <row r="477" ht="14.25" customHeight="1">
      <c r="D477" s="45"/>
    </row>
    <row r="478" ht="14.25" customHeight="1">
      <c r="D478" s="45"/>
    </row>
    <row r="479" ht="14.25" customHeight="1">
      <c r="D479" s="45"/>
    </row>
    <row r="480" ht="14.25" customHeight="1">
      <c r="D480" s="45"/>
    </row>
    <row r="481" ht="14.25" customHeight="1">
      <c r="D481" s="45"/>
    </row>
    <row r="482" ht="14.25" customHeight="1">
      <c r="D482" s="45"/>
    </row>
    <row r="483" ht="14.25" customHeight="1">
      <c r="D483" s="45"/>
    </row>
    <row r="484" ht="14.25" customHeight="1">
      <c r="D484" s="45"/>
    </row>
    <row r="485" ht="14.25" customHeight="1">
      <c r="D485" s="45"/>
    </row>
    <row r="486" ht="14.25" customHeight="1">
      <c r="D486" s="45"/>
    </row>
    <row r="487" ht="14.25" customHeight="1">
      <c r="D487" s="45"/>
    </row>
    <row r="488" ht="14.25" customHeight="1">
      <c r="D488" s="45"/>
    </row>
    <row r="489" ht="14.25" customHeight="1">
      <c r="D489" s="45"/>
    </row>
    <row r="490" ht="14.25" customHeight="1">
      <c r="D490" s="45"/>
    </row>
    <row r="491" ht="14.25" customHeight="1">
      <c r="D491" s="45"/>
    </row>
    <row r="492" ht="14.25" customHeight="1">
      <c r="D492" s="45"/>
    </row>
    <row r="493" ht="14.25" customHeight="1">
      <c r="D493" s="45"/>
    </row>
    <row r="494" ht="14.25" customHeight="1">
      <c r="D494" s="45"/>
    </row>
    <row r="495" ht="14.25" customHeight="1">
      <c r="D495" s="45"/>
    </row>
    <row r="496" ht="14.25" customHeight="1">
      <c r="D496" s="45"/>
    </row>
    <row r="497" ht="14.25" customHeight="1">
      <c r="D497" s="45"/>
    </row>
    <row r="498" ht="14.25" customHeight="1">
      <c r="D498" s="45"/>
    </row>
    <row r="499" ht="14.25" customHeight="1">
      <c r="D499" s="45"/>
    </row>
    <row r="500" ht="14.25" customHeight="1">
      <c r="D500" s="45"/>
    </row>
    <row r="501" ht="14.25" customHeight="1">
      <c r="D501" s="45"/>
    </row>
    <row r="502" ht="14.25" customHeight="1">
      <c r="D502" s="45"/>
    </row>
    <row r="503" ht="14.25" customHeight="1">
      <c r="D503" s="45"/>
    </row>
    <row r="504" ht="14.25" customHeight="1">
      <c r="D504" s="45"/>
    </row>
    <row r="505" ht="14.25" customHeight="1">
      <c r="D505" s="45"/>
    </row>
    <row r="506" ht="14.25" customHeight="1">
      <c r="D506" s="45"/>
    </row>
    <row r="507" ht="14.25" customHeight="1">
      <c r="D507" s="45"/>
    </row>
    <row r="508" ht="14.25" customHeight="1">
      <c r="D508" s="45"/>
    </row>
    <row r="509" ht="14.25" customHeight="1">
      <c r="D509" s="45"/>
    </row>
    <row r="510" ht="14.25" customHeight="1">
      <c r="D510" s="45"/>
    </row>
    <row r="511" ht="14.25" customHeight="1">
      <c r="D511" s="45"/>
    </row>
    <row r="512" ht="14.25" customHeight="1">
      <c r="D512" s="45"/>
    </row>
    <row r="513" ht="14.25" customHeight="1">
      <c r="D513" s="45"/>
    </row>
    <row r="514" ht="14.25" customHeight="1">
      <c r="D514" s="45"/>
    </row>
    <row r="515" ht="14.25" customHeight="1">
      <c r="D515" s="45"/>
    </row>
    <row r="516" ht="14.25" customHeight="1">
      <c r="D516" s="45"/>
    </row>
    <row r="517" ht="14.25" customHeight="1">
      <c r="D517" s="45"/>
    </row>
    <row r="518" ht="14.25" customHeight="1">
      <c r="D518" s="45"/>
    </row>
    <row r="519" ht="14.25" customHeight="1">
      <c r="D519" s="45"/>
    </row>
    <row r="520" ht="14.25" customHeight="1">
      <c r="D520" s="45"/>
    </row>
    <row r="521" ht="14.25" customHeight="1">
      <c r="D521" s="45"/>
    </row>
    <row r="522" ht="14.25" customHeight="1">
      <c r="D522" s="45"/>
    </row>
    <row r="523" ht="14.25" customHeight="1">
      <c r="D523" s="45"/>
    </row>
    <row r="524" ht="14.25" customHeight="1">
      <c r="D524" s="45"/>
    </row>
    <row r="525" ht="14.25" customHeight="1">
      <c r="D525" s="45"/>
    </row>
    <row r="526" ht="14.25" customHeight="1">
      <c r="D526" s="45"/>
    </row>
    <row r="527" ht="14.25" customHeight="1">
      <c r="D527" s="45"/>
    </row>
    <row r="528" ht="14.25" customHeight="1">
      <c r="D528" s="45"/>
    </row>
    <row r="529" ht="14.25" customHeight="1">
      <c r="D529" s="45"/>
    </row>
    <row r="530" ht="14.25" customHeight="1">
      <c r="D530" s="45"/>
    </row>
    <row r="531" ht="14.25" customHeight="1">
      <c r="D531" s="45"/>
    </row>
    <row r="532" ht="14.25" customHeight="1">
      <c r="D532" s="45"/>
    </row>
    <row r="533" ht="14.25" customHeight="1">
      <c r="D533" s="45"/>
    </row>
    <row r="534" ht="14.25" customHeight="1">
      <c r="D534" s="45"/>
    </row>
    <row r="535" ht="14.25" customHeight="1">
      <c r="D535" s="45"/>
    </row>
    <row r="536" ht="14.25" customHeight="1">
      <c r="D536" s="45"/>
    </row>
    <row r="537" ht="14.25" customHeight="1">
      <c r="D537" s="45"/>
    </row>
    <row r="538" ht="14.25" customHeight="1">
      <c r="D538" s="45"/>
    </row>
    <row r="539" ht="14.25" customHeight="1">
      <c r="D539" s="45"/>
    </row>
    <row r="540" ht="14.25" customHeight="1">
      <c r="D540" s="45"/>
    </row>
    <row r="541" ht="14.25" customHeight="1">
      <c r="D541" s="45"/>
    </row>
    <row r="542" ht="14.25" customHeight="1">
      <c r="D542" s="45"/>
    </row>
    <row r="543" ht="14.25" customHeight="1">
      <c r="D543" s="45"/>
    </row>
    <row r="544" ht="14.25" customHeight="1">
      <c r="D544" s="45"/>
    </row>
    <row r="545" ht="14.25" customHeight="1">
      <c r="D545" s="45"/>
    </row>
    <row r="546" ht="14.25" customHeight="1">
      <c r="D546" s="45"/>
    </row>
    <row r="547" ht="14.25" customHeight="1">
      <c r="D547" s="45"/>
    </row>
    <row r="548" ht="14.25" customHeight="1">
      <c r="D548" s="45"/>
    </row>
    <row r="549" ht="14.25" customHeight="1">
      <c r="D549" s="45"/>
    </row>
    <row r="550" ht="14.25" customHeight="1">
      <c r="D550" s="45"/>
    </row>
    <row r="551" ht="14.25" customHeight="1">
      <c r="D551" s="45"/>
    </row>
    <row r="552" ht="14.25" customHeight="1">
      <c r="D552" s="45"/>
    </row>
    <row r="553" ht="14.25" customHeight="1">
      <c r="D553" s="45"/>
    </row>
    <row r="554" ht="14.25" customHeight="1">
      <c r="D554" s="45"/>
    </row>
    <row r="555" ht="14.25" customHeight="1">
      <c r="D555" s="45"/>
    </row>
    <row r="556" ht="14.25" customHeight="1">
      <c r="D556" s="45"/>
    </row>
    <row r="557" ht="14.25" customHeight="1">
      <c r="D557" s="45"/>
    </row>
    <row r="558" ht="14.25" customHeight="1">
      <c r="D558" s="45"/>
    </row>
    <row r="559" ht="14.25" customHeight="1">
      <c r="D559" s="45"/>
    </row>
    <row r="560" ht="14.25" customHeight="1">
      <c r="D560" s="45"/>
    </row>
    <row r="561" ht="14.25" customHeight="1">
      <c r="D561" s="45"/>
    </row>
    <row r="562" ht="14.25" customHeight="1">
      <c r="D562" s="45"/>
    </row>
    <row r="563" ht="14.25" customHeight="1">
      <c r="D563" s="45"/>
    </row>
    <row r="564" ht="14.25" customHeight="1">
      <c r="D564" s="45"/>
    </row>
    <row r="565" ht="14.25" customHeight="1">
      <c r="D565" s="45"/>
    </row>
    <row r="566" ht="14.25" customHeight="1">
      <c r="D566" s="45"/>
    </row>
    <row r="567" ht="14.25" customHeight="1">
      <c r="D567" s="45"/>
    </row>
    <row r="568" ht="14.25" customHeight="1">
      <c r="D568" s="45"/>
    </row>
    <row r="569" ht="14.25" customHeight="1">
      <c r="D569" s="45"/>
    </row>
    <row r="570" ht="14.25" customHeight="1">
      <c r="D570" s="45"/>
    </row>
    <row r="571" ht="14.25" customHeight="1">
      <c r="D571" s="45"/>
    </row>
    <row r="572" ht="14.25" customHeight="1">
      <c r="D572" s="45"/>
    </row>
    <row r="573" ht="14.25" customHeight="1">
      <c r="D573" s="45"/>
    </row>
    <row r="574" ht="14.25" customHeight="1">
      <c r="D574" s="45"/>
    </row>
    <row r="575" ht="14.25" customHeight="1">
      <c r="D575" s="45"/>
    </row>
    <row r="576" ht="14.25" customHeight="1">
      <c r="D576" s="45"/>
    </row>
    <row r="577" ht="14.25" customHeight="1">
      <c r="D577" s="45"/>
    </row>
    <row r="578" ht="14.25" customHeight="1">
      <c r="D578" s="45"/>
    </row>
    <row r="579" ht="14.25" customHeight="1">
      <c r="D579" s="45"/>
    </row>
    <row r="580" ht="14.25" customHeight="1">
      <c r="D580" s="45"/>
    </row>
    <row r="581" ht="14.25" customHeight="1">
      <c r="D581" s="45"/>
    </row>
    <row r="582" ht="14.25" customHeight="1">
      <c r="D582" s="45"/>
    </row>
    <row r="583" ht="14.25" customHeight="1">
      <c r="D583" s="45"/>
    </row>
    <row r="584" ht="14.25" customHeight="1">
      <c r="D584" s="45"/>
    </row>
    <row r="585" ht="14.25" customHeight="1">
      <c r="D585" s="45"/>
    </row>
    <row r="586" ht="14.25" customHeight="1">
      <c r="D586" s="45"/>
    </row>
    <row r="587" ht="14.25" customHeight="1">
      <c r="D587" s="45"/>
    </row>
    <row r="588" ht="14.25" customHeight="1">
      <c r="D588" s="45"/>
    </row>
    <row r="589" ht="14.25" customHeight="1">
      <c r="D589" s="45"/>
    </row>
    <row r="590" ht="14.25" customHeight="1">
      <c r="D590" s="45"/>
    </row>
    <row r="591" ht="14.25" customHeight="1">
      <c r="D591" s="45"/>
    </row>
    <row r="592" ht="14.25" customHeight="1">
      <c r="D592" s="45"/>
    </row>
    <row r="593" ht="14.25" customHeight="1">
      <c r="D593" s="45"/>
    </row>
    <row r="594" ht="14.25" customHeight="1">
      <c r="D594" s="45"/>
    </row>
    <row r="595" ht="14.25" customHeight="1">
      <c r="D595" s="45"/>
    </row>
    <row r="596" ht="14.25" customHeight="1">
      <c r="D596" s="45"/>
    </row>
    <row r="597" ht="14.25" customHeight="1">
      <c r="D597" s="45"/>
    </row>
    <row r="598" ht="14.25" customHeight="1">
      <c r="D598" s="45"/>
    </row>
    <row r="599" ht="14.25" customHeight="1">
      <c r="D599" s="45"/>
    </row>
    <row r="600" ht="14.25" customHeight="1">
      <c r="D600" s="45"/>
    </row>
    <row r="601" ht="14.25" customHeight="1">
      <c r="D601" s="45"/>
    </row>
    <row r="602" ht="14.25" customHeight="1">
      <c r="D602" s="45"/>
    </row>
    <row r="603" ht="14.25" customHeight="1">
      <c r="D603" s="45"/>
    </row>
    <row r="604" ht="14.25" customHeight="1">
      <c r="D604" s="45"/>
    </row>
    <row r="605" ht="14.25" customHeight="1">
      <c r="D605" s="45"/>
    </row>
    <row r="606" ht="14.25" customHeight="1">
      <c r="D606" s="45"/>
    </row>
    <row r="607" ht="14.25" customHeight="1">
      <c r="D607" s="45"/>
    </row>
    <row r="608" ht="14.25" customHeight="1">
      <c r="D608" s="45"/>
    </row>
    <row r="609" ht="14.25" customHeight="1">
      <c r="D609" s="45"/>
    </row>
    <row r="610" ht="14.25" customHeight="1">
      <c r="D610" s="45"/>
    </row>
    <row r="611" ht="14.25" customHeight="1">
      <c r="D611" s="45"/>
    </row>
    <row r="612" ht="14.25" customHeight="1">
      <c r="D612" s="45"/>
    </row>
    <row r="613" ht="14.25" customHeight="1">
      <c r="D613" s="45"/>
    </row>
    <row r="614" ht="14.25" customHeight="1">
      <c r="D614" s="45"/>
    </row>
    <row r="615" ht="14.25" customHeight="1">
      <c r="D615" s="45"/>
    </row>
    <row r="616" ht="14.25" customHeight="1">
      <c r="D616" s="45"/>
    </row>
    <row r="617" ht="14.25" customHeight="1">
      <c r="D617" s="45"/>
    </row>
    <row r="618" ht="14.25" customHeight="1">
      <c r="D618" s="45"/>
    </row>
    <row r="619" ht="14.25" customHeight="1">
      <c r="D619" s="45"/>
    </row>
    <row r="620" ht="14.25" customHeight="1">
      <c r="D620" s="45"/>
    </row>
    <row r="621" ht="14.25" customHeight="1">
      <c r="D621" s="45"/>
    </row>
    <row r="622" ht="14.25" customHeight="1">
      <c r="D622" s="45"/>
    </row>
    <row r="623" ht="14.25" customHeight="1">
      <c r="D623" s="45"/>
    </row>
    <row r="624" ht="14.25" customHeight="1">
      <c r="D624" s="45"/>
    </row>
    <row r="625" ht="14.25" customHeight="1">
      <c r="D625" s="45"/>
    </row>
    <row r="626" ht="14.25" customHeight="1">
      <c r="D626" s="45"/>
    </row>
    <row r="627" ht="14.25" customHeight="1">
      <c r="D627" s="45"/>
    </row>
    <row r="628" ht="14.25" customHeight="1">
      <c r="D628" s="45"/>
    </row>
    <row r="629" ht="14.25" customHeight="1">
      <c r="D629" s="45"/>
    </row>
    <row r="630" ht="14.25" customHeight="1">
      <c r="D630" s="45"/>
    </row>
    <row r="631" ht="14.25" customHeight="1">
      <c r="D631" s="45"/>
    </row>
    <row r="632" ht="14.25" customHeight="1">
      <c r="D632" s="45"/>
    </row>
    <row r="633" ht="14.25" customHeight="1">
      <c r="D633" s="45"/>
    </row>
    <row r="634" ht="14.25" customHeight="1">
      <c r="D634" s="45"/>
    </row>
    <row r="635" ht="14.25" customHeight="1">
      <c r="D635" s="45"/>
    </row>
    <row r="636" ht="14.25" customHeight="1">
      <c r="D636" s="45"/>
    </row>
    <row r="637" ht="14.25" customHeight="1">
      <c r="D637" s="45"/>
    </row>
    <row r="638" ht="14.25" customHeight="1">
      <c r="D638" s="45"/>
    </row>
    <row r="639" ht="14.25" customHeight="1">
      <c r="D639" s="45"/>
    </row>
    <row r="640" ht="14.25" customHeight="1">
      <c r="D640" s="45"/>
    </row>
    <row r="641" ht="14.25" customHeight="1">
      <c r="D641" s="45"/>
    </row>
    <row r="642" ht="14.25" customHeight="1">
      <c r="D642" s="45"/>
    </row>
    <row r="643" ht="14.25" customHeight="1">
      <c r="D643" s="45"/>
    </row>
    <row r="644" ht="14.25" customHeight="1">
      <c r="D644" s="45"/>
    </row>
    <row r="645" ht="14.25" customHeight="1">
      <c r="D645" s="45"/>
    </row>
    <row r="646" ht="14.25" customHeight="1">
      <c r="D646" s="45"/>
    </row>
    <row r="647" ht="14.25" customHeight="1">
      <c r="D647" s="45"/>
    </row>
    <row r="648" ht="14.25" customHeight="1">
      <c r="D648" s="45"/>
    </row>
    <row r="649" ht="14.25" customHeight="1">
      <c r="D649" s="45"/>
    </row>
    <row r="650" ht="14.25" customHeight="1">
      <c r="D650" s="45"/>
    </row>
    <row r="651" ht="14.25" customHeight="1">
      <c r="D651" s="45"/>
    </row>
    <row r="652" ht="14.25" customHeight="1">
      <c r="D652" s="45"/>
    </row>
    <row r="653" ht="14.25" customHeight="1">
      <c r="D653" s="45"/>
    </row>
    <row r="654" ht="14.25" customHeight="1">
      <c r="D654" s="45"/>
    </row>
    <row r="655" ht="14.25" customHeight="1">
      <c r="D655" s="45"/>
    </row>
    <row r="656" ht="14.25" customHeight="1">
      <c r="D656" s="45"/>
    </row>
    <row r="657" ht="14.25" customHeight="1">
      <c r="D657" s="45"/>
    </row>
    <row r="658" ht="14.25" customHeight="1">
      <c r="D658" s="45"/>
    </row>
    <row r="659" ht="14.25" customHeight="1">
      <c r="D659" s="45"/>
    </row>
    <row r="660" ht="14.25" customHeight="1">
      <c r="D660" s="45"/>
    </row>
    <row r="661" ht="14.25" customHeight="1">
      <c r="D661" s="45"/>
    </row>
    <row r="662" ht="14.25" customHeight="1">
      <c r="D662" s="45"/>
    </row>
    <row r="663" ht="14.25" customHeight="1">
      <c r="D663" s="45"/>
    </row>
    <row r="664" ht="14.25" customHeight="1">
      <c r="D664" s="45"/>
    </row>
    <row r="665" ht="14.25" customHeight="1">
      <c r="D665" s="45"/>
    </row>
    <row r="666" ht="14.25" customHeight="1">
      <c r="D666" s="45"/>
    </row>
    <row r="667" ht="14.25" customHeight="1">
      <c r="D667" s="45"/>
    </row>
    <row r="668" ht="14.25" customHeight="1">
      <c r="D668" s="45"/>
    </row>
    <row r="669" ht="14.25" customHeight="1">
      <c r="D669" s="45"/>
    </row>
    <row r="670" ht="14.25" customHeight="1">
      <c r="D670" s="45"/>
    </row>
    <row r="671" ht="14.25" customHeight="1">
      <c r="D671" s="45"/>
    </row>
    <row r="672" ht="14.25" customHeight="1">
      <c r="D672" s="45"/>
    </row>
    <row r="673" ht="14.25" customHeight="1">
      <c r="D673" s="45"/>
    </row>
    <row r="674" ht="14.25" customHeight="1">
      <c r="D674" s="45"/>
    </row>
    <row r="675" ht="14.25" customHeight="1">
      <c r="D675" s="45"/>
    </row>
    <row r="676" ht="14.25" customHeight="1">
      <c r="D676" s="45"/>
    </row>
    <row r="677" ht="14.25" customHeight="1">
      <c r="D677" s="45"/>
    </row>
    <row r="678" ht="14.25" customHeight="1">
      <c r="D678" s="45"/>
    </row>
    <row r="679" ht="14.25" customHeight="1">
      <c r="D679" s="45"/>
    </row>
    <row r="680" ht="14.25" customHeight="1">
      <c r="D680" s="45"/>
    </row>
    <row r="681" ht="14.25" customHeight="1">
      <c r="D681" s="45"/>
    </row>
    <row r="682" ht="14.25" customHeight="1">
      <c r="D682" s="45"/>
    </row>
    <row r="683" ht="14.25" customHeight="1">
      <c r="D683" s="45"/>
    </row>
    <row r="684" ht="14.25" customHeight="1">
      <c r="D684" s="45"/>
    </row>
    <row r="685" ht="14.25" customHeight="1">
      <c r="D685" s="45"/>
    </row>
    <row r="686" ht="14.25" customHeight="1">
      <c r="D686" s="45"/>
    </row>
    <row r="687" ht="14.25" customHeight="1">
      <c r="D687" s="45"/>
    </row>
    <row r="688" ht="14.25" customHeight="1">
      <c r="D688" s="45"/>
    </row>
    <row r="689" ht="14.25" customHeight="1">
      <c r="D689" s="45"/>
    </row>
    <row r="690" ht="14.25" customHeight="1">
      <c r="D690" s="45"/>
    </row>
    <row r="691" ht="14.25" customHeight="1">
      <c r="D691" s="45"/>
    </row>
    <row r="692" ht="14.25" customHeight="1">
      <c r="D692" s="45"/>
    </row>
    <row r="693" ht="14.25" customHeight="1">
      <c r="D693" s="45"/>
    </row>
    <row r="694" ht="14.25" customHeight="1">
      <c r="D694" s="45"/>
    </row>
    <row r="695" ht="14.25" customHeight="1">
      <c r="D695" s="45"/>
    </row>
    <row r="696" ht="14.25" customHeight="1">
      <c r="D696" s="45"/>
    </row>
    <row r="697" ht="14.25" customHeight="1">
      <c r="D697" s="45"/>
    </row>
    <row r="698" ht="14.25" customHeight="1">
      <c r="D698" s="45"/>
    </row>
    <row r="699" ht="14.25" customHeight="1">
      <c r="D699" s="45"/>
    </row>
    <row r="700" ht="14.25" customHeight="1">
      <c r="D700" s="45"/>
    </row>
    <row r="701" ht="14.25" customHeight="1">
      <c r="D701" s="45"/>
    </row>
    <row r="702" ht="14.25" customHeight="1">
      <c r="D702" s="45"/>
    </row>
    <row r="703" ht="14.25" customHeight="1">
      <c r="D703" s="45"/>
    </row>
    <row r="704" ht="14.25" customHeight="1">
      <c r="D704" s="45"/>
    </row>
    <row r="705" ht="14.25" customHeight="1">
      <c r="D705" s="45"/>
    </row>
    <row r="706" ht="14.25" customHeight="1">
      <c r="D706" s="45"/>
    </row>
    <row r="707" ht="14.25" customHeight="1">
      <c r="D707" s="45"/>
    </row>
    <row r="708" ht="14.25" customHeight="1">
      <c r="D708" s="45"/>
    </row>
    <row r="709" ht="14.25" customHeight="1">
      <c r="D709" s="45"/>
    </row>
    <row r="710" ht="14.25" customHeight="1">
      <c r="D710" s="45"/>
    </row>
    <row r="711" ht="14.25" customHeight="1">
      <c r="D711" s="45"/>
    </row>
    <row r="712" ht="14.25" customHeight="1">
      <c r="D712" s="45"/>
    </row>
    <row r="713" ht="14.25" customHeight="1">
      <c r="D713" s="45"/>
    </row>
    <row r="714" ht="14.25" customHeight="1">
      <c r="D714" s="45"/>
    </row>
    <row r="715" ht="14.25" customHeight="1">
      <c r="D715" s="45"/>
    </row>
    <row r="716" ht="14.25" customHeight="1">
      <c r="D716" s="45"/>
    </row>
    <row r="717" ht="14.25" customHeight="1">
      <c r="D717" s="45"/>
    </row>
    <row r="718" ht="14.25" customHeight="1">
      <c r="D718" s="45"/>
    </row>
    <row r="719" ht="14.25" customHeight="1">
      <c r="D719" s="45"/>
    </row>
    <row r="720" ht="14.25" customHeight="1">
      <c r="D720" s="45"/>
    </row>
    <row r="721" ht="14.25" customHeight="1">
      <c r="D721" s="45"/>
    </row>
    <row r="722" ht="14.25" customHeight="1">
      <c r="D722" s="45"/>
    </row>
    <row r="723" ht="14.25" customHeight="1">
      <c r="D723" s="45"/>
    </row>
    <row r="724" ht="14.25" customHeight="1">
      <c r="D724" s="45"/>
    </row>
    <row r="725" ht="14.25" customHeight="1">
      <c r="D725" s="45"/>
    </row>
    <row r="726" ht="14.25" customHeight="1">
      <c r="D726" s="45"/>
    </row>
    <row r="727" ht="14.25" customHeight="1">
      <c r="D727" s="45"/>
    </row>
    <row r="728" ht="14.25" customHeight="1">
      <c r="D728" s="45"/>
    </row>
    <row r="729" ht="14.25" customHeight="1">
      <c r="D729" s="45"/>
    </row>
    <row r="730" ht="14.25" customHeight="1">
      <c r="D730" s="45"/>
    </row>
    <row r="731" ht="14.25" customHeight="1">
      <c r="D731" s="45"/>
    </row>
    <row r="732" ht="14.25" customHeight="1">
      <c r="D732" s="45"/>
    </row>
    <row r="733" ht="14.25" customHeight="1">
      <c r="D733" s="45"/>
    </row>
    <row r="734" ht="14.25" customHeight="1">
      <c r="D734" s="45"/>
    </row>
    <row r="735" ht="14.25" customHeight="1">
      <c r="D735" s="45"/>
    </row>
    <row r="736" ht="14.25" customHeight="1">
      <c r="D736" s="45"/>
    </row>
    <row r="737" ht="14.25" customHeight="1">
      <c r="D737" s="45"/>
    </row>
    <row r="738" ht="14.25" customHeight="1">
      <c r="D738" s="45"/>
    </row>
    <row r="739" ht="14.25" customHeight="1">
      <c r="D739" s="45"/>
    </row>
    <row r="740" ht="14.25" customHeight="1">
      <c r="D740" s="45"/>
    </row>
    <row r="741" ht="14.25" customHeight="1">
      <c r="D741" s="45"/>
    </row>
    <row r="742" ht="14.25" customHeight="1">
      <c r="D742" s="45"/>
    </row>
    <row r="743" ht="14.25" customHeight="1">
      <c r="D743" s="45"/>
    </row>
    <row r="744" ht="14.25" customHeight="1">
      <c r="D744" s="45"/>
    </row>
    <row r="745" ht="14.25" customHeight="1">
      <c r="D745" s="45"/>
    </row>
    <row r="746" ht="14.25" customHeight="1">
      <c r="D746" s="45"/>
    </row>
    <row r="747" ht="14.25" customHeight="1">
      <c r="D747" s="45"/>
    </row>
    <row r="748" ht="14.25" customHeight="1">
      <c r="D748" s="45"/>
    </row>
    <row r="749" ht="14.25" customHeight="1">
      <c r="D749" s="45"/>
    </row>
    <row r="750" ht="14.25" customHeight="1">
      <c r="D750" s="45"/>
    </row>
    <row r="751" ht="14.25" customHeight="1">
      <c r="D751" s="45"/>
    </row>
    <row r="752" ht="14.25" customHeight="1">
      <c r="D752" s="45"/>
    </row>
    <row r="753" ht="14.25" customHeight="1">
      <c r="D753" s="45"/>
    </row>
    <row r="754" ht="14.25" customHeight="1">
      <c r="D754" s="45"/>
    </row>
    <row r="755" ht="14.25" customHeight="1">
      <c r="D755" s="45"/>
    </row>
    <row r="756" ht="14.25" customHeight="1">
      <c r="D756" s="45"/>
    </row>
    <row r="757" ht="14.25" customHeight="1">
      <c r="D757" s="45"/>
    </row>
    <row r="758" ht="14.25" customHeight="1">
      <c r="D758" s="45"/>
    </row>
    <row r="759" ht="14.25" customHeight="1">
      <c r="D759" s="45"/>
    </row>
    <row r="760" ht="14.25" customHeight="1">
      <c r="D760" s="45"/>
    </row>
    <row r="761" ht="14.25" customHeight="1">
      <c r="D761" s="45"/>
    </row>
    <row r="762" ht="14.25" customHeight="1">
      <c r="D762" s="45"/>
    </row>
    <row r="763" ht="14.25" customHeight="1">
      <c r="D763" s="45"/>
    </row>
    <row r="764" ht="14.25" customHeight="1">
      <c r="D764" s="45"/>
    </row>
    <row r="765" ht="14.25" customHeight="1">
      <c r="D765" s="45"/>
    </row>
    <row r="766" ht="14.25" customHeight="1">
      <c r="D766" s="45"/>
    </row>
    <row r="767" ht="14.25" customHeight="1">
      <c r="D767" s="45"/>
    </row>
    <row r="768" ht="14.25" customHeight="1">
      <c r="D768" s="45"/>
    </row>
    <row r="769" ht="14.25" customHeight="1">
      <c r="D769" s="45"/>
    </row>
    <row r="770" ht="14.25" customHeight="1">
      <c r="D770" s="45"/>
    </row>
    <row r="771" ht="14.25" customHeight="1">
      <c r="D771" s="45"/>
    </row>
    <row r="772" ht="14.25" customHeight="1">
      <c r="D772" s="45"/>
    </row>
    <row r="773" ht="14.25" customHeight="1">
      <c r="D773" s="45"/>
    </row>
    <row r="774" ht="14.25" customHeight="1">
      <c r="D774" s="45"/>
    </row>
    <row r="775" ht="14.25" customHeight="1">
      <c r="D775" s="45"/>
    </row>
    <row r="776" ht="14.25" customHeight="1">
      <c r="D776" s="45"/>
    </row>
    <row r="777" ht="14.25" customHeight="1">
      <c r="D777" s="45"/>
    </row>
    <row r="778" ht="14.25" customHeight="1">
      <c r="D778" s="45"/>
    </row>
    <row r="779" ht="14.25" customHeight="1">
      <c r="D779" s="45"/>
    </row>
    <row r="780" ht="14.25" customHeight="1">
      <c r="D780" s="45"/>
    </row>
    <row r="781" ht="14.25" customHeight="1">
      <c r="D781" s="45"/>
    </row>
    <row r="782" ht="14.25" customHeight="1">
      <c r="D782" s="45"/>
    </row>
    <row r="783" ht="14.25" customHeight="1">
      <c r="D783" s="45"/>
    </row>
    <row r="784" ht="14.25" customHeight="1">
      <c r="D784" s="45"/>
    </row>
    <row r="785" ht="14.25" customHeight="1">
      <c r="D785" s="45"/>
    </row>
    <row r="786" ht="14.25" customHeight="1">
      <c r="D786" s="45"/>
    </row>
    <row r="787" ht="14.25" customHeight="1">
      <c r="D787" s="45"/>
    </row>
    <row r="788" ht="14.25" customHeight="1">
      <c r="D788" s="45"/>
    </row>
    <row r="789" ht="14.25" customHeight="1">
      <c r="D789" s="45"/>
    </row>
    <row r="790" ht="14.25" customHeight="1">
      <c r="D790" s="45"/>
    </row>
    <row r="791" ht="14.25" customHeight="1">
      <c r="D791" s="45"/>
    </row>
    <row r="792" ht="14.25" customHeight="1">
      <c r="D792" s="45"/>
    </row>
    <row r="793" ht="14.25" customHeight="1">
      <c r="D793" s="45"/>
    </row>
    <row r="794" ht="14.25" customHeight="1">
      <c r="D794" s="45"/>
    </row>
    <row r="795" ht="14.25" customHeight="1">
      <c r="D795" s="45"/>
    </row>
    <row r="796" ht="14.25" customHeight="1">
      <c r="D796" s="45"/>
    </row>
    <row r="797" ht="14.25" customHeight="1">
      <c r="D797" s="45"/>
    </row>
    <row r="798" ht="14.25" customHeight="1">
      <c r="D798" s="45"/>
    </row>
    <row r="799" ht="14.25" customHeight="1">
      <c r="D799" s="45"/>
    </row>
    <row r="800" ht="14.25" customHeight="1">
      <c r="D800" s="45"/>
    </row>
    <row r="801" ht="14.25" customHeight="1">
      <c r="D801" s="45"/>
    </row>
    <row r="802" ht="14.25" customHeight="1">
      <c r="D802" s="45"/>
    </row>
    <row r="803" ht="14.25" customHeight="1">
      <c r="D803" s="45"/>
    </row>
    <row r="804" ht="14.25" customHeight="1">
      <c r="D804" s="45"/>
    </row>
    <row r="805" ht="14.25" customHeight="1">
      <c r="D805" s="45"/>
    </row>
    <row r="806" ht="14.25" customHeight="1">
      <c r="D806" s="45"/>
    </row>
    <row r="807" ht="14.25" customHeight="1">
      <c r="D807" s="45"/>
    </row>
    <row r="808" ht="14.25" customHeight="1">
      <c r="D808" s="45"/>
    </row>
    <row r="809" ht="14.25" customHeight="1">
      <c r="D809" s="45"/>
    </row>
    <row r="810" ht="14.25" customHeight="1">
      <c r="D810" s="45"/>
    </row>
    <row r="811" ht="14.25" customHeight="1">
      <c r="D811" s="45"/>
    </row>
    <row r="812" ht="14.25" customHeight="1">
      <c r="D812" s="45"/>
    </row>
    <row r="813" ht="14.25" customHeight="1">
      <c r="D813" s="45"/>
    </row>
    <row r="814" ht="14.25" customHeight="1">
      <c r="D814" s="45"/>
    </row>
    <row r="815" ht="14.25" customHeight="1">
      <c r="D815" s="45"/>
    </row>
    <row r="816" ht="14.25" customHeight="1">
      <c r="D816" s="45"/>
    </row>
    <row r="817" ht="14.25" customHeight="1">
      <c r="D817" s="45"/>
    </row>
    <row r="818" ht="14.25" customHeight="1">
      <c r="D818" s="45"/>
    </row>
    <row r="819" ht="14.25" customHeight="1">
      <c r="D819" s="45"/>
    </row>
    <row r="820" ht="14.25" customHeight="1">
      <c r="D820" s="45"/>
    </row>
    <row r="821" ht="14.25" customHeight="1">
      <c r="D821" s="45"/>
    </row>
    <row r="822" ht="14.25" customHeight="1">
      <c r="D822" s="45"/>
    </row>
    <row r="823" ht="14.25" customHeight="1">
      <c r="D823" s="45"/>
    </row>
    <row r="824" ht="14.25" customHeight="1">
      <c r="D824" s="45"/>
    </row>
    <row r="825" ht="14.25" customHeight="1">
      <c r="D825" s="45"/>
    </row>
    <row r="826" ht="14.25" customHeight="1">
      <c r="D826" s="45"/>
    </row>
    <row r="827" ht="14.25" customHeight="1">
      <c r="D827" s="45"/>
    </row>
    <row r="828" ht="14.25" customHeight="1">
      <c r="D828" s="45"/>
    </row>
    <row r="829" ht="14.25" customHeight="1">
      <c r="D829" s="45"/>
    </row>
    <row r="830" ht="14.25" customHeight="1">
      <c r="D830" s="45"/>
    </row>
    <row r="831" ht="14.25" customHeight="1">
      <c r="D831" s="45"/>
    </row>
    <row r="832" ht="14.25" customHeight="1">
      <c r="D832" s="45"/>
    </row>
    <row r="833" ht="14.25" customHeight="1">
      <c r="D833" s="45"/>
    </row>
    <row r="834" ht="14.25" customHeight="1">
      <c r="D834" s="45"/>
    </row>
    <row r="835" ht="14.25" customHeight="1">
      <c r="D835" s="45"/>
    </row>
    <row r="836" ht="14.25" customHeight="1">
      <c r="D836" s="45"/>
    </row>
    <row r="837" ht="14.25" customHeight="1">
      <c r="D837" s="45"/>
    </row>
    <row r="838" ht="14.25" customHeight="1">
      <c r="D838" s="45"/>
    </row>
    <row r="839" ht="14.25" customHeight="1">
      <c r="D839" s="45"/>
    </row>
    <row r="840" ht="14.25" customHeight="1">
      <c r="D840" s="45"/>
    </row>
    <row r="841" ht="14.25" customHeight="1">
      <c r="D841" s="45"/>
    </row>
    <row r="842" ht="14.25" customHeight="1">
      <c r="D842" s="45"/>
    </row>
    <row r="843" ht="14.25" customHeight="1">
      <c r="D843" s="45"/>
    </row>
    <row r="844" ht="14.25" customHeight="1">
      <c r="D844" s="45"/>
    </row>
    <row r="845" ht="14.25" customHeight="1">
      <c r="D845" s="45"/>
    </row>
    <row r="846" ht="14.25" customHeight="1">
      <c r="D846" s="45"/>
    </row>
    <row r="847" ht="14.25" customHeight="1">
      <c r="D847" s="45"/>
    </row>
    <row r="848" ht="14.25" customHeight="1">
      <c r="D848" s="45"/>
    </row>
    <row r="849" ht="14.25" customHeight="1">
      <c r="D849" s="45"/>
    </row>
    <row r="850" ht="14.25" customHeight="1">
      <c r="D850" s="45"/>
    </row>
    <row r="851" ht="14.25" customHeight="1">
      <c r="D851" s="45"/>
    </row>
    <row r="852" ht="14.25" customHeight="1">
      <c r="D852" s="45"/>
    </row>
    <row r="853" ht="14.25" customHeight="1">
      <c r="D853" s="45"/>
    </row>
    <row r="854" ht="14.25" customHeight="1">
      <c r="D854" s="45"/>
    </row>
    <row r="855" ht="14.25" customHeight="1">
      <c r="D855" s="45"/>
    </row>
    <row r="856" ht="14.25" customHeight="1">
      <c r="D856" s="45"/>
    </row>
    <row r="857" ht="14.25" customHeight="1">
      <c r="D857" s="45"/>
    </row>
    <row r="858" ht="14.25" customHeight="1">
      <c r="D858" s="45"/>
    </row>
    <row r="859" ht="14.25" customHeight="1">
      <c r="D859" s="45"/>
    </row>
    <row r="860" ht="14.25" customHeight="1">
      <c r="D860" s="45"/>
    </row>
    <row r="861" ht="14.25" customHeight="1">
      <c r="D861" s="45"/>
    </row>
    <row r="862" ht="14.25" customHeight="1">
      <c r="D862" s="45"/>
    </row>
    <row r="863" ht="14.25" customHeight="1">
      <c r="D863" s="45"/>
    </row>
    <row r="864" ht="14.25" customHeight="1">
      <c r="D864" s="45"/>
    </row>
    <row r="865" ht="14.25" customHeight="1">
      <c r="D865" s="45"/>
    </row>
    <row r="866" ht="14.25" customHeight="1">
      <c r="D866" s="45"/>
    </row>
    <row r="867" ht="14.25" customHeight="1">
      <c r="D867" s="45"/>
    </row>
    <row r="868" ht="14.25" customHeight="1">
      <c r="D868" s="45"/>
    </row>
    <row r="869" ht="14.25" customHeight="1">
      <c r="D869" s="45"/>
    </row>
    <row r="870" ht="14.25" customHeight="1">
      <c r="D870" s="45"/>
    </row>
    <row r="871" ht="14.25" customHeight="1">
      <c r="D871" s="45"/>
    </row>
    <row r="872" ht="14.25" customHeight="1">
      <c r="D872" s="45"/>
    </row>
    <row r="873" ht="14.25" customHeight="1">
      <c r="D873" s="45"/>
    </row>
    <row r="874" ht="14.25" customHeight="1">
      <c r="D874" s="45"/>
    </row>
    <row r="875" ht="14.25" customHeight="1">
      <c r="D875" s="45"/>
    </row>
    <row r="876" ht="14.25" customHeight="1">
      <c r="D876" s="45"/>
    </row>
    <row r="877" ht="14.25" customHeight="1">
      <c r="D877" s="45"/>
    </row>
    <row r="878" ht="14.25" customHeight="1">
      <c r="D878" s="45"/>
    </row>
    <row r="879" ht="14.25" customHeight="1">
      <c r="D879" s="45"/>
    </row>
    <row r="880" ht="14.25" customHeight="1">
      <c r="D880" s="45"/>
    </row>
    <row r="881" ht="14.25" customHeight="1">
      <c r="D881" s="45"/>
    </row>
    <row r="882" ht="14.25" customHeight="1">
      <c r="D882" s="45"/>
    </row>
    <row r="883" ht="14.25" customHeight="1">
      <c r="D883" s="45"/>
    </row>
    <row r="884" ht="14.25" customHeight="1">
      <c r="D884" s="45"/>
    </row>
    <row r="885" ht="14.25" customHeight="1">
      <c r="D885" s="45"/>
    </row>
    <row r="886" ht="14.25" customHeight="1">
      <c r="D886" s="45"/>
    </row>
    <row r="887" ht="14.25" customHeight="1">
      <c r="D887" s="45"/>
    </row>
    <row r="888" ht="14.25" customHeight="1">
      <c r="D888" s="45"/>
    </row>
    <row r="889" ht="14.25" customHeight="1">
      <c r="D889" s="45"/>
    </row>
    <row r="890" ht="14.25" customHeight="1">
      <c r="D890" s="45"/>
    </row>
    <row r="891" ht="14.25" customHeight="1">
      <c r="D891" s="45"/>
    </row>
    <row r="892" ht="14.25" customHeight="1">
      <c r="D892" s="45"/>
    </row>
    <row r="893" ht="14.25" customHeight="1">
      <c r="D893" s="45"/>
    </row>
    <row r="894" ht="14.25" customHeight="1">
      <c r="D894" s="45"/>
    </row>
    <row r="895" ht="14.25" customHeight="1">
      <c r="D895" s="45"/>
    </row>
    <row r="896" ht="14.25" customHeight="1">
      <c r="D896" s="45"/>
    </row>
    <row r="897" ht="14.25" customHeight="1">
      <c r="D897" s="45"/>
    </row>
    <row r="898" ht="14.25" customHeight="1">
      <c r="D898" s="45"/>
    </row>
    <row r="899" ht="14.25" customHeight="1">
      <c r="D899" s="45"/>
    </row>
    <row r="900" ht="14.25" customHeight="1">
      <c r="D900" s="45"/>
    </row>
    <row r="901" ht="14.25" customHeight="1">
      <c r="D901" s="45"/>
    </row>
    <row r="902" ht="14.25" customHeight="1">
      <c r="D902" s="45"/>
    </row>
    <row r="903" ht="14.25" customHeight="1">
      <c r="D903" s="45"/>
    </row>
    <row r="904" ht="14.25" customHeight="1">
      <c r="D904" s="45"/>
    </row>
    <row r="905" ht="14.25" customHeight="1">
      <c r="D905" s="45"/>
    </row>
    <row r="906" ht="14.25" customHeight="1">
      <c r="D906" s="45"/>
    </row>
    <row r="907" ht="14.25" customHeight="1">
      <c r="D907" s="45"/>
    </row>
    <row r="908" ht="14.25" customHeight="1">
      <c r="D908" s="45"/>
    </row>
    <row r="909" ht="14.25" customHeight="1">
      <c r="D909" s="45"/>
    </row>
    <row r="910" ht="14.25" customHeight="1">
      <c r="D910" s="45"/>
    </row>
    <row r="911" ht="14.25" customHeight="1">
      <c r="D911" s="45"/>
    </row>
    <row r="912" ht="14.25" customHeight="1">
      <c r="D912" s="45"/>
    </row>
    <row r="913" ht="14.25" customHeight="1">
      <c r="D913" s="45"/>
    </row>
    <row r="914" ht="14.25" customHeight="1">
      <c r="D914" s="45"/>
    </row>
    <row r="915" ht="14.25" customHeight="1">
      <c r="D915" s="45"/>
    </row>
    <row r="916" ht="14.25" customHeight="1">
      <c r="D916" s="45"/>
    </row>
    <row r="917" ht="14.25" customHeight="1">
      <c r="D917" s="45"/>
    </row>
    <row r="918" ht="14.25" customHeight="1">
      <c r="D918" s="45"/>
    </row>
    <row r="919" ht="14.25" customHeight="1">
      <c r="D919" s="45"/>
    </row>
    <row r="920" ht="14.25" customHeight="1">
      <c r="D920" s="45"/>
    </row>
    <row r="921" ht="14.25" customHeight="1">
      <c r="D921" s="45"/>
    </row>
    <row r="922" ht="14.25" customHeight="1">
      <c r="D922" s="45"/>
    </row>
    <row r="923" ht="14.25" customHeight="1">
      <c r="D923" s="45"/>
    </row>
    <row r="924" ht="14.25" customHeight="1">
      <c r="D924" s="45"/>
    </row>
    <row r="925" ht="14.25" customHeight="1">
      <c r="D925" s="45"/>
    </row>
    <row r="926" ht="14.25" customHeight="1">
      <c r="D926" s="45"/>
    </row>
    <row r="927" ht="14.25" customHeight="1">
      <c r="D927" s="45"/>
    </row>
    <row r="928" ht="14.25" customHeight="1">
      <c r="D928" s="45"/>
    </row>
    <row r="929" ht="14.25" customHeight="1">
      <c r="D929" s="45"/>
    </row>
    <row r="930" ht="14.25" customHeight="1">
      <c r="D930" s="45"/>
    </row>
    <row r="931" ht="14.25" customHeight="1">
      <c r="D931" s="45"/>
    </row>
    <row r="932" ht="14.25" customHeight="1">
      <c r="D932" s="45"/>
    </row>
    <row r="933" ht="14.25" customHeight="1">
      <c r="D933" s="45"/>
    </row>
    <row r="934" ht="14.25" customHeight="1">
      <c r="D934" s="45"/>
    </row>
    <row r="935" ht="14.25" customHeight="1">
      <c r="D935" s="45"/>
    </row>
    <row r="936" ht="14.25" customHeight="1">
      <c r="D936" s="45"/>
    </row>
    <row r="937" ht="14.25" customHeight="1">
      <c r="D937" s="45"/>
    </row>
    <row r="938" ht="14.25" customHeight="1">
      <c r="D938" s="45"/>
    </row>
    <row r="939" ht="14.25" customHeight="1">
      <c r="D939" s="45"/>
    </row>
    <row r="940" ht="14.25" customHeight="1">
      <c r="D940" s="45"/>
    </row>
    <row r="941" ht="14.25" customHeight="1">
      <c r="D941" s="45"/>
    </row>
    <row r="942" ht="14.25" customHeight="1">
      <c r="D942" s="45"/>
    </row>
    <row r="943" ht="14.25" customHeight="1">
      <c r="D943" s="45"/>
    </row>
    <row r="944" ht="14.25" customHeight="1">
      <c r="D944" s="45"/>
    </row>
    <row r="945" ht="14.25" customHeight="1">
      <c r="D945" s="45"/>
    </row>
    <row r="946" ht="14.25" customHeight="1">
      <c r="D946" s="45"/>
    </row>
    <row r="947" ht="14.25" customHeight="1">
      <c r="D947" s="45"/>
    </row>
    <row r="948" ht="14.25" customHeight="1">
      <c r="D948" s="45"/>
    </row>
    <row r="949" ht="14.25" customHeight="1">
      <c r="D949" s="45"/>
    </row>
    <row r="950" ht="14.25" customHeight="1">
      <c r="D950" s="45"/>
    </row>
    <row r="951" ht="14.25" customHeight="1">
      <c r="D951" s="45"/>
    </row>
    <row r="952" ht="14.25" customHeight="1">
      <c r="D952" s="45"/>
    </row>
    <row r="953" ht="14.25" customHeight="1">
      <c r="D953" s="45"/>
    </row>
    <row r="954" ht="14.25" customHeight="1">
      <c r="D954" s="45"/>
    </row>
    <row r="955" ht="14.25" customHeight="1">
      <c r="D955" s="45"/>
    </row>
    <row r="956" ht="14.25" customHeight="1">
      <c r="D956" s="45"/>
    </row>
    <row r="957" ht="14.25" customHeight="1">
      <c r="D957" s="45"/>
    </row>
    <row r="958" ht="14.25" customHeight="1">
      <c r="D958" s="45"/>
    </row>
    <row r="959" ht="14.25" customHeight="1">
      <c r="D959" s="45"/>
    </row>
    <row r="960" ht="14.25" customHeight="1">
      <c r="D960" s="45"/>
    </row>
    <row r="961" ht="14.25" customHeight="1">
      <c r="D961" s="45"/>
    </row>
    <row r="962" ht="14.25" customHeight="1">
      <c r="D962" s="45"/>
    </row>
    <row r="963" ht="14.25" customHeight="1">
      <c r="D963" s="45"/>
    </row>
    <row r="964" ht="14.25" customHeight="1">
      <c r="D964" s="45"/>
    </row>
    <row r="965" ht="14.25" customHeight="1">
      <c r="D965" s="45"/>
    </row>
    <row r="966" ht="14.25" customHeight="1">
      <c r="D966" s="45"/>
    </row>
    <row r="967" ht="14.25" customHeight="1">
      <c r="D967" s="45"/>
    </row>
    <row r="968" ht="14.25" customHeight="1">
      <c r="D968" s="45"/>
    </row>
    <row r="969" ht="14.25" customHeight="1">
      <c r="D969" s="45"/>
    </row>
    <row r="970" ht="14.25" customHeight="1">
      <c r="D970" s="45"/>
    </row>
    <row r="971" ht="14.25" customHeight="1">
      <c r="D971" s="45"/>
    </row>
    <row r="972" ht="14.25" customHeight="1">
      <c r="D972" s="45"/>
    </row>
    <row r="973" ht="14.25" customHeight="1">
      <c r="D973" s="45"/>
    </row>
    <row r="974" ht="14.25" customHeight="1">
      <c r="D974" s="45"/>
    </row>
    <row r="975" ht="14.25" customHeight="1">
      <c r="D975" s="45"/>
    </row>
    <row r="976" ht="14.25" customHeight="1">
      <c r="D976" s="45"/>
    </row>
    <row r="977" ht="14.25" customHeight="1">
      <c r="D977" s="45"/>
    </row>
    <row r="978" ht="14.25" customHeight="1">
      <c r="D978" s="45"/>
    </row>
    <row r="979" ht="14.25" customHeight="1">
      <c r="D979" s="45"/>
    </row>
    <row r="980" ht="14.25" customHeight="1">
      <c r="D980" s="45"/>
    </row>
    <row r="981" ht="14.25" customHeight="1">
      <c r="D981" s="45"/>
    </row>
    <row r="982" ht="14.25" customHeight="1">
      <c r="D982" s="45"/>
    </row>
    <row r="983" ht="14.25" customHeight="1">
      <c r="D983" s="45"/>
    </row>
    <row r="984" ht="14.25" customHeight="1">
      <c r="D984" s="45"/>
    </row>
    <row r="985" ht="14.25" customHeight="1">
      <c r="D985" s="45"/>
    </row>
    <row r="986" ht="14.25" customHeight="1">
      <c r="D986" s="45"/>
    </row>
    <row r="987" ht="14.25" customHeight="1">
      <c r="D987" s="45"/>
    </row>
    <row r="988" ht="14.25" customHeight="1">
      <c r="D988" s="45"/>
    </row>
    <row r="989" ht="14.25" customHeight="1">
      <c r="D989" s="45"/>
    </row>
    <row r="990" ht="14.25" customHeight="1">
      <c r="D990" s="45"/>
    </row>
    <row r="991" ht="14.25" customHeight="1">
      <c r="D991" s="45"/>
    </row>
    <row r="992" ht="14.25" customHeight="1">
      <c r="D992" s="45"/>
    </row>
    <row r="993" ht="14.25" customHeight="1">
      <c r="D993" s="45"/>
    </row>
    <row r="994" ht="14.25" customHeight="1">
      <c r="D994" s="45"/>
    </row>
    <row r="995" ht="14.25" customHeight="1">
      <c r="D995" s="45"/>
    </row>
    <row r="996" ht="14.25" customHeight="1">
      <c r="D996" s="45"/>
    </row>
    <row r="997" ht="14.25" customHeight="1">
      <c r="D997" s="45"/>
    </row>
    <row r="998" ht="14.25" customHeight="1">
      <c r="D998" s="45"/>
    </row>
    <row r="999" ht="14.25" customHeight="1">
      <c r="D999" s="45"/>
    </row>
    <row r="1000" ht="14.25" customHeight="1">
      <c r="D1000" s="45"/>
    </row>
  </sheetData>
  <printOptions/>
  <pageMargins bottom="0.75" footer="0.0" header="0.0" left="0.7" right="0.7" top="0.75"/>
  <pageSetup orientation="landscape"/>
  <drawing r:id="rId1"/>
</worksheet>
</file>