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6\"/>
    </mc:Choice>
  </mc:AlternateContent>
  <xr:revisionPtr revIDLastSave="0" documentId="13_ncr:1_{6C3DAD9A-C933-4194-B628-12CF1E19C647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Marks Term 1" sheetId="1" r:id="rId1"/>
    <sheet name="Marks Term 2" sheetId="2" r:id="rId2"/>
    <sheet name="Marks Term 3" sheetId="7" r:id="rId3"/>
    <sheet name="Marks Term 4" sheetId="3" r:id="rId4"/>
    <sheet name="Final Marks" sheetId="4" r:id="rId5"/>
    <sheet name="Calc" sheetId="5" state="hidden" r:id="rId6"/>
    <sheet name="Sheet2" sheetId="14" r:id="rId7"/>
    <sheet name="Student Report" sheetId="6" r:id="rId8"/>
    <sheet name="Absence Report" sheetId="8" r:id="rId9"/>
    <sheet name="Absences Term 1" sheetId="9" r:id="rId10"/>
    <sheet name="Absences Term 2" sheetId="10" r:id="rId11"/>
    <sheet name="Absences Term 3" sheetId="11" r:id="rId12"/>
    <sheet name="Absences Term 4" sheetId="12" r:id="rId13"/>
  </sheets>
  <definedNames>
    <definedName name="_xlnm._FilterDatabase" localSheetId="8" hidden="1">'Absence Report'!$A$3:$B$29</definedName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8" r:id="rId14"/>
  </pivotCaches>
</workbook>
</file>

<file path=xl/calcChain.xml><?xml version="1.0" encoding="utf-8"?>
<calcChain xmlns="http://schemas.openxmlformats.org/spreadsheetml/2006/main">
  <c r="Q466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4" i="5" s="1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" i="6"/>
  <c r="E5" i="4"/>
  <c r="F5" i="4"/>
  <c r="G5" i="4"/>
  <c r="H5" i="4"/>
  <c r="I5" i="4"/>
  <c r="A5" i="5" s="1"/>
  <c r="J5" i="4" s="1"/>
  <c r="E6" i="4"/>
  <c r="F6" i="4"/>
  <c r="G6" i="4"/>
  <c r="H6" i="4"/>
  <c r="I6" i="4"/>
  <c r="E7" i="4"/>
  <c r="F7" i="4"/>
  <c r="G7" i="4"/>
  <c r="H7" i="4"/>
  <c r="I7" i="4"/>
  <c r="A7" i="5" s="1"/>
  <c r="J7" i="4" s="1"/>
  <c r="E8" i="4"/>
  <c r="F8" i="4"/>
  <c r="G8" i="4"/>
  <c r="H8" i="4"/>
  <c r="I8" i="4"/>
  <c r="A8" i="5" s="1"/>
  <c r="J8" i="4" s="1"/>
  <c r="E9" i="4"/>
  <c r="F9" i="4"/>
  <c r="G9" i="4"/>
  <c r="H9" i="4"/>
  <c r="I9" i="4"/>
  <c r="A9" i="5" s="1"/>
  <c r="J9" i="4" s="1"/>
  <c r="E10" i="4"/>
  <c r="F10" i="4"/>
  <c r="G10" i="4"/>
  <c r="H10" i="4"/>
  <c r="I10" i="4"/>
  <c r="A10" i="5" s="1"/>
  <c r="J10" i="4" s="1"/>
  <c r="E11" i="4"/>
  <c r="F11" i="4"/>
  <c r="G11" i="4"/>
  <c r="H11" i="4"/>
  <c r="I11" i="4"/>
  <c r="A11" i="5" s="1"/>
  <c r="J11" i="4" s="1"/>
  <c r="E12" i="4"/>
  <c r="F12" i="4"/>
  <c r="G12" i="4"/>
  <c r="H12" i="4"/>
  <c r="I12" i="4"/>
  <c r="A12" i="5" s="1"/>
  <c r="J12" i="4" s="1"/>
  <c r="E13" i="4"/>
  <c r="F13" i="4"/>
  <c r="G13" i="4"/>
  <c r="H13" i="4"/>
  <c r="I13" i="4"/>
  <c r="A13" i="5" s="1"/>
  <c r="J13" i="4" s="1"/>
  <c r="E14" i="4"/>
  <c r="F14" i="4"/>
  <c r="G14" i="4"/>
  <c r="H14" i="4"/>
  <c r="I14" i="4"/>
  <c r="A14" i="5" s="1"/>
  <c r="J14" i="4" s="1"/>
  <c r="E15" i="4"/>
  <c r="F15" i="4"/>
  <c r="G15" i="4"/>
  <c r="H15" i="4"/>
  <c r="I15" i="4"/>
  <c r="A15" i="5" s="1"/>
  <c r="J15" i="4" s="1"/>
  <c r="E16" i="4"/>
  <c r="F16" i="4"/>
  <c r="G16" i="4"/>
  <c r="H16" i="4"/>
  <c r="I16" i="4"/>
  <c r="A16" i="5" s="1"/>
  <c r="J16" i="4" s="1"/>
  <c r="E17" i="4"/>
  <c r="F17" i="4"/>
  <c r="G17" i="4"/>
  <c r="H17" i="4"/>
  <c r="I17" i="4"/>
  <c r="A17" i="5" s="1"/>
  <c r="J17" i="4" s="1"/>
  <c r="E18" i="4"/>
  <c r="F18" i="4"/>
  <c r="G18" i="4"/>
  <c r="H18" i="4"/>
  <c r="I18" i="4"/>
  <c r="A18" i="5" s="1"/>
  <c r="J18" i="4" s="1"/>
  <c r="E19" i="4"/>
  <c r="F19" i="4"/>
  <c r="G19" i="4"/>
  <c r="H19" i="4"/>
  <c r="I19" i="4"/>
  <c r="A19" i="5" s="1"/>
  <c r="J19" i="4" s="1"/>
  <c r="E20" i="4"/>
  <c r="F20" i="4"/>
  <c r="G20" i="4"/>
  <c r="H20" i="4"/>
  <c r="I20" i="4"/>
  <c r="E21" i="4"/>
  <c r="F21" i="4"/>
  <c r="G21" i="4"/>
  <c r="H21" i="4"/>
  <c r="I21" i="4"/>
  <c r="A21" i="5" s="1"/>
  <c r="J21" i="4" s="1"/>
  <c r="E22" i="4"/>
  <c r="F22" i="4"/>
  <c r="G22" i="4"/>
  <c r="H22" i="4"/>
  <c r="I22" i="4"/>
  <c r="A22" i="5" s="1"/>
  <c r="J22" i="4" s="1"/>
  <c r="E23" i="4"/>
  <c r="F23" i="4"/>
  <c r="G23" i="4"/>
  <c r="H23" i="4"/>
  <c r="I23" i="4"/>
  <c r="A23" i="5" s="1"/>
  <c r="J23" i="4" s="1"/>
  <c r="E24" i="4"/>
  <c r="F24" i="4"/>
  <c r="G24" i="4"/>
  <c r="H24" i="4"/>
  <c r="I24" i="4"/>
  <c r="A24" i="5" s="1"/>
  <c r="J24" i="4" s="1"/>
  <c r="E25" i="4"/>
  <c r="F25" i="4"/>
  <c r="G25" i="4"/>
  <c r="H25" i="4"/>
  <c r="I25" i="4"/>
  <c r="A25" i="5" s="1"/>
  <c r="J25" i="4" s="1"/>
  <c r="E26" i="4"/>
  <c r="F26" i="4"/>
  <c r="G26" i="4"/>
  <c r="H26" i="4"/>
  <c r="I26" i="4"/>
  <c r="A26" i="5" s="1"/>
  <c r="J26" i="4" s="1"/>
  <c r="E27" i="4"/>
  <c r="F27" i="4"/>
  <c r="G27" i="4"/>
  <c r="H27" i="4"/>
  <c r="I27" i="4"/>
  <c r="A27" i="5" s="1"/>
  <c r="J27" i="4" s="1"/>
  <c r="E28" i="4"/>
  <c r="F28" i="4"/>
  <c r="G28" i="4"/>
  <c r="H28" i="4"/>
  <c r="I28" i="4"/>
  <c r="A28" i="5" s="1"/>
  <c r="J28" i="4" s="1"/>
  <c r="E29" i="4"/>
  <c r="F29" i="4"/>
  <c r="G29" i="4"/>
  <c r="H29" i="4"/>
  <c r="I29" i="4"/>
  <c r="A29" i="5" s="1"/>
  <c r="J29" i="4" s="1"/>
  <c r="E30" i="4"/>
  <c r="F30" i="4"/>
  <c r="G30" i="4"/>
  <c r="H30" i="4"/>
  <c r="I30" i="4"/>
  <c r="A30" i="5" s="1"/>
  <c r="J30" i="4" s="1"/>
  <c r="E31" i="4"/>
  <c r="F31" i="4"/>
  <c r="G31" i="4"/>
  <c r="H31" i="4"/>
  <c r="I31" i="4"/>
  <c r="E32" i="4"/>
  <c r="F32" i="4"/>
  <c r="G32" i="4"/>
  <c r="H32" i="4"/>
  <c r="I32" i="4"/>
  <c r="A32" i="5" s="1"/>
  <c r="J32" i="4" s="1"/>
  <c r="E33" i="4"/>
  <c r="F33" i="4"/>
  <c r="G33" i="4"/>
  <c r="H33" i="4"/>
  <c r="I33" i="4"/>
  <c r="A33" i="5" s="1"/>
  <c r="J33" i="4" s="1"/>
  <c r="E34" i="4"/>
  <c r="F34" i="4"/>
  <c r="G34" i="4"/>
  <c r="H34" i="4"/>
  <c r="I34" i="4"/>
  <c r="A34" i="5" s="1"/>
  <c r="J34" i="4" s="1"/>
  <c r="E35" i="4"/>
  <c r="F35" i="4"/>
  <c r="G35" i="4"/>
  <c r="H35" i="4"/>
  <c r="I35" i="4"/>
  <c r="A35" i="5" s="1"/>
  <c r="J35" i="4" s="1"/>
  <c r="E36" i="4"/>
  <c r="F36" i="4"/>
  <c r="G36" i="4"/>
  <c r="H36" i="4"/>
  <c r="I36" i="4"/>
  <c r="A36" i="5" s="1"/>
  <c r="J36" i="4" s="1"/>
  <c r="E37" i="4"/>
  <c r="F37" i="4"/>
  <c r="G37" i="4"/>
  <c r="H37" i="4"/>
  <c r="I37" i="4"/>
  <c r="A37" i="5" s="1"/>
  <c r="J37" i="4" s="1"/>
  <c r="E38" i="4"/>
  <c r="F38" i="4"/>
  <c r="G38" i="4"/>
  <c r="H38" i="4"/>
  <c r="I38" i="4"/>
  <c r="E39" i="4"/>
  <c r="F39" i="4"/>
  <c r="G39" i="4"/>
  <c r="H39" i="4"/>
  <c r="I39" i="4"/>
  <c r="A39" i="5" s="1"/>
  <c r="J39" i="4" s="1"/>
  <c r="E40" i="4"/>
  <c r="F40" i="4"/>
  <c r="G40" i="4"/>
  <c r="H40" i="4"/>
  <c r="I40" i="4"/>
  <c r="A40" i="5" s="1"/>
  <c r="J40" i="4" s="1"/>
  <c r="E41" i="4"/>
  <c r="F41" i="4"/>
  <c r="G41" i="4"/>
  <c r="H41" i="4"/>
  <c r="I41" i="4"/>
  <c r="A41" i="5" s="1"/>
  <c r="J41" i="4" s="1"/>
  <c r="E42" i="4"/>
  <c r="F42" i="4"/>
  <c r="G42" i="4"/>
  <c r="H42" i="4"/>
  <c r="I42" i="4"/>
  <c r="A42" i="5" s="1"/>
  <c r="J42" i="4" s="1"/>
  <c r="E43" i="4"/>
  <c r="F43" i="4"/>
  <c r="G43" i="4"/>
  <c r="H43" i="4"/>
  <c r="I43" i="4"/>
  <c r="A43" i="5" s="1"/>
  <c r="J43" i="4" s="1"/>
  <c r="E44" i="4"/>
  <c r="F44" i="4"/>
  <c r="G44" i="4"/>
  <c r="H44" i="4"/>
  <c r="I44" i="4"/>
  <c r="E45" i="4"/>
  <c r="F45" i="4"/>
  <c r="G45" i="4"/>
  <c r="H45" i="4"/>
  <c r="I45" i="4"/>
  <c r="A45" i="5" s="1"/>
  <c r="J45" i="4" s="1"/>
  <c r="E46" i="4"/>
  <c r="F46" i="4"/>
  <c r="G46" i="4"/>
  <c r="H46" i="4"/>
  <c r="I46" i="4"/>
  <c r="A46" i="5" s="1"/>
  <c r="J46" i="4" s="1"/>
  <c r="E47" i="4"/>
  <c r="F47" i="4"/>
  <c r="G47" i="4"/>
  <c r="H47" i="4"/>
  <c r="I47" i="4"/>
  <c r="A47" i="5" s="1"/>
  <c r="J47" i="4" s="1"/>
  <c r="E48" i="4"/>
  <c r="F48" i="4"/>
  <c r="G48" i="4"/>
  <c r="H48" i="4"/>
  <c r="I48" i="4"/>
  <c r="A48" i="5" s="1"/>
  <c r="J48" i="4" s="1"/>
  <c r="E49" i="4"/>
  <c r="F49" i="4"/>
  <c r="G49" i="4"/>
  <c r="H49" i="4"/>
  <c r="I49" i="4"/>
  <c r="A49" i="5" s="1"/>
  <c r="J49" i="4" s="1"/>
  <c r="E50" i="4"/>
  <c r="F50" i="4"/>
  <c r="G50" i="4"/>
  <c r="H50" i="4"/>
  <c r="I50" i="4"/>
  <c r="A50" i="5" s="1"/>
  <c r="J50" i="4" s="1"/>
  <c r="E51" i="4"/>
  <c r="F51" i="4"/>
  <c r="G51" i="4"/>
  <c r="H51" i="4"/>
  <c r="I51" i="4"/>
  <c r="A51" i="5" s="1"/>
  <c r="J51" i="4" s="1"/>
  <c r="E52" i="4"/>
  <c r="F52" i="4"/>
  <c r="G52" i="4"/>
  <c r="H52" i="4"/>
  <c r="I52" i="4"/>
  <c r="A52" i="5" s="1"/>
  <c r="J52" i="4" s="1"/>
  <c r="E53" i="4"/>
  <c r="F53" i="4"/>
  <c r="G53" i="4"/>
  <c r="H53" i="4"/>
  <c r="I53" i="4"/>
  <c r="A53" i="5" s="1"/>
  <c r="J53" i="4" s="1"/>
  <c r="E54" i="4"/>
  <c r="F54" i="4"/>
  <c r="G54" i="4"/>
  <c r="H54" i="4"/>
  <c r="I54" i="4"/>
  <c r="A54" i="5" s="1"/>
  <c r="J54" i="4" s="1"/>
  <c r="E55" i="4"/>
  <c r="F55" i="4"/>
  <c r="G55" i="4"/>
  <c r="H55" i="4"/>
  <c r="I55" i="4"/>
  <c r="A55" i="5" s="1"/>
  <c r="J55" i="4" s="1"/>
  <c r="E56" i="4"/>
  <c r="F56" i="4"/>
  <c r="G56" i="4"/>
  <c r="H56" i="4"/>
  <c r="I56" i="4"/>
  <c r="E57" i="4"/>
  <c r="F57" i="4"/>
  <c r="G57" i="4"/>
  <c r="H57" i="4"/>
  <c r="I57" i="4"/>
  <c r="A57" i="5" s="1"/>
  <c r="J57" i="4" s="1"/>
  <c r="E58" i="4"/>
  <c r="F58" i="4"/>
  <c r="G58" i="4"/>
  <c r="H58" i="4"/>
  <c r="I58" i="4"/>
  <c r="A58" i="5" s="1"/>
  <c r="J58" i="4" s="1"/>
  <c r="E59" i="4"/>
  <c r="F59" i="4"/>
  <c r="G59" i="4"/>
  <c r="H59" i="4"/>
  <c r="I59" i="4"/>
  <c r="A59" i="5" s="1"/>
  <c r="J59" i="4" s="1"/>
  <c r="E60" i="4"/>
  <c r="F60" i="4"/>
  <c r="G60" i="4"/>
  <c r="H60" i="4"/>
  <c r="I60" i="4"/>
  <c r="A60" i="5" s="1"/>
  <c r="J60" i="4" s="1"/>
  <c r="E61" i="4"/>
  <c r="F61" i="4"/>
  <c r="G61" i="4"/>
  <c r="H61" i="4"/>
  <c r="I61" i="4"/>
  <c r="A61" i="5" s="1"/>
  <c r="J61" i="4" s="1"/>
  <c r="E62" i="4"/>
  <c r="F62" i="4"/>
  <c r="G62" i="4"/>
  <c r="H62" i="4"/>
  <c r="I62" i="4"/>
  <c r="A62" i="5" s="1"/>
  <c r="J62" i="4" s="1"/>
  <c r="E63" i="4"/>
  <c r="F63" i="4"/>
  <c r="G63" i="4"/>
  <c r="H63" i="4"/>
  <c r="I63" i="4"/>
  <c r="A63" i="5" s="1"/>
  <c r="J63" i="4" s="1"/>
  <c r="E64" i="4"/>
  <c r="F64" i="4"/>
  <c r="G64" i="4"/>
  <c r="H64" i="4"/>
  <c r="I64" i="4"/>
  <c r="A64" i="5" s="1"/>
  <c r="J64" i="4" s="1"/>
  <c r="E65" i="4"/>
  <c r="F65" i="4"/>
  <c r="G65" i="4"/>
  <c r="H65" i="4"/>
  <c r="I65" i="4"/>
  <c r="A65" i="5" s="1"/>
  <c r="J65" i="4" s="1"/>
  <c r="E66" i="4"/>
  <c r="F66" i="4"/>
  <c r="G66" i="4"/>
  <c r="H66" i="4"/>
  <c r="I66" i="4"/>
  <c r="A66" i="5" s="1"/>
  <c r="J66" i="4" s="1"/>
  <c r="E67" i="4"/>
  <c r="F67" i="4"/>
  <c r="G67" i="4"/>
  <c r="H67" i="4"/>
  <c r="I67" i="4"/>
  <c r="A67" i="5" s="1"/>
  <c r="J67" i="4" s="1"/>
  <c r="E68" i="4"/>
  <c r="F68" i="4"/>
  <c r="G68" i="4"/>
  <c r="H68" i="4"/>
  <c r="I68" i="4"/>
  <c r="A68" i="5" s="1"/>
  <c r="J68" i="4" s="1"/>
  <c r="E69" i="4"/>
  <c r="F69" i="4"/>
  <c r="G69" i="4"/>
  <c r="H69" i="4"/>
  <c r="I69" i="4"/>
  <c r="A69" i="5" s="1"/>
  <c r="J69" i="4" s="1"/>
  <c r="E70" i="4"/>
  <c r="F70" i="4"/>
  <c r="G70" i="4"/>
  <c r="H70" i="4"/>
  <c r="I70" i="4"/>
  <c r="A70" i="5" s="1"/>
  <c r="J70" i="4" s="1"/>
  <c r="E71" i="4"/>
  <c r="F71" i="4"/>
  <c r="G71" i="4"/>
  <c r="H71" i="4"/>
  <c r="I71" i="4"/>
  <c r="A71" i="5" s="1"/>
  <c r="J71" i="4" s="1"/>
  <c r="E72" i="4"/>
  <c r="F72" i="4"/>
  <c r="G72" i="4"/>
  <c r="H72" i="4"/>
  <c r="I72" i="4"/>
  <c r="A72" i="5" s="1"/>
  <c r="J72" i="4" s="1"/>
  <c r="E73" i="4"/>
  <c r="F73" i="4"/>
  <c r="G73" i="4"/>
  <c r="H73" i="4"/>
  <c r="I73" i="4"/>
  <c r="A73" i="5" s="1"/>
  <c r="J73" i="4" s="1"/>
  <c r="E74" i="4"/>
  <c r="F74" i="4"/>
  <c r="G74" i="4"/>
  <c r="H74" i="4"/>
  <c r="I74" i="4"/>
  <c r="A74" i="5" s="1"/>
  <c r="J74" i="4" s="1"/>
  <c r="E75" i="4"/>
  <c r="F75" i="4"/>
  <c r="G75" i="4"/>
  <c r="H75" i="4"/>
  <c r="I75" i="4"/>
  <c r="A75" i="5" s="1"/>
  <c r="J75" i="4" s="1"/>
  <c r="E76" i="4"/>
  <c r="F76" i="4"/>
  <c r="G76" i="4"/>
  <c r="H76" i="4"/>
  <c r="I76" i="4"/>
  <c r="A76" i="5" s="1"/>
  <c r="J76" i="4" s="1"/>
  <c r="E77" i="4"/>
  <c r="F77" i="4"/>
  <c r="G77" i="4"/>
  <c r="H77" i="4"/>
  <c r="I77" i="4"/>
  <c r="A77" i="5" s="1"/>
  <c r="J77" i="4" s="1"/>
  <c r="E78" i="4"/>
  <c r="F78" i="4"/>
  <c r="G78" i="4"/>
  <c r="H78" i="4"/>
  <c r="I78" i="4"/>
  <c r="A78" i="5" s="1"/>
  <c r="J78" i="4" s="1"/>
  <c r="E79" i="4"/>
  <c r="F79" i="4"/>
  <c r="G79" i="4"/>
  <c r="H79" i="4"/>
  <c r="I79" i="4"/>
  <c r="A79" i="5" s="1"/>
  <c r="J79" i="4" s="1"/>
  <c r="E80" i="4"/>
  <c r="F80" i="4"/>
  <c r="G80" i="4"/>
  <c r="H80" i="4"/>
  <c r="I80" i="4"/>
  <c r="E81" i="4"/>
  <c r="F81" i="4"/>
  <c r="G81" i="4"/>
  <c r="H81" i="4"/>
  <c r="I81" i="4"/>
  <c r="A81" i="5" s="1"/>
  <c r="J81" i="4" s="1"/>
  <c r="E82" i="4"/>
  <c r="F82" i="4"/>
  <c r="G82" i="4"/>
  <c r="H82" i="4"/>
  <c r="I82" i="4"/>
  <c r="A82" i="5" s="1"/>
  <c r="J82" i="4" s="1"/>
  <c r="E83" i="4"/>
  <c r="F83" i="4"/>
  <c r="G83" i="4"/>
  <c r="H83" i="4"/>
  <c r="I83" i="4"/>
  <c r="A83" i="5" s="1"/>
  <c r="J83" i="4" s="1"/>
  <c r="E84" i="4"/>
  <c r="F84" i="4"/>
  <c r="G84" i="4"/>
  <c r="H84" i="4"/>
  <c r="I84" i="4"/>
  <c r="A84" i="5" s="1"/>
  <c r="J84" i="4" s="1"/>
  <c r="E85" i="4"/>
  <c r="F85" i="4"/>
  <c r="G85" i="4"/>
  <c r="H85" i="4"/>
  <c r="I85" i="4"/>
  <c r="A85" i="5" s="1"/>
  <c r="J85" i="4" s="1"/>
  <c r="E86" i="4"/>
  <c r="F86" i="4"/>
  <c r="G86" i="4"/>
  <c r="H86" i="4"/>
  <c r="I86" i="4"/>
  <c r="A86" i="5" s="1"/>
  <c r="J86" i="4" s="1"/>
  <c r="E87" i="4"/>
  <c r="F87" i="4"/>
  <c r="G87" i="4"/>
  <c r="H87" i="4"/>
  <c r="I87" i="4"/>
  <c r="A87" i="5" s="1"/>
  <c r="J87" i="4" s="1"/>
  <c r="E88" i="4"/>
  <c r="F88" i="4"/>
  <c r="G88" i="4"/>
  <c r="H88" i="4"/>
  <c r="I88" i="4"/>
  <c r="A88" i="5" s="1"/>
  <c r="J88" i="4" s="1"/>
  <c r="E89" i="4"/>
  <c r="F89" i="4"/>
  <c r="G89" i="4"/>
  <c r="H89" i="4"/>
  <c r="I89" i="4"/>
  <c r="A89" i="5" s="1"/>
  <c r="J89" i="4" s="1"/>
  <c r="E90" i="4"/>
  <c r="F90" i="4"/>
  <c r="G90" i="4"/>
  <c r="H90" i="4"/>
  <c r="I90" i="4"/>
  <c r="A90" i="5" s="1"/>
  <c r="J90" i="4" s="1"/>
  <c r="E91" i="4"/>
  <c r="F91" i="4"/>
  <c r="G91" i="4"/>
  <c r="H91" i="4"/>
  <c r="I91" i="4"/>
  <c r="A91" i="5" s="1"/>
  <c r="J91" i="4" s="1"/>
  <c r="E92" i="4"/>
  <c r="F92" i="4"/>
  <c r="G92" i="4"/>
  <c r="H92" i="4"/>
  <c r="I92" i="4"/>
  <c r="A92" i="5" s="1"/>
  <c r="J92" i="4" s="1"/>
  <c r="E93" i="4"/>
  <c r="F93" i="4"/>
  <c r="G93" i="4"/>
  <c r="H93" i="4"/>
  <c r="I93" i="4"/>
  <c r="A93" i="5" s="1"/>
  <c r="J93" i="4" s="1"/>
  <c r="E94" i="4"/>
  <c r="F94" i="4"/>
  <c r="G94" i="4"/>
  <c r="H94" i="4"/>
  <c r="I94" i="4"/>
  <c r="A94" i="5" s="1"/>
  <c r="J94" i="4" s="1"/>
  <c r="E95" i="4"/>
  <c r="F95" i="4"/>
  <c r="G95" i="4"/>
  <c r="H95" i="4"/>
  <c r="I95" i="4"/>
  <c r="A95" i="5" s="1"/>
  <c r="J95" i="4" s="1"/>
  <c r="E96" i="4"/>
  <c r="F96" i="4"/>
  <c r="G96" i="4"/>
  <c r="H96" i="4"/>
  <c r="I96" i="4"/>
  <c r="A96" i="5" s="1"/>
  <c r="J96" i="4" s="1"/>
  <c r="E97" i="4"/>
  <c r="F97" i="4"/>
  <c r="G97" i="4"/>
  <c r="H97" i="4"/>
  <c r="I97" i="4"/>
  <c r="A97" i="5" s="1"/>
  <c r="J97" i="4" s="1"/>
  <c r="E98" i="4"/>
  <c r="F98" i="4"/>
  <c r="G98" i="4"/>
  <c r="H98" i="4"/>
  <c r="I98" i="4"/>
  <c r="A98" i="5" s="1"/>
  <c r="J98" i="4" s="1"/>
  <c r="E99" i="4"/>
  <c r="F99" i="4"/>
  <c r="G99" i="4"/>
  <c r="H99" i="4"/>
  <c r="I99" i="4"/>
  <c r="A99" i="5" s="1"/>
  <c r="J99" i="4" s="1"/>
  <c r="E100" i="4"/>
  <c r="F100" i="4"/>
  <c r="G100" i="4"/>
  <c r="H100" i="4"/>
  <c r="I100" i="4"/>
  <c r="A100" i="5" s="1"/>
  <c r="J100" i="4" s="1"/>
  <c r="E101" i="4"/>
  <c r="F101" i="4"/>
  <c r="G101" i="4"/>
  <c r="H101" i="4"/>
  <c r="I101" i="4"/>
  <c r="A101" i="5" s="1"/>
  <c r="J101" i="4" s="1"/>
  <c r="E102" i="4"/>
  <c r="F102" i="4"/>
  <c r="G102" i="4"/>
  <c r="H102" i="4"/>
  <c r="I102" i="4"/>
  <c r="A102" i="5" s="1"/>
  <c r="J102" i="4" s="1"/>
  <c r="E103" i="4"/>
  <c r="F103" i="4"/>
  <c r="G103" i="4"/>
  <c r="H103" i="4"/>
  <c r="I103" i="4"/>
  <c r="A103" i="5" s="1"/>
  <c r="J103" i="4" s="1"/>
  <c r="E104" i="4"/>
  <c r="F104" i="4"/>
  <c r="G104" i="4"/>
  <c r="H104" i="4"/>
  <c r="I104" i="4"/>
  <c r="A104" i="5" s="1"/>
  <c r="J104" i="4" s="1"/>
  <c r="E105" i="4"/>
  <c r="F105" i="4"/>
  <c r="G105" i="4"/>
  <c r="H105" i="4"/>
  <c r="I105" i="4"/>
  <c r="A105" i="5" s="1"/>
  <c r="J105" i="4" s="1"/>
  <c r="E106" i="4"/>
  <c r="F106" i="4"/>
  <c r="G106" i="4"/>
  <c r="H106" i="4"/>
  <c r="I106" i="4"/>
  <c r="A106" i="5" s="1"/>
  <c r="J106" i="4" s="1"/>
  <c r="E107" i="4"/>
  <c r="F107" i="4"/>
  <c r="G107" i="4"/>
  <c r="H107" i="4"/>
  <c r="I107" i="4"/>
  <c r="A107" i="5" s="1"/>
  <c r="J107" i="4" s="1"/>
  <c r="E108" i="4"/>
  <c r="F108" i="4"/>
  <c r="G108" i="4"/>
  <c r="H108" i="4"/>
  <c r="I108" i="4"/>
  <c r="A108" i="5" s="1"/>
  <c r="J108" i="4" s="1"/>
  <c r="E109" i="4"/>
  <c r="F109" i="4"/>
  <c r="G109" i="4"/>
  <c r="H109" i="4"/>
  <c r="I109" i="4"/>
  <c r="A109" i="5" s="1"/>
  <c r="J109" i="4" s="1"/>
  <c r="E110" i="4"/>
  <c r="F110" i="4"/>
  <c r="G110" i="4"/>
  <c r="H110" i="4"/>
  <c r="I110" i="4"/>
  <c r="A110" i="5" s="1"/>
  <c r="J110" i="4" s="1"/>
  <c r="E111" i="4"/>
  <c r="F111" i="4"/>
  <c r="G111" i="4"/>
  <c r="H111" i="4"/>
  <c r="I111" i="4"/>
  <c r="A111" i="5" s="1"/>
  <c r="J111" i="4" s="1"/>
  <c r="E112" i="4"/>
  <c r="F112" i="4"/>
  <c r="G112" i="4"/>
  <c r="H112" i="4"/>
  <c r="I112" i="4"/>
  <c r="A112" i="5" s="1"/>
  <c r="J112" i="4" s="1"/>
  <c r="E113" i="4"/>
  <c r="F113" i="4"/>
  <c r="G113" i="4"/>
  <c r="H113" i="4"/>
  <c r="I113" i="4"/>
  <c r="A113" i="5" s="1"/>
  <c r="J113" i="4" s="1"/>
  <c r="E114" i="4"/>
  <c r="F114" i="4"/>
  <c r="G114" i="4"/>
  <c r="H114" i="4"/>
  <c r="I114" i="4"/>
  <c r="A114" i="5" s="1"/>
  <c r="J114" i="4" s="1"/>
  <c r="E115" i="4"/>
  <c r="F115" i="4"/>
  <c r="G115" i="4"/>
  <c r="H115" i="4"/>
  <c r="I115" i="4"/>
  <c r="A115" i="5" s="1"/>
  <c r="J115" i="4" s="1"/>
  <c r="E116" i="4"/>
  <c r="F116" i="4"/>
  <c r="G116" i="4"/>
  <c r="H116" i="4"/>
  <c r="I116" i="4"/>
  <c r="E117" i="4"/>
  <c r="F117" i="4"/>
  <c r="G117" i="4"/>
  <c r="H117" i="4"/>
  <c r="I117" i="4"/>
  <c r="A117" i="5" s="1"/>
  <c r="J117" i="4" s="1"/>
  <c r="E118" i="4"/>
  <c r="F118" i="4"/>
  <c r="G118" i="4"/>
  <c r="H118" i="4"/>
  <c r="I118" i="4"/>
  <c r="A118" i="5" s="1"/>
  <c r="J118" i="4" s="1"/>
  <c r="E119" i="4"/>
  <c r="F119" i="4"/>
  <c r="G119" i="4"/>
  <c r="H119" i="4"/>
  <c r="I119" i="4"/>
  <c r="A119" i="5" s="1"/>
  <c r="J119" i="4" s="1"/>
  <c r="E120" i="4"/>
  <c r="F120" i="4"/>
  <c r="G120" i="4"/>
  <c r="H120" i="4"/>
  <c r="I120" i="4"/>
  <c r="E121" i="4"/>
  <c r="F121" i="4"/>
  <c r="G121" i="4"/>
  <c r="H121" i="4"/>
  <c r="I121" i="4"/>
  <c r="A121" i="5" s="1"/>
  <c r="J121" i="4" s="1"/>
  <c r="E122" i="4"/>
  <c r="F122" i="4"/>
  <c r="G122" i="4"/>
  <c r="H122" i="4"/>
  <c r="I122" i="4"/>
  <c r="E123" i="4"/>
  <c r="F123" i="4"/>
  <c r="G123" i="4"/>
  <c r="H123" i="4"/>
  <c r="I123" i="4"/>
  <c r="A123" i="5" s="1"/>
  <c r="J123" i="4" s="1"/>
  <c r="E124" i="4"/>
  <c r="F124" i="4"/>
  <c r="G124" i="4"/>
  <c r="H124" i="4"/>
  <c r="I124" i="4"/>
  <c r="A124" i="5" s="1"/>
  <c r="J124" i="4" s="1"/>
  <c r="E125" i="4"/>
  <c r="F125" i="4"/>
  <c r="G125" i="4"/>
  <c r="H125" i="4"/>
  <c r="I125" i="4"/>
  <c r="A125" i="5" s="1"/>
  <c r="J125" i="4" s="1"/>
  <c r="E126" i="4"/>
  <c r="F126" i="4"/>
  <c r="G126" i="4"/>
  <c r="H126" i="4"/>
  <c r="I126" i="4"/>
  <c r="A126" i="5" s="1"/>
  <c r="J126" i="4" s="1"/>
  <c r="E127" i="4"/>
  <c r="F127" i="4"/>
  <c r="G127" i="4"/>
  <c r="H127" i="4"/>
  <c r="I127" i="4"/>
  <c r="A127" i="5" s="1"/>
  <c r="J127" i="4" s="1"/>
  <c r="E128" i="4"/>
  <c r="F128" i="4"/>
  <c r="G128" i="4"/>
  <c r="H128" i="4"/>
  <c r="I128" i="4"/>
  <c r="A128" i="5" s="1"/>
  <c r="J128" i="4" s="1"/>
  <c r="E129" i="4"/>
  <c r="F129" i="4"/>
  <c r="G129" i="4"/>
  <c r="H129" i="4"/>
  <c r="I129" i="4"/>
  <c r="A129" i="5" s="1"/>
  <c r="J129" i="4" s="1"/>
  <c r="E130" i="4"/>
  <c r="F130" i="4"/>
  <c r="G130" i="4"/>
  <c r="H130" i="4"/>
  <c r="I130" i="4"/>
  <c r="A130" i="5" s="1"/>
  <c r="J130" i="4" s="1"/>
  <c r="E131" i="4"/>
  <c r="F131" i="4"/>
  <c r="G131" i="4"/>
  <c r="H131" i="4"/>
  <c r="I131" i="4"/>
  <c r="A131" i="5" s="1"/>
  <c r="J131" i="4" s="1"/>
  <c r="E132" i="4"/>
  <c r="F132" i="4"/>
  <c r="G132" i="4"/>
  <c r="H132" i="4"/>
  <c r="I132" i="4"/>
  <c r="A132" i="5" s="1"/>
  <c r="J132" i="4" s="1"/>
  <c r="E133" i="4"/>
  <c r="F133" i="4"/>
  <c r="G133" i="4"/>
  <c r="H133" i="4"/>
  <c r="I133" i="4"/>
  <c r="A133" i="5" s="1"/>
  <c r="J133" i="4" s="1"/>
  <c r="E134" i="4"/>
  <c r="F134" i="4"/>
  <c r="G134" i="4"/>
  <c r="H134" i="4"/>
  <c r="I134" i="4"/>
  <c r="A134" i="5" s="1"/>
  <c r="J134" i="4" s="1"/>
  <c r="E135" i="4"/>
  <c r="F135" i="4"/>
  <c r="G135" i="4"/>
  <c r="H135" i="4"/>
  <c r="I135" i="4"/>
  <c r="A135" i="5" s="1"/>
  <c r="J135" i="4" s="1"/>
  <c r="E136" i="4"/>
  <c r="F136" i="4"/>
  <c r="G136" i="4"/>
  <c r="H136" i="4"/>
  <c r="I136" i="4"/>
  <c r="A136" i="5" s="1"/>
  <c r="J136" i="4" s="1"/>
  <c r="E137" i="4"/>
  <c r="F137" i="4"/>
  <c r="G137" i="4"/>
  <c r="H137" i="4"/>
  <c r="I137" i="4"/>
  <c r="A137" i="5" s="1"/>
  <c r="J137" i="4" s="1"/>
  <c r="E138" i="4"/>
  <c r="F138" i="4"/>
  <c r="G138" i="4"/>
  <c r="H138" i="4"/>
  <c r="I138" i="4"/>
  <c r="A138" i="5" s="1"/>
  <c r="J138" i="4" s="1"/>
  <c r="E139" i="4"/>
  <c r="F139" i="4"/>
  <c r="G139" i="4"/>
  <c r="H139" i="4"/>
  <c r="I139" i="4"/>
  <c r="A139" i="5" s="1"/>
  <c r="J139" i="4" s="1"/>
  <c r="E140" i="4"/>
  <c r="F140" i="4"/>
  <c r="G140" i="4"/>
  <c r="H140" i="4"/>
  <c r="I140" i="4"/>
  <c r="A140" i="5" s="1"/>
  <c r="J140" i="4" s="1"/>
  <c r="E141" i="4"/>
  <c r="F141" i="4"/>
  <c r="G141" i="4"/>
  <c r="H141" i="4"/>
  <c r="I141" i="4"/>
  <c r="A141" i="5" s="1"/>
  <c r="J141" i="4" s="1"/>
  <c r="E142" i="4"/>
  <c r="F142" i="4"/>
  <c r="G142" i="4"/>
  <c r="H142" i="4"/>
  <c r="I142" i="4"/>
  <c r="A142" i="5" s="1"/>
  <c r="J142" i="4" s="1"/>
  <c r="E143" i="4"/>
  <c r="F143" i="4"/>
  <c r="G143" i="4"/>
  <c r="H143" i="4"/>
  <c r="I143" i="4"/>
  <c r="A143" i="5" s="1"/>
  <c r="J143" i="4" s="1"/>
  <c r="E144" i="4"/>
  <c r="F144" i="4"/>
  <c r="G144" i="4"/>
  <c r="H144" i="4"/>
  <c r="I144" i="4"/>
  <c r="A144" i="5" s="1"/>
  <c r="J144" i="4" s="1"/>
  <c r="E145" i="4"/>
  <c r="F145" i="4"/>
  <c r="G145" i="4"/>
  <c r="H145" i="4"/>
  <c r="I145" i="4"/>
  <c r="A145" i="5" s="1"/>
  <c r="J145" i="4" s="1"/>
  <c r="E146" i="4"/>
  <c r="F146" i="4"/>
  <c r="G146" i="4"/>
  <c r="H146" i="4"/>
  <c r="I146" i="4"/>
  <c r="A146" i="5" s="1"/>
  <c r="J146" i="4" s="1"/>
  <c r="E147" i="4"/>
  <c r="F147" i="4"/>
  <c r="G147" i="4"/>
  <c r="H147" i="4"/>
  <c r="I147" i="4"/>
  <c r="A147" i="5" s="1"/>
  <c r="J147" i="4" s="1"/>
  <c r="E148" i="4"/>
  <c r="F148" i="4"/>
  <c r="G148" i="4"/>
  <c r="H148" i="4"/>
  <c r="I148" i="4"/>
  <c r="A148" i="5" s="1"/>
  <c r="J148" i="4" s="1"/>
  <c r="E149" i="4"/>
  <c r="F149" i="4"/>
  <c r="G149" i="4"/>
  <c r="H149" i="4"/>
  <c r="I149" i="4"/>
  <c r="A149" i="5" s="1"/>
  <c r="J149" i="4" s="1"/>
  <c r="E150" i="4"/>
  <c r="F150" i="4"/>
  <c r="G150" i="4"/>
  <c r="H150" i="4"/>
  <c r="I150" i="4"/>
  <c r="A150" i="5" s="1"/>
  <c r="J150" i="4" s="1"/>
  <c r="E151" i="4"/>
  <c r="F151" i="4"/>
  <c r="G151" i="4"/>
  <c r="H151" i="4"/>
  <c r="I151" i="4"/>
  <c r="A151" i="5" s="1"/>
  <c r="J151" i="4" s="1"/>
  <c r="E152" i="4"/>
  <c r="F152" i="4"/>
  <c r="G152" i="4"/>
  <c r="H152" i="4"/>
  <c r="I152" i="4"/>
  <c r="A152" i="5" s="1"/>
  <c r="J152" i="4" s="1"/>
  <c r="E153" i="4"/>
  <c r="F153" i="4"/>
  <c r="G153" i="4"/>
  <c r="H153" i="4"/>
  <c r="I153" i="4"/>
  <c r="A153" i="5" s="1"/>
  <c r="J153" i="4" s="1"/>
  <c r="E154" i="4"/>
  <c r="F154" i="4"/>
  <c r="G154" i="4"/>
  <c r="H154" i="4"/>
  <c r="I154" i="4"/>
  <c r="A154" i="5" s="1"/>
  <c r="J154" i="4" s="1"/>
  <c r="E155" i="4"/>
  <c r="F155" i="4"/>
  <c r="G155" i="4"/>
  <c r="H155" i="4"/>
  <c r="I155" i="4"/>
  <c r="A155" i="5" s="1"/>
  <c r="J155" i="4" s="1"/>
  <c r="E156" i="4"/>
  <c r="F156" i="4"/>
  <c r="G156" i="4"/>
  <c r="H156" i="4"/>
  <c r="I156" i="4"/>
  <c r="A156" i="5" s="1"/>
  <c r="J156" i="4" s="1"/>
  <c r="E157" i="4"/>
  <c r="F157" i="4"/>
  <c r="G157" i="4"/>
  <c r="H157" i="4"/>
  <c r="I157" i="4"/>
  <c r="A157" i="5" s="1"/>
  <c r="J157" i="4" s="1"/>
  <c r="E158" i="4"/>
  <c r="F158" i="4"/>
  <c r="G158" i="4"/>
  <c r="H158" i="4"/>
  <c r="I158" i="4"/>
  <c r="A158" i="5" s="1"/>
  <c r="J158" i="4" s="1"/>
  <c r="E159" i="4"/>
  <c r="F159" i="4"/>
  <c r="G159" i="4"/>
  <c r="H159" i="4"/>
  <c r="I159" i="4"/>
  <c r="A159" i="5" s="1"/>
  <c r="J159" i="4" s="1"/>
  <c r="E160" i="4"/>
  <c r="F160" i="4"/>
  <c r="G160" i="4"/>
  <c r="H160" i="4"/>
  <c r="I160" i="4"/>
  <c r="A160" i="5" s="1"/>
  <c r="J160" i="4" s="1"/>
  <c r="E161" i="4"/>
  <c r="F161" i="4"/>
  <c r="G161" i="4"/>
  <c r="H161" i="4"/>
  <c r="I161" i="4"/>
  <c r="A161" i="5" s="1"/>
  <c r="J161" i="4" s="1"/>
  <c r="E162" i="4"/>
  <c r="F162" i="4"/>
  <c r="G162" i="4"/>
  <c r="H162" i="4"/>
  <c r="I162" i="4"/>
  <c r="A162" i="5" s="1"/>
  <c r="J162" i="4" s="1"/>
  <c r="E163" i="4"/>
  <c r="F163" i="4"/>
  <c r="G163" i="4"/>
  <c r="H163" i="4"/>
  <c r="I163" i="4"/>
  <c r="A163" i="5" s="1"/>
  <c r="J163" i="4" s="1"/>
  <c r="E164" i="4"/>
  <c r="F164" i="4"/>
  <c r="G164" i="4"/>
  <c r="H164" i="4"/>
  <c r="I164" i="4"/>
  <c r="A164" i="5" s="1"/>
  <c r="J164" i="4" s="1"/>
  <c r="E165" i="4"/>
  <c r="F165" i="4"/>
  <c r="G165" i="4"/>
  <c r="H165" i="4"/>
  <c r="I165" i="4"/>
  <c r="E166" i="4"/>
  <c r="F166" i="4"/>
  <c r="G166" i="4"/>
  <c r="H166" i="4"/>
  <c r="I166" i="4"/>
  <c r="A166" i="5" s="1"/>
  <c r="J166" i="4" s="1"/>
  <c r="E167" i="4"/>
  <c r="F167" i="4"/>
  <c r="G167" i="4"/>
  <c r="H167" i="4"/>
  <c r="I167" i="4"/>
  <c r="A167" i="5" s="1"/>
  <c r="J167" i="4" s="1"/>
  <c r="E168" i="4"/>
  <c r="F168" i="4"/>
  <c r="G168" i="4"/>
  <c r="H168" i="4"/>
  <c r="I168" i="4"/>
  <c r="A168" i="5" s="1"/>
  <c r="J168" i="4" s="1"/>
  <c r="E169" i="4"/>
  <c r="F169" i="4"/>
  <c r="G169" i="4"/>
  <c r="H169" i="4"/>
  <c r="I169" i="4"/>
  <c r="A169" i="5" s="1"/>
  <c r="J169" i="4" s="1"/>
  <c r="E170" i="4"/>
  <c r="F170" i="4"/>
  <c r="G170" i="4"/>
  <c r="H170" i="4"/>
  <c r="I170" i="4"/>
  <c r="A170" i="5" s="1"/>
  <c r="J170" i="4" s="1"/>
  <c r="E171" i="4"/>
  <c r="F171" i="4"/>
  <c r="G171" i="4"/>
  <c r="H171" i="4"/>
  <c r="I171" i="4"/>
  <c r="A171" i="5" s="1"/>
  <c r="J171" i="4" s="1"/>
  <c r="E172" i="4"/>
  <c r="F172" i="4"/>
  <c r="G172" i="4"/>
  <c r="H172" i="4"/>
  <c r="I172" i="4"/>
  <c r="E173" i="4"/>
  <c r="F173" i="4"/>
  <c r="G173" i="4"/>
  <c r="H173" i="4"/>
  <c r="I173" i="4"/>
  <c r="A173" i="5" s="1"/>
  <c r="J173" i="4" s="1"/>
  <c r="E174" i="4"/>
  <c r="F174" i="4"/>
  <c r="G174" i="4"/>
  <c r="H174" i="4"/>
  <c r="I174" i="4"/>
  <c r="A174" i="5" s="1"/>
  <c r="J174" i="4" s="1"/>
  <c r="E175" i="4"/>
  <c r="F175" i="4"/>
  <c r="G175" i="4"/>
  <c r="H175" i="4"/>
  <c r="I175" i="4"/>
  <c r="A175" i="5" s="1"/>
  <c r="J175" i="4" s="1"/>
  <c r="E176" i="4"/>
  <c r="F176" i="4"/>
  <c r="G176" i="4"/>
  <c r="H176" i="4"/>
  <c r="I176" i="4"/>
  <c r="A176" i="5" s="1"/>
  <c r="J176" i="4" s="1"/>
  <c r="E177" i="4"/>
  <c r="F177" i="4"/>
  <c r="G177" i="4"/>
  <c r="H177" i="4"/>
  <c r="I177" i="4"/>
  <c r="A177" i="5" s="1"/>
  <c r="J177" i="4" s="1"/>
  <c r="E178" i="4"/>
  <c r="F178" i="4"/>
  <c r="G178" i="4"/>
  <c r="H178" i="4"/>
  <c r="I178" i="4"/>
  <c r="A178" i="5" s="1"/>
  <c r="J178" i="4" s="1"/>
  <c r="E179" i="4"/>
  <c r="F179" i="4"/>
  <c r="G179" i="4"/>
  <c r="H179" i="4"/>
  <c r="I179" i="4"/>
  <c r="A179" i="5" s="1"/>
  <c r="J179" i="4" s="1"/>
  <c r="E180" i="4"/>
  <c r="F180" i="4"/>
  <c r="G180" i="4"/>
  <c r="H180" i="4"/>
  <c r="I180" i="4"/>
  <c r="A180" i="5" s="1"/>
  <c r="J180" i="4" s="1"/>
  <c r="E181" i="4"/>
  <c r="F181" i="4"/>
  <c r="G181" i="4"/>
  <c r="H181" i="4"/>
  <c r="I181" i="4"/>
  <c r="A181" i="5" s="1"/>
  <c r="J181" i="4" s="1"/>
  <c r="E182" i="4"/>
  <c r="F182" i="4"/>
  <c r="G182" i="4"/>
  <c r="H182" i="4"/>
  <c r="I182" i="4"/>
  <c r="A182" i="5" s="1"/>
  <c r="J182" i="4" s="1"/>
  <c r="E183" i="4"/>
  <c r="F183" i="4"/>
  <c r="G183" i="4"/>
  <c r="H183" i="4"/>
  <c r="I183" i="4"/>
  <c r="A183" i="5" s="1"/>
  <c r="J183" i="4" s="1"/>
  <c r="E184" i="4"/>
  <c r="F184" i="4"/>
  <c r="G184" i="4"/>
  <c r="H184" i="4"/>
  <c r="I184" i="4"/>
  <c r="A184" i="5" s="1"/>
  <c r="J184" i="4" s="1"/>
  <c r="E185" i="4"/>
  <c r="F185" i="4"/>
  <c r="G185" i="4"/>
  <c r="H185" i="4"/>
  <c r="I185" i="4"/>
  <c r="A185" i="5" s="1"/>
  <c r="J185" i="4" s="1"/>
  <c r="E186" i="4"/>
  <c r="F186" i="4"/>
  <c r="G186" i="4"/>
  <c r="H186" i="4"/>
  <c r="I186" i="4"/>
  <c r="A186" i="5" s="1"/>
  <c r="J186" i="4" s="1"/>
  <c r="E187" i="4"/>
  <c r="F187" i="4"/>
  <c r="G187" i="4"/>
  <c r="H187" i="4"/>
  <c r="I187" i="4"/>
  <c r="A187" i="5" s="1"/>
  <c r="J187" i="4" s="1"/>
  <c r="E188" i="4"/>
  <c r="F188" i="4"/>
  <c r="G188" i="4"/>
  <c r="H188" i="4"/>
  <c r="I188" i="4"/>
  <c r="A188" i="5" s="1"/>
  <c r="J188" i="4" s="1"/>
  <c r="E189" i="4"/>
  <c r="F189" i="4"/>
  <c r="G189" i="4"/>
  <c r="H189" i="4"/>
  <c r="I189" i="4"/>
  <c r="A189" i="5" s="1"/>
  <c r="J189" i="4" s="1"/>
  <c r="E190" i="4"/>
  <c r="F190" i="4"/>
  <c r="G190" i="4"/>
  <c r="H190" i="4"/>
  <c r="I190" i="4"/>
  <c r="A190" i="5" s="1"/>
  <c r="J190" i="4" s="1"/>
  <c r="E191" i="4"/>
  <c r="F191" i="4"/>
  <c r="G191" i="4"/>
  <c r="H191" i="4"/>
  <c r="I191" i="4"/>
  <c r="A191" i="5" s="1"/>
  <c r="J191" i="4" s="1"/>
  <c r="E192" i="4"/>
  <c r="F192" i="4"/>
  <c r="G192" i="4"/>
  <c r="H192" i="4"/>
  <c r="I192" i="4"/>
  <c r="A192" i="5" s="1"/>
  <c r="J192" i="4" s="1"/>
  <c r="E193" i="4"/>
  <c r="F193" i="4"/>
  <c r="G193" i="4"/>
  <c r="H193" i="4"/>
  <c r="I193" i="4"/>
  <c r="A193" i="5" s="1"/>
  <c r="J193" i="4" s="1"/>
  <c r="E194" i="4"/>
  <c r="F194" i="4"/>
  <c r="G194" i="4"/>
  <c r="H194" i="4"/>
  <c r="I194" i="4"/>
  <c r="A194" i="5" s="1"/>
  <c r="J194" i="4" s="1"/>
  <c r="E195" i="4"/>
  <c r="F195" i="4"/>
  <c r="G195" i="4"/>
  <c r="H195" i="4"/>
  <c r="I195" i="4"/>
  <c r="A195" i="5" s="1"/>
  <c r="J195" i="4" s="1"/>
  <c r="E196" i="4"/>
  <c r="F196" i="4"/>
  <c r="G196" i="4"/>
  <c r="H196" i="4"/>
  <c r="I196" i="4"/>
  <c r="A196" i="5" s="1"/>
  <c r="J196" i="4" s="1"/>
  <c r="E197" i="4"/>
  <c r="F197" i="4"/>
  <c r="G197" i="4"/>
  <c r="H197" i="4"/>
  <c r="I197" i="4"/>
  <c r="A197" i="5" s="1"/>
  <c r="J197" i="4" s="1"/>
  <c r="E198" i="4"/>
  <c r="F198" i="4"/>
  <c r="G198" i="4"/>
  <c r="H198" i="4"/>
  <c r="I198" i="4"/>
  <c r="A198" i="5" s="1"/>
  <c r="J198" i="4" s="1"/>
  <c r="E199" i="4"/>
  <c r="F199" i="4"/>
  <c r="G199" i="4"/>
  <c r="H199" i="4"/>
  <c r="I199" i="4"/>
  <c r="A199" i="5" s="1"/>
  <c r="J199" i="4" s="1"/>
  <c r="E200" i="4"/>
  <c r="F200" i="4"/>
  <c r="G200" i="4"/>
  <c r="H200" i="4"/>
  <c r="I200" i="4"/>
  <c r="A200" i="5" s="1"/>
  <c r="J200" i="4" s="1"/>
  <c r="E201" i="4"/>
  <c r="F201" i="4"/>
  <c r="G201" i="4"/>
  <c r="H201" i="4"/>
  <c r="I201" i="4"/>
  <c r="A201" i="5" s="1"/>
  <c r="J201" i="4" s="1"/>
  <c r="E202" i="4"/>
  <c r="F202" i="4"/>
  <c r="G202" i="4"/>
  <c r="H202" i="4"/>
  <c r="I202" i="4"/>
  <c r="A202" i="5" s="1"/>
  <c r="J202" i="4" s="1"/>
  <c r="E203" i="4"/>
  <c r="F203" i="4"/>
  <c r="G203" i="4"/>
  <c r="H203" i="4"/>
  <c r="I203" i="4"/>
  <c r="A203" i="5" s="1"/>
  <c r="J203" i="4" s="1"/>
  <c r="E204" i="4"/>
  <c r="F204" i="4"/>
  <c r="G204" i="4"/>
  <c r="H204" i="4"/>
  <c r="I204" i="4"/>
  <c r="A204" i="5" s="1"/>
  <c r="J204" i="4" s="1"/>
  <c r="E205" i="4"/>
  <c r="F205" i="4"/>
  <c r="G205" i="4"/>
  <c r="H205" i="4"/>
  <c r="I205" i="4"/>
  <c r="A205" i="5" s="1"/>
  <c r="J205" i="4" s="1"/>
  <c r="E206" i="4"/>
  <c r="F206" i="4"/>
  <c r="G206" i="4"/>
  <c r="H206" i="4"/>
  <c r="I206" i="4"/>
  <c r="A206" i="5" s="1"/>
  <c r="J206" i="4" s="1"/>
  <c r="E207" i="4"/>
  <c r="F207" i="4"/>
  <c r="G207" i="4"/>
  <c r="H207" i="4"/>
  <c r="I207" i="4"/>
  <c r="A207" i="5" s="1"/>
  <c r="J207" i="4" s="1"/>
  <c r="E208" i="4"/>
  <c r="F208" i="4"/>
  <c r="G208" i="4"/>
  <c r="H208" i="4"/>
  <c r="I208" i="4"/>
  <c r="A208" i="5" s="1"/>
  <c r="J208" i="4" s="1"/>
  <c r="E209" i="4"/>
  <c r="F209" i="4"/>
  <c r="G209" i="4"/>
  <c r="H209" i="4"/>
  <c r="I209" i="4"/>
  <c r="A209" i="5" s="1"/>
  <c r="J209" i="4" s="1"/>
  <c r="E210" i="4"/>
  <c r="F210" i="4"/>
  <c r="G210" i="4"/>
  <c r="H210" i="4"/>
  <c r="I210" i="4"/>
  <c r="A210" i="5" s="1"/>
  <c r="J210" i="4" s="1"/>
  <c r="E211" i="4"/>
  <c r="F211" i="4"/>
  <c r="G211" i="4"/>
  <c r="H211" i="4"/>
  <c r="I211" i="4"/>
  <c r="A211" i="5" s="1"/>
  <c r="J211" i="4" s="1"/>
  <c r="E212" i="4"/>
  <c r="F212" i="4"/>
  <c r="G212" i="4"/>
  <c r="H212" i="4"/>
  <c r="I212" i="4"/>
  <c r="A212" i="5" s="1"/>
  <c r="J212" i="4" s="1"/>
  <c r="E213" i="4"/>
  <c r="F213" i="4"/>
  <c r="G213" i="4"/>
  <c r="H213" i="4"/>
  <c r="I213" i="4"/>
  <c r="A213" i="5" s="1"/>
  <c r="J213" i="4" s="1"/>
  <c r="E214" i="4"/>
  <c r="F214" i="4"/>
  <c r="G214" i="4"/>
  <c r="H214" i="4"/>
  <c r="I214" i="4"/>
  <c r="A214" i="5" s="1"/>
  <c r="J214" i="4" s="1"/>
  <c r="E215" i="4"/>
  <c r="F215" i="4"/>
  <c r="G215" i="4"/>
  <c r="H215" i="4"/>
  <c r="I215" i="4"/>
  <c r="A215" i="5" s="1"/>
  <c r="J215" i="4" s="1"/>
  <c r="E216" i="4"/>
  <c r="F216" i="4"/>
  <c r="G216" i="4"/>
  <c r="H216" i="4"/>
  <c r="I216" i="4"/>
  <c r="A216" i="5" s="1"/>
  <c r="J216" i="4" s="1"/>
  <c r="E217" i="4"/>
  <c r="F217" i="4"/>
  <c r="G217" i="4"/>
  <c r="H217" i="4"/>
  <c r="I217" i="4"/>
  <c r="E218" i="4"/>
  <c r="F218" i="4"/>
  <c r="G218" i="4"/>
  <c r="H218" i="4"/>
  <c r="I218" i="4"/>
  <c r="A218" i="5" s="1"/>
  <c r="J218" i="4" s="1"/>
  <c r="E219" i="4"/>
  <c r="F219" i="4"/>
  <c r="G219" i="4"/>
  <c r="H219" i="4"/>
  <c r="I219" i="4"/>
  <c r="A219" i="5" s="1"/>
  <c r="J219" i="4" s="1"/>
  <c r="E220" i="4"/>
  <c r="F220" i="4"/>
  <c r="G220" i="4"/>
  <c r="H220" i="4"/>
  <c r="I220" i="4"/>
  <c r="A220" i="5" s="1"/>
  <c r="J220" i="4" s="1"/>
  <c r="E221" i="4"/>
  <c r="F221" i="4"/>
  <c r="G221" i="4"/>
  <c r="H221" i="4"/>
  <c r="I221" i="4"/>
  <c r="A221" i="5" s="1"/>
  <c r="J221" i="4" s="1"/>
  <c r="E222" i="4"/>
  <c r="F222" i="4"/>
  <c r="G222" i="4"/>
  <c r="H222" i="4"/>
  <c r="I222" i="4"/>
  <c r="A222" i="5" s="1"/>
  <c r="J222" i="4" s="1"/>
  <c r="E223" i="4"/>
  <c r="F223" i="4"/>
  <c r="G223" i="4"/>
  <c r="H223" i="4"/>
  <c r="I223" i="4"/>
  <c r="A223" i="5" s="1"/>
  <c r="J223" i="4" s="1"/>
  <c r="E224" i="4"/>
  <c r="F224" i="4"/>
  <c r="G224" i="4"/>
  <c r="H224" i="4"/>
  <c r="I224" i="4"/>
  <c r="A224" i="5" s="1"/>
  <c r="J224" i="4" s="1"/>
  <c r="E225" i="4"/>
  <c r="F225" i="4"/>
  <c r="G225" i="4"/>
  <c r="H225" i="4"/>
  <c r="I225" i="4"/>
  <c r="A225" i="5" s="1"/>
  <c r="J225" i="4" s="1"/>
  <c r="E226" i="4"/>
  <c r="F226" i="4"/>
  <c r="G226" i="4"/>
  <c r="H226" i="4"/>
  <c r="I226" i="4"/>
  <c r="A226" i="5" s="1"/>
  <c r="J226" i="4" s="1"/>
  <c r="E227" i="4"/>
  <c r="F227" i="4"/>
  <c r="G227" i="4"/>
  <c r="H227" i="4"/>
  <c r="I227" i="4"/>
  <c r="A227" i="5" s="1"/>
  <c r="J227" i="4" s="1"/>
  <c r="E228" i="4"/>
  <c r="F228" i="4"/>
  <c r="G228" i="4"/>
  <c r="H228" i="4"/>
  <c r="I228" i="4"/>
  <c r="A228" i="5" s="1"/>
  <c r="J228" i="4" s="1"/>
  <c r="E229" i="4"/>
  <c r="F229" i="4"/>
  <c r="G229" i="4"/>
  <c r="H229" i="4"/>
  <c r="I229" i="4"/>
  <c r="A229" i="5" s="1"/>
  <c r="J229" i="4" s="1"/>
  <c r="E230" i="4"/>
  <c r="F230" i="4"/>
  <c r="G230" i="4"/>
  <c r="H230" i="4"/>
  <c r="I230" i="4"/>
  <c r="A230" i="5" s="1"/>
  <c r="J230" i="4" s="1"/>
  <c r="E231" i="4"/>
  <c r="F231" i="4"/>
  <c r="G231" i="4"/>
  <c r="H231" i="4"/>
  <c r="I231" i="4"/>
  <c r="A231" i="5" s="1"/>
  <c r="J231" i="4" s="1"/>
  <c r="E232" i="4"/>
  <c r="F232" i="4"/>
  <c r="G232" i="4"/>
  <c r="H232" i="4"/>
  <c r="I232" i="4"/>
  <c r="A232" i="5" s="1"/>
  <c r="J232" i="4" s="1"/>
  <c r="E233" i="4"/>
  <c r="F233" i="4"/>
  <c r="G233" i="4"/>
  <c r="H233" i="4"/>
  <c r="I233" i="4"/>
  <c r="A233" i="5" s="1"/>
  <c r="J233" i="4" s="1"/>
  <c r="E234" i="4"/>
  <c r="F234" i="4"/>
  <c r="G234" i="4"/>
  <c r="H234" i="4"/>
  <c r="I234" i="4"/>
  <c r="A234" i="5" s="1"/>
  <c r="J234" i="4" s="1"/>
  <c r="E235" i="4"/>
  <c r="F235" i="4"/>
  <c r="G235" i="4"/>
  <c r="H235" i="4"/>
  <c r="I235" i="4"/>
  <c r="A235" i="5" s="1"/>
  <c r="J235" i="4" s="1"/>
  <c r="E236" i="4"/>
  <c r="F236" i="4"/>
  <c r="G236" i="4"/>
  <c r="H236" i="4"/>
  <c r="I236" i="4"/>
  <c r="A236" i="5" s="1"/>
  <c r="J236" i="4" s="1"/>
  <c r="E237" i="4"/>
  <c r="F237" i="4"/>
  <c r="G237" i="4"/>
  <c r="H237" i="4"/>
  <c r="I237" i="4"/>
  <c r="A237" i="5" s="1"/>
  <c r="J237" i="4" s="1"/>
  <c r="E238" i="4"/>
  <c r="F238" i="4"/>
  <c r="G238" i="4"/>
  <c r="H238" i="4"/>
  <c r="I238" i="4"/>
  <c r="A238" i="5" s="1"/>
  <c r="J238" i="4" s="1"/>
  <c r="E239" i="4"/>
  <c r="F239" i="4"/>
  <c r="G239" i="4"/>
  <c r="H239" i="4"/>
  <c r="I239" i="4"/>
  <c r="A239" i="5" s="1"/>
  <c r="J239" i="4" s="1"/>
  <c r="E240" i="4"/>
  <c r="F240" i="4"/>
  <c r="G240" i="4"/>
  <c r="H240" i="4"/>
  <c r="I240" i="4"/>
  <c r="A240" i="5" s="1"/>
  <c r="J240" i="4" s="1"/>
  <c r="E241" i="4"/>
  <c r="F241" i="4"/>
  <c r="G241" i="4"/>
  <c r="H241" i="4"/>
  <c r="I241" i="4"/>
  <c r="E242" i="4"/>
  <c r="F242" i="4"/>
  <c r="G242" i="4"/>
  <c r="H242" i="4"/>
  <c r="I242" i="4"/>
  <c r="E243" i="4"/>
  <c r="F243" i="4"/>
  <c r="G243" i="4"/>
  <c r="H243" i="4"/>
  <c r="I243" i="4"/>
  <c r="A243" i="5" s="1"/>
  <c r="J243" i="4" s="1"/>
  <c r="E244" i="4"/>
  <c r="F244" i="4"/>
  <c r="G244" i="4"/>
  <c r="H244" i="4"/>
  <c r="I244" i="4"/>
  <c r="A244" i="5" s="1"/>
  <c r="J244" i="4" s="1"/>
  <c r="E245" i="4"/>
  <c r="F245" i="4"/>
  <c r="G245" i="4"/>
  <c r="H245" i="4"/>
  <c r="I245" i="4"/>
  <c r="A245" i="5" s="1"/>
  <c r="J245" i="4" s="1"/>
  <c r="E246" i="4"/>
  <c r="F246" i="4"/>
  <c r="G246" i="4"/>
  <c r="H246" i="4"/>
  <c r="I246" i="4"/>
  <c r="A246" i="5" s="1"/>
  <c r="J246" i="4" s="1"/>
  <c r="E247" i="4"/>
  <c r="F247" i="4"/>
  <c r="G247" i="4"/>
  <c r="H247" i="4"/>
  <c r="I247" i="4"/>
  <c r="A247" i="5" s="1"/>
  <c r="J247" i="4" s="1"/>
  <c r="E248" i="4"/>
  <c r="F248" i="4"/>
  <c r="G248" i="4"/>
  <c r="H248" i="4"/>
  <c r="I248" i="4"/>
  <c r="A248" i="5" s="1"/>
  <c r="J248" i="4" s="1"/>
  <c r="E249" i="4"/>
  <c r="F249" i="4"/>
  <c r="G249" i="4"/>
  <c r="H249" i="4"/>
  <c r="I249" i="4"/>
  <c r="E250" i="4"/>
  <c r="F250" i="4"/>
  <c r="G250" i="4"/>
  <c r="H250" i="4"/>
  <c r="I250" i="4"/>
  <c r="A250" i="5" s="1"/>
  <c r="J250" i="4" s="1"/>
  <c r="E251" i="4"/>
  <c r="F251" i="4"/>
  <c r="G251" i="4"/>
  <c r="H251" i="4"/>
  <c r="I251" i="4"/>
  <c r="A251" i="5" s="1"/>
  <c r="J251" i="4" s="1"/>
  <c r="E252" i="4"/>
  <c r="F252" i="4"/>
  <c r="G252" i="4"/>
  <c r="H252" i="4"/>
  <c r="I252" i="4"/>
  <c r="A252" i="5" s="1"/>
  <c r="J252" i="4" s="1"/>
  <c r="E253" i="4"/>
  <c r="F253" i="4"/>
  <c r="G253" i="4"/>
  <c r="H253" i="4"/>
  <c r="I253" i="4"/>
  <c r="A253" i="5" s="1"/>
  <c r="J253" i="4" s="1"/>
  <c r="E254" i="4"/>
  <c r="F254" i="4"/>
  <c r="G254" i="4"/>
  <c r="H254" i="4"/>
  <c r="I254" i="4"/>
  <c r="A254" i="5" s="1"/>
  <c r="J254" i="4" s="1"/>
  <c r="E255" i="4"/>
  <c r="F255" i="4"/>
  <c r="G255" i="4"/>
  <c r="H255" i="4"/>
  <c r="I255" i="4"/>
  <c r="A255" i="5" s="1"/>
  <c r="J255" i="4" s="1"/>
  <c r="E256" i="4"/>
  <c r="F256" i="4"/>
  <c r="G256" i="4"/>
  <c r="H256" i="4"/>
  <c r="I256" i="4"/>
  <c r="A256" i="5" s="1"/>
  <c r="J256" i="4" s="1"/>
  <c r="E257" i="4"/>
  <c r="F257" i="4"/>
  <c r="G257" i="4"/>
  <c r="H257" i="4"/>
  <c r="I257" i="4"/>
  <c r="A257" i="5" s="1"/>
  <c r="J257" i="4" s="1"/>
  <c r="E258" i="4"/>
  <c r="F258" i="4"/>
  <c r="G258" i="4"/>
  <c r="H258" i="4"/>
  <c r="I258" i="4"/>
  <c r="A258" i="5" s="1"/>
  <c r="J258" i="4" s="1"/>
  <c r="E259" i="4"/>
  <c r="F259" i="4"/>
  <c r="G259" i="4"/>
  <c r="H259" i="4"/>
  <c r="I259" i="4"/>
  <c r="A259" i="5" s="1"/>
  <c r="J259" i="4" s="1"/>
  <c r="E260" i="4"/>
  <c r="F260" i="4"/>
  <c r="G260" i="4"/>
  <c r="H260" i="4"/>
  <c r="I260" i="4"/>
  <c r="A260" i="5" s="1"/>
  <c r="J260" i="4" s="1"/>
  <c r="E261" i="4"/>
  <c r="F261" i="4"/>
  <c r="G261" i="4"/>
  <c r="H261" i="4"/>
  <c r="I261" i="4"/>
  <c r="E262" i="4"/>
  <c r="F262" i="4"/>
  <c r="G262" i="4"/>
  <c r="H262" i="4"/>
  <c r="I262" i="4"/>
  <c r="A262" i="5" s="1"/>
  <c r="J262" i="4" s="1"/>
  <c r="E263" i="4"/>
  <c r="F263" i="4"/>
  <c r="G263" i="4"/>
  <c r="H263" i="4"/>
  <c r="I263" i="4"/>
  <c r="A263" i="5" s="1"/>
  <c r="J263" i="4" s="1"/>
  <c r="E264" i="4"/>
  <c r="F264" i="4"/>
  <c r="G264" i="4"/>
  <c r="H264" i="4"/>
  <c r="I264" i="4"/>
  <c r="A264" i="5" s="1"/>
  <c r="J264" i="4" s="1"/>
  <c r="E265" i="4"/>
  <c r="F265" i="4"/>
  <c r="G265" i="4"/>
  <c r="H265" i="4"/>
  <c r="I265" i="4"/>
  <c r="A265" i="5" s="1"/>
  <c r="J265" i="4" s="1"/>
  <c r="E266" i="4"/>
  <c r="F266" i="4"/>
  <c r="G266" i="4"/>
  <c r="H266" i="4"/>
  <c r="I266" i="4"/>
  <c r="A266" i="5" s="1"/>
  <c r="J266" i="4" s="1"/>
  <c r="E267" i="4"/>
  <c r="F267" i="4"/>
  <c r="G267" i="4"/>
  <c r="H267" i="4"/>
  <c r="I267" i="4"/>
  <c r="A267" i="5" s="1"/>
  <c r="J267" i="4" s="1"/>
  <c r="E268" i="4"/>
  <c r="F268" i="4"/>
  <c r="G268" i="4"/>
  <c r="H268" i="4"/>
  <c r="I268" i="4"/>
  <c r="A268" i="5" s="1"/>
  <c r="J268" i="4" s="1"/>
  <c r="E269" i="4"/>
  <c r="F269" i="4"/>
  <c r="G269" i="4"/>
  <c r="H269" i="4"/>
  <c r="I269" i="4"/>
  <c r="A269" i="5" s="1"/>
  <c r="J269" i="4" s="1"/>
  <c r="E270" i="4"/>
  <c r="F270" i="4"/>
  <c r="G270" i="4"/>
  <c r="H270" i="4"/>
  <c r="I270" i="4"/>
  <c r="A270" i="5" s="1"/>
  <c r="J270" i="4" s="1"/>
  <c r="E271" i="4"/>
  <c r="F271" i="4"/>
  <c r="G271" i="4"/>
  <c r="H271" i="4"/>
  <c r="I271" i="4"/>
  <c r="A271" i="5" s="1"/>
  <c r="J271" i="4" s="1"/>
  <c r="E272" i="4"/>
  <c r="F272" i="4"/>
  <c r="G272" i="4"/>
  <c r="H272" i="4"/>
  <c r="I272" i="4"/>
  <c r="A272" i="5" s="1"/>
  <c r="J272" i="4" s="1"/>
  <c r="E273" i="4"/>
  <c r="F273" i="4"/>
  <c r="G273" i="4"/>
  <c r="H273" i="4"/>
  <c r="I273" i="4"/>
  <c r="A273" i="5" s="1"/>
  <c r="J273" i="4" s="1"/>
  <c r="E274" i="4"/>
  <c r="F274" i="4"/>
  <c r="G274" i="4"/>
  <c r="H274" i="4"/>
  <c r="I274" i="4"/>
  <c r="A274" i="5" s="1"/>
  <c r="J274" i="4" s="1"/>
  <c r="E275" i="4"/>
  <c r="F275" i="4"/>
  <c r="G275" i="4"/>
  <c r="H275" i="4"/>
  <c r="I275" i="4"/>
  <c r="A275" i="5" s="1"/>
  <c r="J275" i="4" s="1"/>
  <c r="E276" i="4"/>
  <c r="F276" i="4"/>
  <c r="G276" i="4"/>
  <c r="H276" i="4"/>
  <c r="I276" i="4"/>
  <c r="A276" i="5" s="1"/>
  <c r="J276" i="4" s="1"/>
  <c r="E277" i="4"/>
  <c r="F277" i="4"/>
  <c r="G277" i="4"/>
  <c r="H277" i="4"/>
  <c r="I277" i="4"/>
  <c r="A277" i="5" s="1"/>
  <c r="J277" i="4" s="1"/>
  <c r="E278" i="4"/>
  <c r="F278" i="4"/>
  <c r="G278" i="4"/>
  <c r="H278" i="4"/>
  <c r="I278" i="4"/>
  <c r="A278" i="5" s="1"/>
  <c r="J278" i="4" s="1"/>
  <c r="E279" i="4"/>
  <c r="F279" i="4"/>
  <c r="G279" i="4"/>
  <c r="H279" i="4"/>
  <c r="I279" i="4"/>
  <c r="A279" i="5" s="1"/>
  <c r="J279" i="4" s="1"/>
  <c r="E280" i="4"/>
  <c r="F280" i="4"/>
  <c r="G280" i="4"/>
  <c r="H280" i="4"/>
  <c r="I280" i="4"/>
  <c r="A280" i="5" s="1"/>
  <c r="J280" i="4" s="1"/>
  <c r="E281" i="4"/>
  <c r="F281" i="4"/>
  <c r="G281" i="4"/>
  <c r="H281" i="4"/>
  <c r="I281" i="4"/>
  <c r="A281" i="5" s="1"/>
  <c r="J281" i="4" s="1"/>
  <c r="E282" i="4"/>
  <c r="F282" i="4"/>
  <c r="G282" i="4"/>
  <c r="H282" i="4"/>
  <c r="I282" i="4"/>
  <c r="A282" i="5" s="1"/>
  <c r="J282" i="4" s="1"/>
  <c r="E283" i="4"/>
  <c r="F283" i="4"/>
  <c r="G283" i="4"/>
  <c r="H283" i="4"/>
  <c r="I283" i="4"/>
  <c r="A283" i="5" s="1"/>
  <c r="J283" i="4" s="1"/>
  <c r="E284" i="4"/>
  <c r="F284" i="4"/>
  <c r="G284" i="4"/>
  <c r="H284" i="4"/>
  <c r="I284" i="4"/>
  <c r="A284" i="5" s="1"/>
  <c r="J284" i="4" s="1"/>
  <c r="E285" i="4"/>
  <c r="F285" i="4"/>
  <c r="G285" i="4"/>
  <c r="H285" i="4"/>
  <c r="I285" i="4"/>
  <c r="E286" i="4"/>
  <c r="F286" i="4"/>
  <c r="G286" i="4"/>
  <c r="H286" i="4"/>
  <c r="I286" i="4"/>
  <c r="A286" i="5" s="1"/>
  <c r="J286" i="4" s="1"/>
  <c r="E287" i="4"/>
  <c r="F287" i="4"/>
  <c r="G287" i="4"/>
  <c r="H287" i="4"/>
  <c r="I287" i="4"/>
  <c r="A287" i="5" s="1"/>
  <c r="J287" i="4" s="1"/>
  <c r="E288" i="4"/>
  <c r="F288" i="4"/>
  <c r="G288" i="4"/>
  <c r="H288" i="4"/>
  <c r="I288" i="4"/>
  <c r="A288" i="5" s="1"/>
  <c r="J288" i="4" s="1"/>
  <c r="E289" i="4"/>
  <c r="F289" i="4"/>
  <c r="G289" i="4"/>
  <c r="H289" i="4"/>
  <c r="I289" i="4"/>
  <c r="A289" i="5" s="1"/>
  <c r="J289" i="4" s="1"/>
  <c r="E290" i="4"/>
  <c r="F290" i="4"/>
  <c r="G290" i="4"/>
  <c r="H290" i="4"/>
  <c r="I290" i="4"/>
  <c r="A290" i="5" s="1"/>
  <c r="J290" i="4" s="1"/>
  <c r="E291" i="4"/>
  <c r="F291" i="4"/>
  <c r="G291" i="4"/>
  <c r="H291" i="4"/>
  <c r="I291" i="4"/>
  <c r="A291" i="5" s="1"/>
  <c r="J291" i="4" s="1"/>
  <c r="E292" i="4"/>
  <c r="F292" i="4"/>
  <c r="G292" i="4"/>
  <c r="H292" i="4"/>
  <c r="I292" i="4"/>
  <c r="A292" i="5" s="1"/>
  <c r="J292" i="4" s="1"/>
  <c r="E293" i="4"/>
  <c r="F293" i="4"/>
  <c r="G293" i="4"/>
  <c r="H293" i="4"/>
  <c r="I293" i="4"/>
  <c r="A293" i="5" s="1"/>
  <c r="J293" i="4" s="1"/>
  <c r="E294" i="4"/>
  <c r="F294" i="4"/>
  <c r="G294" i="4"/>
  <c r="H294" i="4"/>
  <c r="I294" i="4"/>
  <c r="A294" i="5" s="1"/>
  <c r="J294" i="4" s="1"/>
  <c r="E295" i="4"/>
  <c r="F295" i="4"/>
  <c r="G295" i="4"/>
  <c r="H295" i="4"/>
  <c r="I295" i="4"/>
  <c r="A295" i="5" s="1"/>
  <c r="J295" i="4" s="1"/>
  <c r="E296" i="4"/>
  <c r="F296" i="4"/>
  <c r="G296" i="4"/>
  <c r="H296" i="4"/>
  <c r="I296" i="4"/>
  <c r="A296" i="5" s="1"/>
  <c r="J296" i="4" s="1"/>
  <c r="E297" i="4"/>
  <c r="F297" i="4"/>
  <c r="G297" i="4"/>
  <c r="H297" i="4"/>
  <c r="I297" i="4"/>
  <c r="A297" i="5" s="1"/>
  <c r="J297" i="4" s="1"/>
  <c r="E298" i="4"/>
  <c r="F298" i="4"/>
  <c r="G298" i="4"/>
  <c r="H298" i="4"/>
  <c r="I298" i="4"/>
  <c r="A298" i="5" s="1"/>
  <c r="J298" i="4" s="1"/>
  <c r="E299" i="4"/>
  <c r="F299" i="4"/>
  <c r="G299" i="4"/>
  <c r="H299" i="4"/>
  <c r="I299" i="4"/>
  <c r="A299" i="5" s="1"/>
  <c r="J299" i="4" s="1"/>
  <c r="E300" i="4"/>
  <c r="F300" i="4"/>
  <c r="G300" i="4"/>
  <c r="H300" i="4"/>
  <c r="I300" i="4"/>
  <c r="A300" i="5" s="1"/>
  <c r="J300" i="4" s="1"/>
  <c r="E301" i="4"/>
  <c r="F301" i="4"/>
  <c r="G301" i="4"/>
  <c r="H301" i="4"/>
  <c r="I301" i="4"/>
  <c r="A301" i="5" s="1"/>
  <c r="J301" i="4" s="1"/>
  <c r="E302" i="4"/>
  <c r="F302" i="4"/>
  <c r="G302" i="4"/>
  <c r="H302" i="4"/>
  <c r="I302" i="4"/>
  <c r="A302" i="5" s="1"/>
  <c r="J302" i="4" s="1"/>
  <c r="E303" i="4"/>
  <c r="F303" i="4"/>
  <c r="G303" i="4"/>
  <c r="H303" i="4"/>
  <c r="I303" i="4"/>
  <c r="A303" i="5" s="1"/>
  <c r="J303" i="4" s="1"/>
  <c r="E304" i="4"/>
  <c r="F304" i="4"/>
  <c r="G304" i="4"/>
  <c r="H304" i="4"/>
  <c r="I304" i="4"/>
  <c r="A304" i="5" s="1"/>
  <c r="J304" i="4" s="1"/>
  <c r="E305" i="4"/>
  <c r="F305" i="4"/>
  <c r="G305" i="4"/>
  <c r="H305" i="4"/>
  <c r="I305" i="4"/>
  <c r="A305" i="5" s="1"/>
  <c r="J305" i="4" s="1"/>
  <c r="E306" i="4"/>
  <c r="F306" i="4"/>
  <c r="G306" i="4"/>
  <c r="H306" i="4"/>
  <c r="I306" i="4"/>
  <c r="A306" i="5" s="1"/>
  <c r="J306" i="4" s="1"/>
  <c r="E307" i="4"/>
  <c r="F307" i="4"/>
  <c r="G307" i="4"/>
  <c r="H307" i="4"/>
  <c r="I307" i="4"/>
  <c r="A307" i="5" s="1"/>
  <c r="J307" i="4" s="1"/>
  <c r="E308" i="4"/>
  <c r="F308" i="4"/>
  <c r="G308" i="4"/>
  <c r="H308" i="4"/>
  <c r="I308" i="4"/>
  <c r="A308" i="5" s="1"/>
  <c r="J308" i="4" s="1"/>
  <c r="E309" i="4"/>
  <c r="F309" i="4"/>
  <c r="G309" i="4"/>
  <c r="H309" i="4"/>
  <c r="I309" i="4"/>
  <c r="A309" i="5" s="1"/>
  <c r="J309" i="4" s="1"/>
  <c r="E310" i="4"/>
  <c r="F310" i="4"/>
  <c r="G310" i="4"/>
  <c r="H310" i="4"/>
  <c r="I310" i="4"/>
  <c r="A310" i="5" s="1"/>
  <c r="J310" i="4" s="1"/>
  <c r="E311" i="4"/>
  <c r="F311" i="4"/>
  <c r="G311" i="4"/>
  <c r="H311" i="4"/>
  <c r="I311" i="4"/>
  <c r="A311" i="5" s="1"/>
  <c r="J311" i="4" s="1"/>
  <c r="E312" i="4"/>
  <c r="F312" i="4"/>
  <c r="G312" i="4"/>
  <c r="H312" i="4"/>
  <c r="I312" i="4"/>
  <c r="A312" i="5" s="1"/>
  <c r="J312" i="4" s="1"/>
  <c r="E313" i="4"/>
  <c r="F313" i="4"/>
  <c r="G313" i="4"/>
  <c r="H313" i="4"/>
  <c r="I313" i="4"/>
  <c r="A313" i="5" s="1"/>
  <c r="J313" i="4" s="1"/>
  <c r="E314" i="4"/>
  <c r="F314" i="4"/>
  <c r="G314" i="4"/>
  <c r="H314" i="4"/>
  <c r="I314" i="4"/>
  <c r="A314" i="5" s="1"/>
  <c r="J314" i="4" s="1"/>
  <c r="E315" i="4"/>
  <c r="F315" i="4"/>
  <c r="G315" i="4"/>
  <c r="H315" i="4"/>
  <c r="I315" i="4"/>
  <c r="E316" i="4"/>
  <c r="F316" i="4"/>
  <c r="G316" i="4"/>
  <c r="H316" i="4"/>
  <c r="I316" i="4"/>
  <c r="A316" i="5" s="1"/>
  <c r="J316" i="4" s="1"/>
  <c r="E317" i="4"/>
  <c r="F317" i="4"/>
  <c r="G317" i="4"/>
  <c r="H317" i="4"/>
  <c r="I317" i="4"/>
  <c r="A317" i="5" s="1"/>
  <c r="J317" i="4" s="1"/>
  <c r="E318" i="4"/>
  <c r="F318" i="4"/>
  <c r="G318" i="4"/>
  <c r="H318" i="4"/>
  <c r="I318" i="4"/>
  <c r="A318" i="5" s="1"/>
  <c r="J318" i="4" s="1"/>
  <c r="E319" i="4"/>
  <c r="F319" i="4"/>
  <c r="G319" i="4"/>
  <c r="H319" i="4"/>
  <c r="I319" i="4"/>
  <c r="A319" i="5" s="1"/>
  <c r="J319" i="4" s="1"/>
  <c r="E320" i="4"/>
  <c r="F320" i="4"/>
  <c r="G320" i="4"/>
  <c r="H320" i="4"/>
  <c r="I320" i="4"/>
  <c r="A320" i="5" s="1"/>
  <c r="J320" i="4" s="1"/>
  <c r="E321" i="4"/>
  <c r="F321" i="4"/>
  <c r="G321" i="4"/>
  <c r="H321" i="4"/>
  <c r="I321" i="4"/>
  <c r="A321" i="5" s="1"/>
  <c r="J321" i="4" s="1"/>
  <c r="E322" i="4"/>
  <c r="F322" i="4"/>
  <c r="G322" i="4"/>
  <c r="H322" i="4"/>
  <c r="I322" i="4"/>
  <c r="A322" i="5" s="1"/>
  <c r="J322" i="4" s="1"/>
  <c r="E323" i="4"/>
  <c r="F323" i="4"/>
  <c r="G323" i="4"/>
  <c r="H323" i="4"/>
  <c r="I323" i="4"/>
  <c r="A323" i="5" s="1"/>
  <c r="J323" i="4" s="1"/>
  <c r="E324" i="4"/>
  <c r="F324" i="4"/>
  <c r="G324" i="4"/>
  <c r="H324" i="4"/>
  <c r="I324" i="4"/>
  <c r="A324" i="5" s="1"/>
  <c r="J324" i="4" s="1"/>
  <c r="E325" i="4"/>
  <c r="F325" i="4"/>
  <c r="G325" i="4"/>
  <c r="H325" i="4"/>
  <c r="I325" i="4"/>
  <c r="A325" i="5" s="1"/>
  <c r="J325" i="4" s="1"/>
  <c r="E326" i="4"/>
  <c r="F326" i="4"/>
  <c r="G326" i="4"/>
  <c r="H326" i="4"/>
  <c r="I326" i="4"/>
  <c r="A326" i="5" s="1"/>
  <c r="J326" i="4" s="1"/>
  <c r="E327" i="4"/>
  <c r="F327" i="4"/>
  <c r="G327" i="4"/>
  <c r="H327" i="4"/>
  <c r="I327" i="4"/>
  <c r="A327" i="5" s="1"/>
  <c r="J327" i="4" s="1"/>
  <c r="E328" i="4"/>
  <c r="F328" i="4"/>
  <c r="G328" i="4"/>
  <c r="H328" i="4"/>
  <c r="I328" i="4"/>
  <c r="A328" i="5" s="1"/>
  <c r="J328" i="4" s="1"/>
  <c r="E329" i="4"/>
  <c r="F329" i="4"/>
  <c r="G329" i="4"/>
  <c r="H329" i="4"/>
  <c r="I329" i="4"/>
  <c r="A329" i="5" s="1"/>
  <c r="J329" i="4" s="1"/>
  <c r="E330" i="4"/>
  <c r="F330" i="4"/>
  <c r="G330" i="4"/>
  <c r="H330" i="4"/>
  <c r="I330" i="4"/>
  <c r="A330" i="5" s="1"/>
  <c r="J330" i="4" s="1"/>
  <c r="E331" i="4"/>
  <c r="F331" i="4"/>
  <c r="G331" i="4"/>
  <c r="H331" i="4"/>
  <c r="I331" i="4"/>
  <c r="A331" i="5" s="1"/>
  <c r="J331" i="4" s="1"/>
  <c r="E332" i="4"/>
  <c r="F332" i="4"/>
  <c r="G332" i="4"/>
  <c r="H332" i="4"/>
  <c r="I332" i="4"/>
  <c r="A332" i="5" s="1"/>
  <c r="J332" i="4" s="1"/>
  <c r="E333" i="4"/>
  <c r="F333" i="4"/>
  <c r="G333" i="4"/>
  <c r="H333" i="4"/>
  <c r="I333" i="4"/>
  <c r="A333" i="5" s="1"/>
  <c r="J333" i="4" s="1"/>
  <c r="E334" i="4"/>
  <c r="F334" i="4"/>
  <c r="G334" i="4"/>
  <c r="H334" i="4"/>
  <c r="I334" i="4"/>
  <c r="A334" i="5" s="1"/>
  <c r="J334" i="4" s="1"/>
  <c r="E335" i="4"/>
  <c r="F335" i="4"/>
  <c r="G335" i="4"/>
  <c r="H335" i="4"/>
  <c r="I335" i="4"/>
  <c r="A335" i="5" s="1"/>
  <c r="J335" i="4" s="1"/>
  <c r="E336" i="4"/>
  <c r="F336" i="4"/>
  <c r="G336" i="4"/>
  <c r="H336" i="4"/>
  <c r="I336" i="4"/>
  <c r="A336" i="5" s="1"/>
  <c r="J336" i="4" s="1"/>
  <c r="E337" i="4"/>
  <c r="F337" i="4"/>
  <c r="G337" i="4"/>
  <c r="H337" i="4"/>
  <c r="I337" i="4"/>
  <c r="E338" i="4"/>
  <c r="F338" i="4"/>
  <c r="G338" i="4"/>
  <c r="H338" i="4"/>
  <c r="I338" i="4"/>
  <c r="A338" i="5" s="1"/>
  <c r="J338" i="4" s="1"/>
  <c r="E339" i="4"/>
  <c r="F339" i="4"/>
  <c r="G339" i="4"/>
  <c r="H339" i="4"/>
  <c r="I339" i="4"/>
  <c r="E340" i="4"/>
  <c r="F340" i="4"/>
  <c r="G340" i="4"/>
  <c r="H340" i="4"/>
  <c r="I340" i="4"/>
  <c r="A340" i="5" s="1"/>
  <c r="J340" i="4" s="1"/>
  <c r="E341" i="4"/>
  <c r="F341" i="4"/>
  <c r="G341" i="4"/>
  <c r="H341" i="4"/>
  <c r="I341" i="4"/>
  <c r="A341" i="5" s="1"/>
  <c r="J341" i="4" s="1"/>
  <c r="E342" i="4"/>
  <c r="F342" i="4"/>
  <c r="G342" i="4"/>
  <c r="H342" i="4"/>
  <c r="I342" i="4"/>
  <c r="A342" i="5" s="1"/>
  <c r="J342" i="4" s="1"/>
  <c r="E343" i="4"/>
  <c r="F343" i="4"/>
  <c r="G343" i="4"/>
  <c r="H343" i="4"/>
  <c r="I343" i="4"/>
  <c r="A343" i="5" s="1"/>
  <c r="J343" i="4" s="1"/>
  <c r="E344" i="4"/>
  <c r="F344" i="4"/>
  <c r="G344" i="4"/>
  <c r="H344" i="4"/>
  <c r="I344" i="4"/>
  <c r="A344" i="5" s="1"/>
  <c r="J344" i="4" s="1"/>
  <c r="E345" i="4"/>
  <c r="F345" i="4"/>
  <c r="G345" i="4"/>
  <c r="H345" i="4"/>
  <c r="I345" i="4"/>
  <c r="A345" i="5" s="1"/>
  <c r="J345" i="4" s="1"/>
  <c r="E346" i="4"/>
  <c r="F346" i="4"/>
  <c r="G346" i="4"/>
  <c r="H346" i="4"/>
  <c r="I346" i="4"/>
  <c r="A346" i="5" s="1"/>
  <c r="J346" i="4" s="1"/>
  <c r="E347" i="4"/>
  <c r="F347" i="4"/>
  <c r="G347" i="4"/>
  <c r="H347" i="4"/>
  <c r="I347" i="4"/>
  <c r="A347" i="5" s="1"/>
  <c r="J347" i="4" s="1"/>
  <c r="E348" i="4"/>
  <c r="F348" i="4"/>
  <c r="G348" i="4"/>
  <c r="H348" i="4"/>
  <c r="I348" i="4"/>
  <c r="A348" i="5" s="1"/>
  <c r="J348" i="4" s="1"/>
  <c r="E349" i="4"/>
  <c r="F349" i="4"/>
  <c r="G349" i="4"/>
  <c r="H349" i="4"/>
  <c r="I349" i="4"/>
  <c r="A349" i="5" s="1"/>
  <c r="J349" i="4" s="1"/>
  <c r="E350" i="4"/>
  <c r="F350" i="4"/>
  <c r="G350" i="4"/>
  <c r="H350" i="4"/>
  <c r="I350" i="4"/>
  <c r="A350" i="5" s="1"/>
  <c r="J350" i="4" s="1"/>
  <c r="E351" i="4"/>
  <c r="F351" i="4"/>
  <c r="G351" i="4"/>
  <c r="H351" i="4"/>
  <c r="I351" i="4"/>
  <c r="A351" i="5" s="1"/>
  <c r="J351" i="4" s="1"/>
  <c r="E352" i="4"/>
  <c r="F352" i="4"/>
  <c r="G352" i="4"/>
  <c r="H352" i="4"/>
  <c r="I352" i="4"/>
  <c r="A352" i="5" s="1"/>
  <c r="J352" i="4" s="1"/>
  <c r="E353" i="4"/>
  <c r="F353" i="4"/>
  <c r="G353" i="4"/>
  <c r="H353" i="4"/>
  <c r="I353" i="4"/>
  <c r="A353" i="5" s="1"/>
  <c r="J353" i="4" s="1"/>
  <c r="E354" i="4"/>
  <c r="F354" i="4"/>
  <c r="G354" i="4"/>
  <c r="H354" i="4"/>
  <c r="I354" i="4"/>
  <c r="A354" i="5" s="1"/>
  <c r="J354" i="4" s="1"/>
  <c r="E355" i="4"/>
  <c r="F355" i="4"/>
  <c r="G355" i="4"/>
  <c r="H355" i="4"/>
  <c r="I355" i="4"/>
  <c r="A355" i="5" s="1"/>
  <c r="J355" i="4" s="1"/>
  <c r="E356" i="4"/>
  <c r="F356" i="4"/>
  <c r="G356" i="4"/>
  <c r="H356" i="4"/>
  <c r="I356" i="4"/>
  <c r="A356" i="5" s="1"/>
  <c r="J356" i="4" s="1"/>
  <c r="E357" i="4"/>
  <c r="F357" i="4"/>
  <c r="G357" i="4"/>
  <c r="H357" i="4"/>
  <c r="I357" i="4"/>
  <c r="A357" i="5" s="1"/>
  <c r="J357" i="4" s="1"/>
  <c r="E358" i="4"/>
  <c r="F358" i="4"/>
  <c r="G358" i="4"/>
  <c r="H358" i="4"/>
  <c r="I358" i="4"/>
  <c r="A358" i="5" s="1"/>
  <c r="J358" i="4" s="1"/>
  <c r="E359" i="4"/>
  <c r="F359" i="4"/>
  <c r="G359" i="4"/>
  <c r="H359" i="4"/>
  <c r="I359" i="4"/>
  <c r="A359" i="5" s="1"/>
  <c r="J359" i="4" s="1"/>
  <c r="E360" i="4"/>
  <c r="F360" i="4"/>
  <c r="G360" i="4"/>
  <c r="H360" i="4"/>
  <c r="I360" i="4"/>
  <c r="A360" i="5" s="1"/>
  <c r="J360" i="4" s="1"/>
  <c r="E361" i="4"/>
  <c r="F361" i="4"/>
  <c r="G361" i="4"/>
  <c r="H361" i="4"/>
  <c r="I361" i="4"/>
  <c r="A361" i="5" s="1"/>
  <c r="J361" i="4" s="1"/>
  <c r="E362" i="4"/>
  <c r="F362" i="4"/>
  <c r="G362" i="4"/>
  <c r="H362" i="4"/>
  <c r="I362" i="4"/>
  <c r="A362" i="5" s="1"/>
  <c r="J362" i="4" s="1"/>
  <c r="E363" i="4"/>
  <c r="F363" i="4"/>
  <c r="G363" i="4"/>
  <c r="H363" i="4"/>
  <c r="I363" i="4"/>
  <c r="A363" i="5" s="1"/>
  <c r="J363" i="4" s="1"/>
  <c r="E364" i="4"/>
  <c r="F364" i="4"/>
  <c r="G364" i="4"/>
  <c r="H364" i="4"/>
  <c r="I364" i="4"/>
  <c r="A364" i="5" s="1"/>
  <c r="J364" i="4" s="1"/>
  <c r="E365" i="4"/>
  <c r="F365" i="4"/>
  <c r="G365" i="4"/>
  <c r="H365" i="4"/>
  <c r="I365" i="4"/>
  <c r="A365" i="5" s="1"/>
  <c r="J365" i="4" s="1"/>
  <c r="E366" i="4"/>
  <c r="F366" i="4"/>
  <c r="G366" i="4"/>
  <c r="H366" i="4"/>
  <c r="I366" i="4"/>
  <c r="A366" i="5" s="1"/>
  <c r="J366" i="4" s="1"/>
  <c r="E367" i="4"/>
  <c r="F367" i="4"/>
  <c r="G367" i="4"/>
  <c r="H367" i="4"/>
  <c r="I367" i="4"/>
  <c r="E368" i="4"/>
  <c r="F368" i="4"/>
  <c r="G368" i="4"/>
  <c r="H368" i="4"/>
  <c r="I368" i="4"/>
  <c r="A368" i="5" s="1"/>
  <c r="J368" i="4" s="1"/>
  <c r="E369" i="4"/>
  <c r="F369" i="4"/>
  <c r="G369" i="4"/>
  <c r="H369" i="4"/>
  <c r="I369" i="4"/>
  <c r="A369" i="5" s="1"/>
  <c r="J369" i="4" s="1"/>
  <c r="E370" i="4"/>
  <c r="F370" i="4"/>
  <c r="G370" i="4"/>
  <c r="H370" i="4"/>
  <c r="I370" i="4"/>
  <c r="A370" i="5" s="1"/>
  <c r="J370" i="4" s="1"/>
  <c r="E371" i="4"/>
  <c r="F371" i="4"/>
  <c r="G371" i="4"/>
  <c r="H371" i="4"/>
  <c r="I371" i="4"/>
  <c r="A371" i="5" s="1"/>
  <c r="J371" i="4" s="1"/>
  <c r="E372" i="4"/>
  <c r="F372" i="4"/>
  <c r="G372" i="4"/>
  <c r="H372" i="4"/>
  <c r="I372" i="4"/>
  <c r="A372" i="5" s="1"/>
  <c r="J372" i="4" s="1"/>
  <c r="E373" i="4"/>
  <c r="F373" i="4"/>
  <c r="G373" i="4"/>
  <c r="H373" i="4"/>
  <c r="I373" i="4"/>
  <c r="A373" i="5" s="1"/>
  <c r="J373" i="4" s="1"/>
  <c r="E374" i="4"/>
  <c r="F374" i="4"/>
  <c r="G374" i="4"/>
  <c r="H374" i="4"/>
  <c r="I374" i="4"/>
  <c r="E375" i="4"/>
  <c r="F375" i="4"/>
  <c r="G375" i="4"/>
  <c r="H375" i="4"/>
  <c r="I375" i="4"/>
  <c r="A375" i="5" s="1"/>
  <c r="J375" i="4" s="1"/>
  <c r="E376" i="4"/>
  <c r="F376" i="4"/>
  <c r="G376" i="4"/>
  <c r="H376" i="4"/>
  <c r="I376" i="4"/>
  <c r="A376" i="5" s="1"/>
  <c r="J376" i="4" s="1"/>
  <c r="E377" i="4"/>
  <c r="F377" i="4"/>
  <c r="G377" i="4"/>
  <c r="H377" i="4"/>
  <c r="I377" i="4"/>
  <c r="A377" i="5" s="1"/>
  <c r="J377" i="4" s="1"/>
  <c r="E378" i="4"/>
  <c r="F378" i="4"/>
  <c r="G378" i="4"/>
  <c r="H378" i="4"/>
  <c r="I378" i="4"/>
  <c r="A378" i="5" s="1"/>
  <c r="J378" i="4" s="1"/>
  <c r="E379" i="4"/>
  <c r="F379" i="4"/>
  <c r="G379" i="4"/>
  <c r="H379" i="4"/>
  <c r="I379" i="4"/>
  <c r="A379" i="5" s="1"/>
  <c r="J379" i="4" s="1"/>
  <c r="E380" i="4"/>
  <c r="F380" i="4"/>
  <c r="G380" i="4"/>
  <c r="H380" i="4"/>
  <c r="I380" i="4"/>
  <c r="A380" i="5" s="1"/>
  <c r="J380" i="4" s="1"/>
  <c r="E381" i="4"/>
  <c r="F381" i="4"/>
  <c r="G381" i="4"/>
  <c r="H381" i="4"/>
  <c r="I381" i="4"/>
  <c r="E382" i="4"/>
  <c r="F382" i="4"/>
  <c r="G382" i="4"/>
  <c r="H382" i="4"/>
  <c r="I382" i="4"/>
  <c r="A382" i="5" s="1"/>
  <c r="J382" i="4" s="1"/>
  <c r="E383" i="4"/>
  <c r="F383" i="4"/>
  <c r="G383" i="4"/>
  <c r="H383" i="4"/>
  <c r="I383" i="4"/>
  <c r="A383" i="5" s="1"/>
  <c r="J383" i="4" s="1"/>
  <c r="E384" i="4"/>
  <c r="F384" i="4"/>
  <c r="G384" i="4"/>
  <c r="H384" i="4"/>
  <c r="I384" i="4"/>
  <c r="A384" i="5" s="1"/>
  <c r="J384" i="4" s="1"/>
  <c r="E385" i="4"/>
  <c r="F385" i="4"/>
  <c r="G385" i="4"/>
  <c r="H385" i="4"/>
  <c r="I385" i="4"/>
  <c r="A385" i="5" s="1"/>
  <c r="J385" i="4" s="1"/>
  <c r="E386" i="4"/>
  <c r="F386" i="4"/>
  <c r="G386" i="4"/>
  <c r="H386" i="4"/>
  <c r="I386" i="4"/>
  <c r="A386" i="5" s="1"/>
  <c r="J386" i="4" s="1"/>
  <c r="E387" i="4"/>
  <c r="F387" i="4"/>
  <c r="G387" i="4"/>
  <c r="H387" i="4"/>
  <c r="I387" i="4"/>
  <c r="A387" i="5" s="1"/>
  <c r="J387" i="4" s="1"/>
  <c r="E388" i="4"/>
  <c r="F388" i="4"/>
  <c r="G388" i="4"/>
  <c r="H388" i="4"/>
  <c r="I388" i="4"/>
  <c r="A388" i="5" s="1"/>
  <c r="J388" i="4" s="1"/>
  <c r="E389" i="4"/>
  <c r="F389" i="4"/>
  <c r="G389" i="4"/>
  <c r="H389" i="4"/>
  <c r="I389" i="4"/>
  <c r="A389" i="5" s="1"/>
  <c r="J389" i="4" s="1"/>
  <c r="E390" i="4"/>
  <c r="F390" i="4"/>
  <c r="G390" i="4"/>
  <c r="H390" i="4"/>
  <c r="I390" i="4"/>
  <c r="A390" i="5" s="1"/>
  <c r="J390" i="4" s="1"/>
  <c r="E391" i="4"/>
  <c r="F391" i="4"/>
  <c r="G391" i="4"/>
  <c r="H391" i="4"/>
  <c r="I391" i="4"/>
  <c r="A391" i="5" s="1"/>
  <c r="J391" i="4" s="1"/>
  <c r="E392" i="4"/>
  <c r="F392" i="4"/>
  <c r="G392" i="4"/>
  <c r="H392" i="4"/>
  <c r="I392" i="4"/>
  <c r="A392" i="5" s="1"/>
  <c r="J392" i="4" s="1"/>
  <c r="E393" i="4"/>
  <c r="F393" i="4"/>
  <c r="G393" i="4"/>
  <c r="H393" i="4"/>
  <c r="I393" i="4"/>
  <c r="A393" i="5" s="1"/>
  <c r="J393" i="4" s="1"/>
  <c r="E394" i="4"/>
  <c r="F394" i="4"/>
  <c r="G394" i="4"/>
  <c r="H394" i="4"/>
  <c r="I394" i="4"/>
  <c r="A394" i="5" s="1"/>
  <c r="J394" i="4" s="1"/>
  <c r="E395" i="4"/>
  <c r="F395" i="4"/>
  <c r="G395" i="4"/>
  <c r="H395" i="4"/>
  <c r="I395" i="4"/>
  <c r="A395" i="5" s="1"/>
  <c r="J395" i="4" s="1"/>
  <c r="E396" i="4"/>
  <c r="F396" i="4"/>
  <c r="G396" i="4"/>
  <c r="H396" i="4"/>
  <c r="I396" i="4"/>
  <c r="A396" i="5" s="1"/>
  <c r="J396" i="4" s="1"/>
  <c r="E397" i="4"/>
  <c r="F397" i="4"/>
  <c r="G397" i="4"/>
  <c r="H397" i="4"/>
  <c r="I397" i="4"/>
  <c r="E398" i="4"/>
  <c r="F398" i="4"/>
  <c r="G398" i="4"/>
  <c r="H398" i="4"/>
  <c r="I398" i="4"/>
  <c r="A398" i="5" s="1"/>
  <c r="J398" i="4" s="1"/>
  <c r="E399" i="4"/>
  <c r="F399" i="4"/>
  <c r="G399" i="4"/>
  <c r="H399" i="4"/>
  <c r="I399" i="4"/>
  <c r="A399" i="5" s="1"/>
  <c r="J399" i="4" s="1"/>
  <c r="E400" i="4"/>
  <c r="F400" i="4"/>
  <c r="G400" i="4"/>
  <c r="H400" i="4"/>
  <c r="I400" i="4"/>
  <c r="A400" i="5" s="1"/>
  <c r="J400" i="4" s="1"/>
  <c r="E401" i="4"/>
  <c r="F401" i="4"/>
  <c r="G401" i="4"/>
  <c r="H401" i="4"/>
  <c r="I401" i="4"/>
  <c r="A401" i="5" s="1"/>
  <c r="J401" i="4" s="1"/>
  <c r="E402" i="4"/>
  <c r="F402" i="4"/>
  <c r="G402" i="4"/>
  <c r="H402" i="4"/>
  <c r="I402" i="4"/>
  <c r="A402" i="5" s="1"/>
  <c r="J402" i="4" s="1"/>
  <c r="E403" i="4"/>
  <c r="F403" i="4"/>
  <c r="G403" i="4"/>
  <c r="H403" i="4"/>
  <c r="I403" i="4"/>
  <c r="A403" i="5" s="1"/>
  <c r="J403" i="4" s="1"/>
  <c r="E404" i="4"/>
  <c r="F404" i="4"/>
  <c r="G404" i="4"/>
  <c r="H404" i="4"/>
  <c r="I404" i="4"/>
  <c r="A404" i="5" s="1"/>
  <c r="J404" i="4" s="1"/>
  <c r="E405" i="4"/>
  <c r="F405" i="4"/>
  <c r="G405" i="4"/>
  <c r="H405" i="4"/>
  <c r="I405" i="4"/>
  <c r="A405" i="5" s="1"/>
  <c r="J405" i="4" s="1"/>
  <c r="E406" i="4"/>
  <c r="F406" i="4"/>
  <c r="G406" i="4"/>
  <c r="H406" i="4"/>
  <c r="I406" i="4"/>
  <c r="A406" i="5" s="1"/>
  <c r="J406" i="4" s="1"/>
  <c r="E407" i="4"/>
  <c r="F407" i="4"/>
  <c r="G407" i="4"/>
  <c r="H407" i="4"/>
  <c r="I407" i="4"/>
  <c r="A407" i="5" s="1"/>
  <c r="J407" i="4" s="1"/>
  <c r="E408" i="4"/>
  <c r="F408" i="4"/>
  <c r="G408" i="4"/>
  <c r="H408" i="4"/>
  <c r="I408" i="4"/>
  <c r="A408" i="5" s="1"/>
  <c r="J408" i="4" s="1"/>
  <c r="E409" i="4"/>
  <c r="F409" i="4"/>
  <c r="G409" i="4"/>
  <c r="H409" i="4"/>
  <c r="I409" i="4"/>
  <c r="A409" i="5" s="1"/>
  <c r="J409" i="4" s="1"/>
  <c r="E410" i="4"/>
  <c r="F410" i="4"/>
  <c r="G410" i="4"/>
  <c r="H410" i="4"/>
  <c r="I410" i="4"/>
  <c r="A410" i="5" s="1"/>
  <c r="J410" i="4" s="1"/>
  <c r="E411" i="4"/>
  <c r="F411" i="4"/>
  <c r="G411" i="4"/>
  <c r="H411" i="4"/>
  <c r="I411" i="4"/>
  <c r="A411" i="5" s="1"/>
  <c r="J411" i="4" s="1"/>
  <c r="E412" i="4"/>
  <c r="F412" i="4"/>
  <c r="G412" i="4"/>
  <c r="H412" i="4"/>
  <c r="I412" i="4"/>
  <c r="A412" i="5" s="1"/>
  <c r="J412" i="4" s="1"/>
  <c r="E413" i="4"/>
  <c r="F413" i="4"/>
  <c r="G413" i="4"/>
  <c r="H413" i="4"/>
  <c r="I413" i="4"/>
  <c r="A413" i="5" s="1"/>
  <c r="J413" i="4" s="1"/>
  <c r="E414" i="4"/>
  <c r="F414" i="4"/>
  <c r="G414" i="4"/>
  <c r="H414" i="4"/>
  <c r="I414" i="4"/>
  <c r="A414" i="5" s="1"/>
  <c r="J414" i="4" s="1"/>
  <c r="E415" i="4"/>
  <c r="F415" i="4"/>
  <c r="G415" i="4"/>
  <c r="H415" i="4"/>
  <c r="I415" i="4"/>
  <c r="A415" i="5" s="1"/>
  <c r="J415" i="4" s="1"/>
  <c r="E416" i="4"/>
  <c r="F416" i="4"/>
  <c r="G416" i="4"/>
  <c r="H416" i="4"/>
  <c r="I416" i="4"/>
  <c r="A416" i="5" s="1"/>
  <c r="J416" i="4" s="1"/>
  <c r="E417" i="4"/>
  <c r="F417" i="4"/>
  <c r="G417" i="4"/>
  <c r="H417" i="4"/>
  <c r="I417" i="4"/>
  <c r="A417" i="5" s="1"/>
  <c r="J417" i="4" s="1"/>
  <c r="E418" i="4"/>
  <c r="F418" i="4"/>
  <c r="G418" i="4"/>
  <c r="H418" i="4"/>
  <c r="I418" i="4"/>
  <c r="E419" i="4"/>
  <c r="F419" i="4"/>
  <c r="G419" i="4"/>
  <c r="H419" i="4"/>
  <c r="I419" i="4"/>
  <c r="A419" i="5" s="1"/>
  <c r="J419" i="4" s="1"/>
  <c r="E420" i="4"/>
  <c r="F420" i="4"/>
  <c r="G420" i="4"/>
  <c r="H420" i="4"/>
  <c r="I420" i="4"/>
  <c r="A420" i="5" s="1"/>
  <c r="J420" i="4" s="1"/>
  <c r="E421" i="4"/>
  <c r="F421" i="4"/>
  <c r="G421" i="4"/>
  <c r="H421" i="4"/>
  <c r="I421" i="4"/>
  <c r="A421" i="5" s="1"/>
  <c r="J421" i="4" s="1"/>
  <c r="E422" i="4"/>
  <c r="F422" i="4"/>
  <c r="G422" i="4"/>
  <c r="H422" i="4"/>
  <c r="I422" i="4"/>
  <c r="A422" i="5" s="1"/>
  <c r="J422" i="4" s="1"/>
  <c r="E423" i="4"/>
  <c r="F423" i="4"/>
  <c r="G423" i="4"/>
  <c r="H423" i="4"/>
  <c r="I423" i="4"/>
  <c r="A423" i="5" s="1"/>
  <c r="J423" i="4" s="1"/>
  <c r="E424" i="4"/>
  <c r="F424" i="4"/>
  <c r="G424" i="4"/>
  <c r="H424" i="4"/>
  <c r="I424" i="4"/>
  <c r="A424" i="5" s="1"/>
  <c r="J424" i="4" s="1"/>
  <c r="E425" i="4"/>
  <c r="F425" i="4"/>
  <c r="G425" i="4"/>
  <c r="H425" i="4"/>
  <c r="I425" i="4"/>
  <c r="A425" i="5" s="1"/>
  <c r="J425" i="4" s="1"/>
  <c r="E426" i="4"/>
  <c r="F426" i="4"/>
  <c r="G426" i="4"/>
  <c r="H426" i="4"/>
  <c r="I426" i="4"/>
  <c r="A426" i="5" s="1"/>
  <c r="J426" i="4" s="1"/>
  <c r="E427" i="4"/>
  <c r="F427" i="4"/>
  <c r="G427" i="4"/>
  <c r="H427" i="4"/>
  <c r="I427" i="4"/>
  <c r="A427" i="5" s="1"/>
  <c r="J427" i="4" s="1"/>
  <c r="E428" i="4"/>
  <c r="F428" i="4"/>
  <c r="G428" i="4"/>
  <c r="H428" i="4"/>
  <c r="I428" i="4"/>
  <c r="A428" i="5" s="1"/>
  <c r="J428" i="4" s="1"/>
  <c r="E429" i="4"/>
  <c r="F429" i="4"/>
  <c r="G429" i="4"/>
  <c r="H429" i="4"/>
  <c r="I429" i="4"/>
  <c r="A429" i="5" s="1"/>
  <c r="J429" i="4" s="1"/>
  <c r="E430" i="4"/>
  <c r="F430" i="4"/>
  <c r="G430" i="4"/>
  <c r="H430" i="4"/>
  <c r="I430" i="4"/>
  <c r="A430" i="5" s="1"/>
  <c r="J430" i="4" s="1"/>
  <c r="E431" i="4"/>
  <c r="F431" i="4"/>
  <c r="G431" i="4"/>
  <c r="H431" i="4"/>
  <c r="I431" i="4"/>
  <c r="A431" i="5" s="1"/>
  <c r="J431" i="4" s="1"/>
  <c r="E432" i="4"/>
  <c r="F432" i="4"/>
  <c r="G432" i="4"/>
  <c r="H432" i="4"/>
  <c r="I432" i="4"/>
  <c r="A432" i="5" s="1"/>
  <c r="J432" i="4" s="1"/>
  <c r="E433" i="4"/>
  <c r="F433" i="4"/>
  <c r="G433" i="4"/>
  <c r="H433" i="4"/>
  <c r="I433" i="4"/>
  <c r="E434" i="4"/>
  <c r="F434" i="4"/>
  <c r="G434" i="4"/>
  <c r="H434" i="4"/>
  <c r="I434" i="4"/>
  <c r="A434" i="5" s="1"/>
  <c r="J434" i="4" s="1"/>
  <c r="E435" i="4"/>
  <c r="F435" i="4"/>
  <c r="G435" i="4"/>
  <c r="H435" i="4"/>
  <c r="I435" i="4"/>
  <c r="A435" i="5" s="1"/>
  <c r="J435" i="4" s="1"/>
  <c r="E436" i="4"/>
  <c r="F436" i="4"/>
  <c r="G436" i="4"/>
  <c r="H436" i="4"/>
  <c r="I436" i="4"/>
  <c r="A436" i="5" s="1"/>
  <c r="J436" i="4" s="1"/>
  <c r="E437" i="4"/>
  <c r="F437" i="4"/>
  <c r="G437" i="4"/>
  <c r="H437" i="4"/>
  <c r="I437" i="4"/>
  <c r="A437" i="5" s="1"/>
  <c r="J437" i="4" s="1"/>
  <c r="E438" i="4"/>
  <c r="F438" i="4"/>
  <c r="G438" i="4"/>
  <c r="H438" i="4"/>
  <c r="I438" i="4"/>
  <c r="A438" i="5" s="1"/>
  <c r="J438" i="4" s="1"/>
  <c r="E439" i="4"/>
  <c r="F439" i="4"/>
  <c r="G439" i="4"/>
  <c r="H439" i="4"/>
  <c r="I439" i="4"/>
  <c r="A439" i="5" s="1"/>
  <c r="J439" i="4" s="1"/>
  <c r="E440" i="4"/>
  <c r="F440" i="4"/>
  <c r="G440" i="4"/>
  <c r="H440" i="4"/>
  <c r="I440" i="4"/>
  <c r="A440" i="5" s="1"/>
  <c r="J440" i="4" s="1"/>
  <c r="E441" i="4"/>
  <c r="F441" i="4"/>
  <c r="G441" i="4"/>
  <c r="H441" i="4"/>
  <c r="I441" i="4"/>
  <c r="A441" i="5" s="1"/>
  <c r="J441" i="4" s="1"/>
  <c r="E442" i="4"/>
  <c r="F442" i="4"/>
  <c r="G442" i="4"/>
  <c r="H442" i="4"/>
  <c r="I442" i="4"/>
  <c r="A442" i="5" s="1"/>
  <c r="J442" i="4" s="1"/>
  <c r="E443" i="4"/>
  <c r="F443" i="4"/>
  <c r="G443" i="4"/>
  <c r="H443" i="4"/>
  <c r="I443" i="4"/>
  <c r="A443" i="5" s="1"/>
  <c r="J443" i="4" s="1"/>
  <c r="E444" i="4"/>
  <c r="F444" i="4"/>
  <c r="G444" i="4"/>
  <c r="H444" i="4"/>
  <c r="I444" i="4"/>
  <c r="A444" i="5" s="1"/>
  <c r="J444" i="4" s="1"/>
  <c r="E445" i="4"/>
  <c r="F445" i="4"/>
  <c r="G445" i="4"/>
  <c r="H445" i="4"/>
  <c r="I445" i="4"/>
  <c r="A445" i="5" s="1"/>
  <c r="J445" i="4" s="1"/>
  <c r="E446" i="4"/>
  <c r="F446" i="4"/>
  <c r="G446" i="4"/>
  <c r="H446" i="4"/>
  <c r="I446" i="4"/>
  <c r="A446" i="5" s="1"/>
  <c r="J446" i="4" s="1"/>
  <c r="E447" i="4"/>
  <c r="F447" i="4"/>
  <c r="G447" i="4"/>
  <c r="H447" i="4"/>
  <c r="I447" i="4"/>
  <c r="A447" i="5" s="1"/>
  <c r="J447" i="4" s="1"/>
  <c r="E448" i="4"/>
  <c r="F448" i="4"/>
  <c r="G448" i="4"/>
  <c r="H448" i="4"/>
  <c r="I448" i="4"/>
  <c r="A448" i="5" s="1"/>
  <c r="J448" i="4" s="1"/>
  <c r="E449" i="4"/>
  <c r="F449" i="4"/>
  <c r="G449" i="4"/>
  <c r="H449" i="4"/>
  <c r="I449" i="4"/>
  <c r="A449" i="5" s="1"/>
  <c r="J449" i="4" s="1"/>
  <c r="E450" i="4"/>
  <c r="F450" i="4"/>
  <c r="G450" i="4"/>
  <c r="H450" i="4"/>
  <c r="I450" i="4"/>
  <c r="A450" i="5" s="1"/>
  <c r="J450" i="4" s="1"/>
  <c r="E451" i="4"/>
  <c r="F451" i="4"/>
  <c r="G451" i="4"/>
  <c r="H451" i="4"/>
  <c r="I451" i="4"/>
  <c r="A451" i="5" s="1"/>
  <c r="J451" i="4" s="1"/>
  <c r="E452" i="4"/>
  <c r="F452" i="4"/>
  <c r="G452" i="4"/>
  <c r="H452" i="4"/>
  <c r="I452" i="4"/>
  <c r="A452" i="5" s="1"/>
  <c r="J452" i="4" s="1"/>
  <c r="E453" i="4"/>
  <c r="F453" i="4"/>
  <c r="G453" i="4"/>
  <c r="H453" i="4"/>
  <c r="I453" i="4"/>
  <c r="A453" i="5" s="1"/>
  <c r="J453" i="4" s="1"/>
  <c r="E454" i="4"/>
  <c r="F454" i="4"/>
  <c r="G454" i="4"/>
  <c r="H454" i="4"/>
  <c r="I454" i="4"/>
  <c r="A454" i="5" s="1"/>
  <c r="J454" i="4" s="1"/>
  <c r="E455" i="4"/>
  <c r="F455" i="4"/>
  <c r="G455" i="4"/>
  <c r="H455" i="4"/>
  <c r="I455" i="4"/>
  <c r="A455" i="5" s="1"/>
  <c r="J455" i="4" s="1"/>
  <c r="E456" i="4"/>
  <c r="F456" i="4"/>
  <c r="G456" i="4"/>
  <c r="H456" i="4"/>
  <c r="I456" i="4"/>
  <c r="A456" i="5" s="1"/>
  <c r="J456" i="4" s="1"/>
  <c r="E457" i="4"/>
  <c r="F457" i="4"/>
  <c r="G457" i="4"/>
  <c r="H457" i="4"/>
  <c r="I457" i="4"/>
  <c r="A457" i="5" s="1"/>
  <c r="J457" i="4" s="1"/>
  <c r="E458" i="4"/>
  <c r="F458" i="4"/>
  <c r="G458" i="4"/>
  <c r="H458" i="4"/>
  <c r="I458" i="4"/>
  <c r="A458" i="5" s="1"/>
  <c r="J458" i="4" s="1"/>
  <c r="E459" i="4"/>
  <c r="F459" i="4"/>
  <c r="G459" i="4"/>
  <c r="H459" i="4"/>
  <c r="I459" i="4"/>
  <c r="A459" i="5" s="1"/>
  <c r="J459" i="4" s="1"/>
  <c r="E460" i="4"/>
  <c r="F460" i="4"/>
  <c r="G460" i="4"/>
  <c r="H460" i="4"/>
  <c r="I460" i="4"/>
  <c r="A460" i="5" s="1"/>
  <c r="J460" i="4" s="1"/>
  <c r="E461" i="4"/>
  <c r="F461" i="4"/>
  <c r="G461" i="4"/>
  <c r="H461" i="4"/>
  <c r="I461" i="4"/>
  <c r="A461" i="5" s="1"/>
  <c r="J461" i="4" s="1"/>
  <c r="E462" i="4"/>
  <c r="F462" i="4"/>
  <c r="G462" i="4"/>
  <c r="H462" i="4"/>
  <c r="I462" i="4"/>
  <c r="A462" i="5" s="1"/>
  <c r="J462" i="4" s="1"/>
  <c r="E463" i="4"/>
  <c r="F463" i="4"/>
  <c r="G463" i="4"/>
  <c r="H463" i="4"/>
  <c r="I463" i="4"/>
  <c r="A463" i="5" s="1"/>
  <c r="J463" i="4" s="1"/>
  <c r="E464" i="4"/>
  <c r="F464" i="4"/>
  <c r="G464" i="4"/>
  <c r="H464" i="4"/>
  <c r="I464" i="4"/>
  <c r="A464" i="5" s="1"/>
  <c r="J464" i="4" s="1"/>
  <c r="E465" i="4"/>
  <c r="F465" i="4"/>
  <c r="G465" i="4"/>
  <c r="H465" i="4"/>
  <c r="I465" i="4"/>
  <c r="A465" i="5" s="1"/>
  <c r="J465" i="4" s="1"/>
  <c r="F4" i="4"/>
  <c r="G4" i="4"/>
  <c r="H4" i="4"/>
  <c r="I4" i="4"/>
  <c r="M5" i="4" s="1"/>
  <c r="E4" i="4"/>
  <c r="I465" i="7"/>
  <c r="K465" i="6" s="1"/>
  <c r="I464" i="7"/>
  <c r="I463" i="7"/>
  <c r="I462" i="7"/>
  <c r="I461" i="7"/>
  <c r="K461" i="6" s="1"/>
  <c r="I460" i="7"/>
  <c r="I459" i="7"/>
  <c r="K459" i="6" s="1"/>
  <c r="I458" i="7"/>
  <c r="I457" i="7"/>
  <c r="K457" i="6" s="1"/>
  <c r="I456" i="7"/>
  <c r="I455" i="7"/>
  <c r="I454" i="7"/>
  <c r="K454" i="6" s="1"/>
  <c r="I453" i="7"/>
  <c r="I452" i="7"/>
  <c r="I451" i="7"/>
  <c r="I450" i="7"/>
  <c r="I449" i="7"/>
  <c r="I448" i="7"/>
  <c r="K448" i="6" s="1"/>
  <c r="I447" i="7"/>
  <c r="I446" i="7"/>
  <c r="I445" i="7"/>
  <c r="K445" i="6" s="1"/>
  <c r="I444" i="7"/>
  <c r="I443" i="7"/>
  <c r="I442" i="7"/>
  <c r="K442" i="6" s="1"/>
  <c r="I441" i="7"/>
  <c r="I440" i="7"/>
  <c r="I439" i="7"/>
  <c r="I438" i="7"/>
  <c r="I437" i="7"/>
  <c r="I436" i="7"/>
  <c r="I435" i="7"/>
  <c r="I434" i="7"/>
  <c r="I433" i="7"/>
  <c r="K433" i="6" s="1"/>
  <c r="I432" i="7"/>
  <c r="I431" i="7"/>
  <c r="I430" i="7"/>
  <c r="K430" i="6" s="1"/>
  <c r="I429" i="7"/>
  <c r="I428" i="7"/>
  <c r="I427" i="7"/>
  <c r="I426" i="7"/>
  <c r="I425" i="7"/>
  <c r="I424" i="7"/>
  <c r="I423" i="7"/>
  <c r="I422" i="7"/>
  <c r="I421" i="7"/>
  <c r="K421" i="6" s="1"/>
  <c r="I420" i="7"/>
  <c r="I419" i="7"/>
  <c r="I418" i="7"/>
  <c r="K418" i="6" s="1"/>
  <c r="I417" i="7"/>
  <c r="I416" i="7"/>
  <c r="I415" i="7"/>
  <c r="I414" i="7"/>
  <c r="I413" i="7"/>
  <c r="I412" i="7"/>
  <c r="I411" i="7"/>
  <c r="I410" i="7"/>
  <c r="I409" i="7"/>
  <c r="K409" i="6" s="1"/>
  <c r="I408" i="7"/>
  <c r="I407" i="7"/>
  <c r="I406" i="7"/>
  <c r="K406" i="6" s="1"/>
  <c r="I405" i="7"/>
  <c r="I404" i="7"/>
  <c r="I403" i="7"/>
  <c r="I402" i="7"/>
  <c r="I401" i="7"/>
  <c r="I400" i="7"/>
  <c r="I399" i="7"/>
  <c r="I398" i="7"/>
  <c r="I397" i="7"/>
  <c r="K397" i="6" s="1"/>
  <c r="I396" i="7"/>
  <c r="I395" i="7"/>
  <c r="I394" i="7"/>
  <c r="K394" i="6" s="1"/>
  <c r="I393" i="7"/>
  <c r="I392" i="7"/>
  <c r="I391" i="7"/>
  <c r="I390" i="7"/>
  <c r="I389" i="7"/>
  <c r="I388" i="7"/>
  <c r="K388" i="6" s="1"/>
  <c r="I387" i="7"/>
  <c r="I386" i="7"/>
  <c r="I385" i="7"/>
  <c r="K385" i="6" s="1"/>
  <c r="I384" i="7"/>
  <c r="I383" i="7"/>
  <c r="I382" i="7"/>
  <c r="K382" i="6" s="1"/>
  <c r="I381" i="7"/>
  <c r="I380" i="7"/>
  <c r="I379" i="7"/>
  <c r="I378" i="7"/>
  <c r="I377" i="7"/>
  <c r="I376" i="7"/>
  <c r="I375" i="7"/>
  <c r="I374" i="7"/>
  <c r="I373" i="7"/>
  <c r="K373" i="6" s="1"/>
  <c r="I372" i="7"/>
  <c r="I371" i="7"/>
  <c r="I370" i="7"/>
  <c r="K370" i="6" s="1"/>
  <c r="I369" i="7"/>
  <c r="I368" i="7"/>
  <c r="I367" i="7"/>
  <c r="I366" i="7"/>
  <c r="I365" i="7"/>
  <c r="I364" i="7"/>
  <c r="I363" i="7"/>
  <c r="I362" i="7"/>
  <c r="I361" i="7"/>
  <c r="K361" i="6" s="1"/>
  <c r="I360" i="7"/>
  <c r="I359" i="7"/>
  <c r="I358" i="7"/>
  <c r="K358" i="6" s="1"/>
  <c r="I357" i="7"/>
  <c r="I356" i="7"/>
  <c r="I355" i="7"/>
  <c r="I354" i="7"/>
  <c r="I353" i="7"/>
  <c r="I352" i="7"/>
  <c r="I351" i="7"/>
  <c r="I350" i="7"/>
  <c r="I349" i="7"/>
  <c r="K349" i="6" s="1"/>
  <c r="I348" i="7"/>
  <c r="I347" i="7"/>
  <c r="I346" i="7"/>
  <c r="K346" i="6" s="1"/>
  <c r="I345" i="7"/>
  <c r="I344" i="7"/>
  <c r="I343" i="7"/>
  <c r="I342" i="7"/>
  <c r="I341" i="7"/>
  <c r="I340" i="7"/>
  <c r="I339" i="7"/>
  <c r="I338" i="7"/>
  <c r="I337" i="7"/>
  <c r="K337" i="6" s="1"/>
  <c r="I336" i="7"/>
  <c r="I335" i="7"/>
  <c r="I334" i="7"/>
  <c r="K334" i="6" s="1"/>
  <c r="I333" i="7"/>
  <c r="I332" i="7"/>
  <c r="I331" i="7"/>
  <c r="I330" i="7"/>
  <c r="I329" i="7"/>
  <c r="I328" i="7"/>
  <c r="I327" i="7"/>
  <c r="I326" i="7"/>
  <c r="I325" i="7"/>
  <c r="K325" i="6" s="1"/>
  <c r="I324" i="7"/>
  <c r="I323" i="7"/>
  <c r="I322" i="7"/>
  <c r="K322" i="6" s="1"/>
  <c r="I321" i="7"/>
  <c r="I320" i="7"/>
  <c r="I319" i="7"/>
  <c r="I318" i="7"/>
  <c r="I317" i="7"/>
  <c r="I316" i="7"/>
  <c r="I315" i="7"/>
  <c r="I314" i="7"/>
  <c r="I313" i="7"/>
  <c r="K313" i="6" s="1"/>
  <c r="I312" i="7"/>
  <c r="I311" i="7"/>
  <c r="I310" i="7"/>
  <c r="K310" i="6" s="1"/>
  <c r="I309" i="7"/>
  <c r="I308" i="7"/>
  <c r="I307" i="7"/>
  <c r="I306" i="7"/>
  <c r="I305" i="7"/>
  <c r="I304" i="7"/>
  <c r="I303" i="7"/>
  <c r="I302" i="7"/>
  <c r="I301" i="7"/>
  <c r="K301" i="6" s="1"/>
  <c r="I300" i="7"/>
  <c r="I299" i="7"/>
  <c r="I298" i="7"/>
  <c r="K298" i="6" s="1"/>
  <c r="I297" i="7"/>
  <c r="I296" i="7"/>
  <c r="I295" i="7"/>
  <c r="I294" i="7"/>
  <c r="I293" i="7"/>
  <c r="I292" i="7"/>
  <c r="I291" i="7"/>
  <c r="I290" i="7"/>
  <c r="I289" i="7"/>
  <c r="K289" i="6" s="1"/>
  <c r="I288" i="7"/>
  <c r="I287" i="7"/>
  <c r="I286" i="7"/>
  <c r="K286" i="6" s="1"/>
  <c r="I285" i="7"/>
  <c r="I284" i="7"/>
  <c r="I283" i="7"/>
  <c r="I282" i="7"/>
  <c r="I281" i="7"/>
  <c r="I280" i="7"/>
  <c r="I279" i="7"/>
  <c r="I278" i="7"/>
  <c r="I277" i="7"/>
  <c r="K277" i="6" s="1"/>
  <c r="I276" i="7"/>
  <c r="I275" i="7"/>
  <c r="I274" i="7"/>
  <c r="K274" i="6" s="1"/>
  <c r="I273" i="7"/>
  <c r="I272" i="7"/>
  <c r="I271" i="7"/>
  <c r="I270" i="7"/>
  <c r="I269" i="7"/>
  <c r="I268" i="7"/>
  <c r="I267" i="7"/>
  <c r="I266" i="7"/>
  <c r="I265" i="7"/>
  <c r="K265" i="6" s="1"/>
  <c r="I264" i="7"/>
  <c r="I263" i="7"/>
  <c r="I262" i="7"/>
  <c r="K262" i="6" s="1"/>
  <c r="I261" i="7"/>
  <c r="I260" i="7"/>
  <c r="I259" i="7"/>
  <c r="I258" i="7"/>
  <c r="I257" i="7"/>
  <c r="I256" i="7"/>
  <c r="I255" i="7"/>
  <c r="I254" i="7"/>
  <c r="I253" i="7"/>
  <c r="K253" i="6" s="1"/>
  <c r="I252" i="7"/>
  <c r="I251" i="7"/>
  <c r="I250" i="7"/>
  <c r="K250" i="6" s="1"/>
  <c r="I249" i="7"/>
  <c r="I248" i="7"/>
  <c r="I247" i="7"/>
  <c r="I246" i="7"/>
  <c r="I245" i="7"/>
  <c r="I244" i="7"/>
  <c r="I243" i="7"/>
  <c r="I242" i="7"/>
  <c r="I241" i="7"/>
  <c r="K241" i="6" s="1"/>
  <c r="I240" i="7"/>
  <c r="I239" i="7"/>
  <c r="I238" i="7"/>
  <c r="K238" i="6" s="1"/>
  <c r="I237" i="7"/>
  <c r="I236" i="7"/>
  <c r="I235" i="7"/>
  <c r="I234" i="7"/>
  <c r="I233" i="7"/>
  <c r="I232" i="7"/>
  <c r="I231" i="7"/>
  <c r="I230" i="7"/>
  <c r="I229" i="7"/>
  <c r="K229" i="6" s="1"/>
  <c r="I228" i="7"/>
  <c r="I227" i="7"/>
  <c r="I226" i="7"/>
  <c r="K226" i="6" s="1"/>
  <c r="I225" i="7"/>
  <c r="I224" i="7"/>
  <c r="I223" i="7"/>
  <c r="I222" i="7"/>
  <c r="I221" i="7"/>
  <c r="I220" i="7"/>
  <c r="I219" i="7"/>
  <c r="I218" i="7"/>
  <c r="I217" i="7"/>
  <c r="K217" i="6" s="1"/>
  <c r="I216" i="7"/>
  <c r="I215" i="7"/>
  <c r="I214" i="7"/>
  <c r="K214" i="6" s="1"/>
  <c r="I213" i="7"/>
  <c r="I212" i="7"/>
  <c r="I211" i="7"/>
  <c r="I210" i="7"/>
  <c r="I209" i="7"/>
  <c r="I208" i="7"/>
  <c r="I207" i="7"/>
  <c r="I206" i="7"/>
  <c r="I205" i="7"/>
  <c r="K205" i="6" s="1"/>
  <c r="I204" i="7"/>
  <c r="I203" i="7"/>
  <c r="I202" i="7"/>
  <c r="K202" i="6" s="1"/>
  <c r="I201" i="7"/>
  <c r="I200" i="7"/>
  <c r="I199" i="7"/>
  <c r="I198" i="7"/>
  <c r="I197" i="7"/>
  <c r="I196" i="7"/>
  <c r="I195" i="7"/>
  <c r="I194" i="7"/>
  <c r="I193" i="7"/>
  <c r="K193" i="6" s="1"/>
  <c r="I192" i="7"/>
  <c r="I191" i="7"/>
  <c r="I190" i="7"/>
  <c r="K190" i="6" s="1"/>
  <c r="I189" i="7"/>
  <c r="I188" i="7"/>
  <c r="I187" i="7"/>
  <c r="I186" i="7"/>
  <c r="I185" i="7"/>
  <c r="I184" i="7"/>
  <c r="I183" i="7"/>
  <c r="I182" i="7"/>
  <c r="I181" i="7"/>
  <c r="K181" i="6" s="1"/>
  <c r="I180" i="7"/>
  <c r="I179" i="7"/>
  <c r="I178" i="7"/>
  <c r="K178" i="6" s="1"/>
  <c r="I177" i="7"/>
  <c r="I176" i="7"/>
  <c r="I175" i="7"/>
  <c r="I174" i="7"/>
  <c r="I173" i="7"/>
  <c r="I172" i="7"/>
  <c r="I171" i="7"/>
  <c r="I170" i="7"/>
  <c r="I169" i="7"/>
  <c r="K169" i="6" s="1"/>
  <c r="I168" i="7"/>
  <c r="I167" i="7"/>
  <c r="I166" i="7"/>
  <c r="K166" i="6" s="1"/>
  <c r="I165" i="7"/>
  <c r="I164" i="7"/>
  <c r="I163" i="7"/>
  <c r="I162" i="7"/>
  <c r="I161" i="7"/>
  <c r="I160" i="7"/>
  <c r="I159" i="7"/>
  <c r="I158" i="7"/>
  <c r="I157" i="7"/>
  <c r="K157" i="6" s="1"/>
  <c r="I156" i="7"/>
  <c r="I155" i="7"/>
  <c r="I154" i="7"/>
  <c r="K154" i="6" s="1"/>
  <c r="I153" i="7"/>
  <c r="I152" i="7"/>
  <c r="I151" i="7"/>
  <c r="I150" i="7"/>
  <c r="I149" i="7"/>
  <c r="I148" i="7"/>
  <c r="I147" i="7"/>
  <c r="I146" i="7"/>
  <c r="I145" i="7"/>
  <c r="K145" i="6" s="1"/>
  <c r="I144" i="7"/>
  <c r="I143" i="7"/>
  <c r="I142" i="7"/>
  <c r="K142" i="6" s="1"/>
  <c r="I141" i="7"/>
  <c r="I140" i="7"/>
  <c r="I139" i="7"/>
  <c r="I138" i="7"/>
  <c r="I137" i="7"/>
  <c r="I136" i="7"/>
  <c r="I135" i="7"/>
  <c r="I134" i="7"/>
  <c r="I133" i="7"/>
  <c r="K133" i="6" s="1"/>
  <c r="I132" i="7"/>
  <c r="I131" i="7"/>
  <c r="I130" i="7"/>
  <c r="I129" i="7"/>
  <c r="I128" i="7"/>
  <c r="I127" i="7"/>
  <c r="I126" i="7"/>
  <c r="I125" i="7"/>
  <c r="I124" i="7"/>
  <c r="I123" i="7"/>
  <c r="I122" i="7"/>
  <c r="I121" i="7"/>
  <c r="K121" i="6" s="1"/>
  <c r="I120" i="7"/>
  <c r="I119" i="7"/>
  <c r="I118" i="7"/>
  <c r="K118" i="6" s="1"/>
  <c r="I117" i="7"/>
  <c r="I116" i="7"/>
  <c r="I115" i="7"/>
  <c r="I114" i="7"/>
  <c r="I113" i="7"/>
  <c r="I112" i="7"/>
  <c r="I111" i="7"/>
  <c r="I110" i="7"/>
  <c r="I109" i="7"/>
  <c r="K109" i="6" s="1"/>
  <c r="I108" i="7"/>
  <c r="I107" i="7"/>
  <c r="I106" i="7"/>
  <c r="K106" i="6" s="1"/>
  <c r="I105" i="7"/>
  <c r="I104" i="7"/>
  <c r="I103" i="7"/>
  <c r="I102" i="7"/>
  <c r="I101" i="7"/>
  <c r="I100" i="7"/>
  <c r="I99" i="7"/>
  <c r="I98" i="7"/>
  <c r="I97" i="7"/>
  <c r="K97" i="6" s="1"/>
  <c r="I96" i="7"/>
  <c r="I95" i="7"/>
  <c r="I94" i="7"/>
  <c r="K94" i="6" s="1"/>
  <c r="I93" i="7"/>
  <c r="I92" i="7"/>
  <c r="I91" i="7"/>
  <c r="I90" i="7"/>
  <c r="I89" i="7"/>
  <c r="I88" i="7"/>
  <c r="I87" i="7"/>
  <c r="I86" i="7"/>
  <c r="I85" i="7"/>
  <c r="K85" i="6" s="1"/>
  <c r="I84" i="7"/>
  <c r="I83" i="7"/>
  <c r="I82" i="7"/>
  <c r="K82" i="6" s="1"/>
  <c r="I81" i="7"/>
  <c r="I80" i="7"/>
  <c r="I79" i="7"/>
  <c r="I78" i="7"/>
  <c r="I77" i="7"/>
  <c r="I76" i="7"/>
  <c r="I75" i="7"/>
  <c r="I74" i="7"/>
  <c r="I73" i="7"/>
  <c r="K73" i="6" s="1"/>
  <c r="I72" i="7"/>
  <c r="I71" i="7"/>
  <c r="I70" i="7"/>
  <c r="K70" i="6" s="1"/>
  <c r="I69" i="7"/>
  <c r="I68" i="7"/>
  <c r="I67" i="7"/>
  <c r="I66" i="7"/>
  <c r="I65" i="7"/>
  <c r="I64" i="7"/>
  <c r="I63" i="7"/>
  <c r="I62" i="7"/>
  <c r="I61" i="7"/>
  <c r="K61" i="6" s="1"/>
  <c r="I60" i="7"/>
  <c r="I59" i="7"/>
  <c r="I58" i="7"/>
  <c r="K58" i="6" s="1"/>
  <c r="I57" i="7"/>
  <c r="I56" i="7"/>
  <c r="I55" i="7"/>
  <c r="I54" i="7"/>
  <c r="I53" i="7"/>
  <c r="I52" i="7"/>
  <c r="I51" i="7"/>
  <c r="I50" i="7"/>
  <c r="I49" i="7"/>
  <c r="K49" i="6" s="1"/>
  <c r="I48" i="7"/>
  <c r="I47" i="7"/>
  <c r="I46" i="7"/>
  <c r="K46" i="6" s="1"/>
  <c r="I45" i="7"/>
  <c r="I44" i="7"/>
  <c r="I43" i="7"/>
  <c r="I42" i="7"/>
  <c r="I41" i="7"/>
  <c r="I40" i="7"/>
  <c r="I39" i="7"/>
  <c r="I38" i="7"/>
  <c r="I37" i="7"/>
  <c r="K37" i="6" s="1"/>
  <c r="I36" i="7"/>
  <c r="I35" i="7"/>
  <c r="I34" i="7"/>
  <c r="K34" i="6" s="1"/>
  <c r="I33" i="7"/>
  <c r="I32" i="7"/>
  <c r="I31" i="7"/>
  <c r="I30" i="7"/>
  <c r="I29" i="7"/>
  <c r="I28" i="7"/>
  <c r="I27" i="7"/>
  <c r="I26" i="7"/>
  <c r="I25" i="7"/>
  <c r="K25" i="6" s="1"/>
  <c r="I24" i="7"/>
  <c r="I23" i="7"/>
  <c r="I22" i="7"/>
  <c r="K22" i="6" s="1"/>
  <c r="I21" i="7"/>
  <c r="I20" i="7"/>
  <c r="I19" i="7"/>
  <c r="I18" i="7"/>
  <c r="I17" i="7"/>
  <c r="I16" i="7"/>
  <c r="I15" i="7"/>
  <c r="I14" i="7"/>
  <c r="I13" i="7"/>
  <c r="K13" i="6" s="1"/>
  <c r="I12" i="7"/>
  <c r="I11" i="7"/>
  <c r="I10" i="7"/>
  <c r="K10" i="6" s="1"/>
  <c r="I9" i="7"/>
  <c r="I8" i="7"/>
  <c r="I7" i="7"/>
  <c r="I6" i="7"/>
  <c r="I5" i="7"/>
  <c r="I4" i="7"/>
  <c r="P465" i="6"/>
  <c r="J465" i="6"/>
  <c r="P464" i="6"/>
  <c r="K464" i="6"/>
  <c r="P463" i="6"/>
  <c r="K463" i="6"/>
  <c r="P462" i="6"/>
  <c r="K462" i="6"/>
  <c r="P461" i="6"/>
  <c r="P460" i="6"/>
  <c r="K460" i="6"/>
  <c r="P459" i="6"/>
  <c r="P458" i="6"/>
  <c r="K458" i="6"/>
  <c r="P457" i="6"/>
  <c r="P456" i="6"/>
  <c r="K456" i="6"/>
  <c r="P455" i="6"/>
  <c r="K455" i="6"/>
  <c r="P454" i="6"/>
  <c r="P453" i="6"/>
  <c r="K453" i="6"/>
  <c r="P452" i="6"/>
  <c r="K452" i="6"/>
  <c r="P451" i="6"/>
  <c r="K451" i="6"/>
  <c r="P450" i="6"/>
  <c r="K450" i="6"/>
  <c r="P449" i="6"/>
  <c r="K449" i="6"/>
  <c r="P448" i="6"/>
  <c r="P447" i="6"/>
  <c r="K447" i="6"/>
  <c r="P446" i="6"/>
  <c r="K446" i="6"/>
  <c r="P445" i="6"/>
  <c r="P444" i="6"/>
  <c r="K444" i="6"/>
  <c r="P443" i="6"/>
  <c r="K443" i="6"/>
  <c r="P442" i="6"/>
  <c r="P441" i="6"/>
  <c r="K441" i="6"/>
  <c r="P440" i="6"/>
  <c r="K440" i="6"/>
  <c r="I440" i="6"/>
  <c r="P439" i="6"/>
  <c r="K439" i="6"/>
  <c r="P438" i="6"/>
  <c r="K438" i="6"/>
  <c r="P437" i="6"/>
  <c r="K437" i="6"/>
  <c r="P436" i="6"/>
  <c r="K436" i="6"/>
  <c r="P435" i="6"/>
  <c r="K435" i="6"/>
  <c r="P434" i="6"/>
  <c r="K434" i="6"/>
  <c r="P433" i="6"/>
  <c r="P432" i="6"/>
  <c r="K432" i="6"/>
  <c r="P431" i="6"/>
  <c r="K431" i="6"/>
  <c r="P430" i="6"/>
  <c r="P429" i="6"/>
  <c r="K429" i="6"/>
  <c r="P428" i="6"/>
  <c r="K428" i="6"/>
  <c r="P427" i="6"/>
  <c r="K427" i="6"/>
  <c r="P426" i="6"/>
  <c r="K426" i="6"/>
  <c r="P425" i="6"/>
  <c r="K425" i="6"/>
  <c r="P424" i="6"/>
  <c r="K424" i="6"/>
  <c r="P423" i="6"/>
  <c r="K423" i="6"/>
  <c r="P422" i="6"/>
  <c r="K422" i="6"/>
  <c r="P421" i="6"/>
  <c r="P420" i="6"/>
  <c r="K420" i="6"/>
  <c r="P419" i="6"/>
  <c r="K419" i="6"/>
  <c r="P418" i="6"/>
  <c r="P417" i="6"/>
  <c r="K417" i="6"/>
  <c r="P416" i="6"/>
  <c r="K416" i="6"/>
  <c r="P415" i="6"/>
  <c r="K415" i="6"/>
  <c r="P414" i="6"/>
  <c r="K414" i="6"/>
  <c r="P413" i="6"/>
  <c r="K413" i="6"/>
  <c r="P412" i="6"/>
  <c r="K412" i="6"/>
  <c r="P411" i="6"/>
  <c r="K411" i="6"/>
  <c r="P410" i="6"/>
  <c r="K410" i="6"/>
  <c r="P409" i="6"/>
  <c r="P408" i="6"/>
  <c r="K408" i="6"/>
  <c r="P407" i="6"/>
  <c r="K407" i="6"/>
  <c r="P406" i="6"/>
  <c r="P405" i="6"/>
  <c r="K405" i="6"/>
  <c r="P404" i="6"/>
  <c r="K404" i="6"/>
  <c r="P403" i="6"/>
  <c r="K403" i="6"/>
  <c r="P402" i="6"/>
  <c r="K402" i="6"/>
  <c r="P401" i="6"/>
  <c r="K401" i="6"/>
  <c r="P400" i="6"/>
  <c r="K400" i="6"/>
  <c r="P399" i="6"/>
  <c r="K399" i="6"/>
  <c r="P398" i="6"/>
  <c r="K398" i="6"/>
  <c r="P397" i="6"/>
  <c r="P396" i="6"/>
  <c r="K396" i="6"/>
  <c r="P395" i="6"/>
  <c r="K395" i="6"/>
  <c r="P394" i="6"/>
  <c r="P393" i="6"/>
  <c r="K393" i="6"/>
  <c r="P392" i="6"/>
  <c r="K392" i="6"/>
  <c r="P391" i="6"/>
  <c r="K391" i="6"/>
  <c r="I391" i="6"/>
  <c r="P390" i="6"/>
  <c r="K390" i="6"/>
  <c r="P389" i="6"/>
  <c r="K389" i="6"/>
  <c r="P388" i="6"/>
  <c r="P387" i="6"/>
  <c r="K387" i="6"/>
  <c r="J387" i="6"/>
  <c r="P386" i="6"/>
  <c r="K386" i="6"/>
  <c r="P385" i="6"/>
  <c r="P384" i="6"/>
  <c r="K384" i="6"/>
  <c r="P383" i="6"/>
  <c r="K383" i="6"/>
  <c r="P382" i="6"/>
  <c r="P381" i="6"/>
  <c r="K381" i="6"/>
  <c r="P380" i="6"/>
  <c r="K380" i="6"/>
  <c r="P379" i="6"/>
  <c r="K379" i="6"/>
  <c r="P378" i="6"/>
  <c r="K378" i="6"/>
  <c r="P377" i="6"/>
  <c r="K377" i="6"/>
  <c r="P376" i="6"/>
  <c r="K376" i="6"/>
  <c r="P375" i="6"/>
  <c r="K375" i="6"/>
  <c r="P374" i="6"/>
  <c r="K374" i="6"/>
  <c r="P373" i="6"/>
  <c r="P372" i="6"/>
  <c r="K372" i="6"/>
  <c r="P371" i="6"/>
  <c r="K371" i="6"/>
  <c r="P370" i="6"/>
  <c r="P369" i="6"/>
  <c r="K369" i="6"/>
  <c r="P368" i="6"/>
  <c r="K368" i="6"/>
  <c r="P367" i="6"/>
  <c r="K367" i="6"/>
  <c r="P366" i="6"/>
  <c r="K366" i="6"/>
  <c r="P365" i="6"/>
  <c r="K365" i="6"/>
  <c r="P364" i="6"/>
  <c r="K364" i="6"/>
  <c r="P363" i="6"/>
  <c r="K363" i="6"/>
  <c r="P362" i="6"/>
  <c r="K362" i="6"/>
  <c r="P361" i="6"/>
  <c r="P360" i="6"/>
  <c r="K360" i="6"/>
  <c r="P359" i="6"/>
  <c r="K359" i="6"/>
  <c r="P358" i="6"/>
  <c r="P357" i="6"/>
  <c r="K357" i="6"/>
  <c r="P356" i="6"/>
  <c r="K356" i="6"/>
  <c r="P355" i="6"/>
  <c r="K355" i="6"/>
  <c r="P354" i="6"/>
  <c r="K354" i="6"/>
  <c r="P353" i="6"/>
  <c r="K353" i="6"/>
  <c r="P352" i="6"/>
  <c r="K352" i="6"/>
  <c r="P351" i="6"/>
  <c r="K351" i="6"/>
  <c r="P350" i="6"/>
  <c r="K350" i="6"/>
  <c r="I350" i="6"/>
  <c r="P349" i="6"/>
  <c r="P348" i="6"/>
  <c r="K348" i="6"/>
  <c r="P347" i="6"/>
  <c r="K347" i="6"/>
  <c r="P346" i="6"/>
  <c r="P345" i="6"/>
  <c r="K345" i="6"/>
  <c r="P344" i="6"/>
  <c r="K344" i="6"/>
  <c r="P343" i="6"/>
  <c r="K343" i="6"/>
  <c r="P342" i="6"/>
  <c r="K342" i="6"/>
  <c r="P341" i="6"/>
  <c r="K341" i="6"/>
  <c r="P340" i="6"/>
  <c r="K340" i="6"/>
  <c r="P339" i="6"/>
  <c r="K339" i="6"/>
  <c r="P338" i="6"/>
  <c r="K338" i="6"/>
  <c r="P337" i="6"/>
  <c r="P336" i="6"/>
  <c r="K336" i="6"/>
  <c r="P335" i="6"/>
  <c r="K335" i="6"/>
  <c r="P334" i="6"/>
  <c r="P333" i="6"/>
  <c r="K333" i="6"/>
  <c r="J333" i="6"/>
  <c r="P332" i="6"/>
  <c r="K332" i="6"/>
  <c r="P331" i="6"/>
  <c r="K331" i="6"/>
  <c r="P330" i="6"/>
  <c r="K330" i="6"/>
  <c r="P329" i="6"/>
  <c r="K329" i="6"/>
  <c r="P328" i="6"/>
  <c r="K328" i="6"/>
  <c r="P327" i="6"/>
  <c r="K327" i="6"/>
  <c r="P326" i="6"/>
  <c r="K326" i="6"/>
  <c r="P325" i="6"/>
  <c r="P324" i="6"/>
  <c r="K324" i="6"/>
  <c r="P323" i="6"/>
  <c r="K323" i="6"/>
  <c r="P322" i="6"/>
  <c r="P321" i="6"/>
  <c r="K321" i="6"/>
  <c r="P320" i="6"/>
  <c r="K320" i="6"/>
  <c r="P319" i="6"/>
  <c r="K319" i="6"/>
  <c r="P318" i="6"/>
  <c r="K318" i="6"/>
  <c r="P317" i="6"/>
  <c r="K317" i="6"/>
  <c r="P316" i="6"/>
  <c r="K316" i="6"/>
  <c r="P315" i="6"/>
  <c r="K315" i="6"/>
  <c r="P314" i="6"/>
  <c r="K314" i="6"/>
  <c r="P313" i="6"/>
  <c r="P312" i="6"/>
  <c r="K312" i="6"/>
  <c r="P311" i="6"/>
  <c r="K311" i="6"/>
  <c r="P310" i="6"/>
  <c r="P309" i="6"/>
  <c r="K309" i="6"/>
  <c r="P308" i="6"/>
  <c r="K308" i="6"/>
  <c r="P307" i="6"/>
  <c r="K307" i="6"/>
  <c r="N307" i="6" s="1"/>
  <c r="B307" i="5" s="1"/>
  <c r="O307" i="6" s="1"/>
  <c r="I307" i="6"/>
  <c r="P306" i="6"/>
  <c r="K306" i="6"/>
  <c r="P305" i="6"/>
  <c r="K305" i="6"/>
  <c r="P304" i="6"/>
  <c r="K304" i="6"/>
  <c r="P303" i="6"/>
  <c r="K303" i="6"/>
  <c r="P302" i="6"/>
  <c r="K302" i="6"/>
  <c r="P301" i="6"/>
  <c r="P300" i="6"/>
  <c r="K300" i="6"/>
  <c r="P299" i="6"/>
  <c r="K299" i="6"/>
  <c r="P298" i="6"/>
  <c r="P297" i="6"/>
  <c r="K297" i="6"/>
  <c r="P296" i="6"/>
  <c r="K296" i="6"/>
  <c r="P295" i="6"/>
  <c r="K295" i="6"/>
  <c r="P294" i="6"/>
  <c r="K294" i="6"/>
  <c r="P293" i="6"/>
  <c r="K293" i="6"/>
  <c r="P292" i="6"/>
  <c r="K292" i="6"/>
  <c r="P291" i="6"/>
  <c r="K291" i="6"/>
  <c r="P290" i="6"/>
  <c r="K290" i="6"/>
  <c r="P289" i="6"/>
  <c r="P288" i="6"/>
  <c r="K288" i="6"/>
  <c r="P287" i="6"/>
  <c r="K287" i="6"/>
  <c r="P286" i="6"/>
  <c r="P285" i="6"/>
  <c r="K285" i="6"/>
  <c r="P284" i="6"/>
  <c r="K284" i="6"/>
  <c r="P283" i="6"/>
  <c r="K283" i="6"/>
  <c r="P282" i="6"/>
  <c r="K282" i="6"/>
  <c r="P281" i="6"/>
  <c r="K281" i="6"/>
  <c r="P280" i="6"/>
  <c r="K280" i="6"/>
  <c r="P279" i="6"/>
  <c r="K279" i="6"/>
  <c r="P278" i="6"/>
  <c r="K278" i="6"/>
  <c r="P277" i="6"/>
  <c r="P276" i="6"/>
  <c r="K276" i="6"/>
  <c r="P275" i="6"/>
  <c r="K275" i="6"/>
  <c r="P274" i="6"/>
  <c r="P273" i="6"/>
  <c r="K273" i="6"/>
  <c r="P272" i="6"/>
  <c r="K272" i="6"/>
  <c r="P271" i="6"/>
  <c r="K271" i="6"/>
  <c r="P270" i="6"/>
  <c r="K270" i="6"/>
  <c r="P269" i="6"/>
  <c r="K269" i="6"/>
  <c r="P268" i="6"/>
  <c r="K268" i="6"/>
  <c r="P267" i="6"/>
  <c r="K267" i="6"/>
  <c r="P266" i="6"/>
  <c r="K266" i="6"/>
  <c r="P265" i="6"/>
  <c r="P264" i="6"/>
  <c r="K264" i="6"/>
  <c r="P263" i="6"/>
  <c r="K263" i="6"/>
  <c r="P262" i="6"/>
  <c r="P261" i="6"/>
  <c r="K261" i="6"/>
  <c r="P260" i="6"/>
  <c r="K260" i="6"/>
  <c r="P259" i="6"/>
  <c r="L259" i="6"/>
  <c r="K259" i="6"/>
  <c r="P258" i="6"/>
  <c r="K258" i="6"/>
  <c r="P257" i="6"/>
  <c r="K257" i="6"/>
  <c r="P256" i="6"/>
  <c r="K256" i="6"/>
  <c r="P255" i="6"/>
  <c r="K255" i="6"/>
  <c r="P254" i="6"/>
  <c r="K254" i="6"/>
  <c r="P253" i="6"/>
  <c r="P252" i="6"/>
  <c r="K252" i="6"/>
  <c r="P251" i="6"/>
  <c r="K251" i="6"/>
  <c r="P250" i="6"/>
  <c r="P249" i="6"/>
  <c r="K249" i="6"/>
  <c r="P248" i="6"/>
  <c r="K248" i="6"/>
  <c r="P247" i="6"/>
  <c r="K247" i="6"/>
  <c r="P246" i="6"/>
  <c r="K246" i="6"/>
  <c r="P245" i="6"/>
  <c r="K245" i="6"/>
  <c r="P244" i="6"/>
  <c r="K244" i="6"/>
  <c r="P243" i="6"/>
  <c r="K243" i="6"/>
  <c r="P242" i="6"/>
  <c r="K242" i="6"/>
  <c r="P241" i="6"/>
  <c r="P240" i="6"/>
  <c r="K240" i="6"/>
  <c r="P239" i="6"/>
  <c r="K239" i="6"/>
  <c r="P238" i="6"/>
  <c r="P237" i="6"/>
  <c r="K237" i="6"/>
  <c r="P236" i="6"/>
  <c r="K236" i="6"/>
  <c r="P235" i="6"/>
  <c r="K235" i="6"/>
  <c r="P234" i="6"/>
  <c r="K234" i="6"/>
  <c r="P233" i="6"/>
  <c r="K233" i="6"/>
  <c r="P232" i="6"/>
  <c r="K232" i="6"/>
  <c r="P231" i="6"/>
  <c r="K231" i="6"/>
  <c r="N231" i="6" s="1"/>
  <c r="B231" i="5" s="1"/>
  <c r="O231" i="6" s="1"/>
  <c r="P230" i="6"/>
  <c r="K230" i="6"/>
  <c r="P229" i="6"/>
  <c r="P228" i="6"/>
  <c r="K228" i="6"/>
  <c r="P227" i="6"/>
  <c r="K227" i="6"/>
  <c r="P226" i="6"/>
  <c r="P225" i="6"/>
  <c r="K225" i="6"/>
  <c r="P224" i="6"/>
  <c r="K224" i="6"/>
  <c r="P223" i="6"/>
  <c r="K223" i="6"/>
  <c r="P222" i="6"/>
  <c r="K222" i="6"/>
  <c r="P221" i="6"/>
  <c r="K221" i="6"/>
  <c r="P220" i="6"/>
  <c r="K220" i="6"/>
  <c r="P219" i="6"/>
  <c r="K219" i="6"/>
  <c r="P218" i="6"/>
  <c r="K218" i="6"/>
  <c r="P217" i="6"/>
  <c r="P216" i="6"/>
  <c r="K216" i="6"/>
  <c r="P215" i="6"/>
  <c r="K215" i="6"/>
  <c r="P214" i="6"/>
  <c r="P213" i="6"/>
  <c r="K213" i="6"/>
  <c r="P212" i="6"/>
  <c r="K212" i="6"/>
  <c r="P211" i="6"/>
  <c r="K211" i="6"/>
  <c r="P210" i="6"/>
  <c r="K210" i="6"/>
  <c r="P209" i="6"/>
  <c r="K209" i="6"/>
  <c r="P208" i="6"/>
  <c r="K208" i="6"/>
  <c r="P207" i="6"/>
  <c r="K207" i="6"/>
  <c r="P206" i="6"/>
  <c r="K206" i="6"/>
  <c r="P205" i="6"/>
  <c r="J205" i="6"/>
  <c r="P204" i="6"/>
  <c r="K204" i="6"/>
  <c r="P203" i="6"/>
  <c r="K203" i="6"/>
  <c r="P202" i="6"/>
  <c r="P201" i="6"/>
  <c r="K201" i="6"/>
  <c r="P200" i="6"/>
  <c r="K200" i="6"/>
  <c r="P199" i="6"/>
  <c r="K199" i="6"/>
  <c r="I199" i="6"/>
  <c r="N199" i="6" s="1"/>
  <c r="B199" i="5" s="1"/>
  <c r="O199" i="6" s="1"/>
  <c r="P198" i="6"/>
  <c r="K198" i="6"/>
  <c r="P197" i="6"/>
  <c r="K197" i="6"/>
  <c r="P196" i="6"/>
  <c r="K196" i="6"/>
  <c r="P195" i="6"/>
  <c r="K195" i="6"/>
  <c r="P194" i="6"/>
  <c r="K194" i="6"/>
  <c r="P193" i="6"/>
  <c r="P192" i="6"/>
  <c r="K192" i="6"/>
  <c r="P191" i="6"/>
  <c r="K191" i="6"/>
  <c r="P190" i="6"/>
  <c r="P189" i="6"/>
  <c r="K189" i="6"/>
  <c r="P188" i="6"/>
  <c r="K188" i="6"/>
  <c r="P187" i="6"/>
  <c r="K187" i="6"/>
  <c r="I187" i="6"/>
  <c r="P186" i="6"/>
  <c r="K186" i="6"/>
  <c r="P185" i="6"/>
  <c r="K185" i="6"/>
  <c r="P184" i="6"/>
  <c r="K184" i="6"/>
  <c r="I184" i="6"/>
  <c r="P183" i="6"/>
  <c r="L183" i="6"/>
  <c r="K183" i="6"/>
  <c r="P182" i="6"/>
  <c r="K182" i="6"/>
  <c r="P181" i="6"/>
  <c r="J181" i="6"/>
  <c r="P180" i="6"/>
  <c r="K180" i="6"/>
  <c r="P179" i="6"/>
  <c r="K179" i="6"/>
  <c r="P178" i="6"/>
  <c r="P177" i="6"/>
  <c r="K177" i="6"/>
  <c r="P176" i="6"/>
  <c r="K176" i="6"/>
  <c r="P175" i="6"/>
  <c r="K175" i="6"/>
  <c r="P174" i="6"/>
  <c r="K174" i="6"/>
  <c r="P173" i="6"/>
  <c r="L173" i="6"/>
  <c r="K173" i="6"/>
  <c r="P172" i="6"/>
  <c r="K172" i="6"/>
  <c r="P171" i="6"/>
  <c r="K171" i="6"/>
  <c r="P170" i="6"/>
  <c r="K170" i="6"/>
  <c r="P169" i="6"/>
  <c r="P168" i="6"/>
  <c r="K168" i="6"/>
  <c r="P167" i="6"/>
  <c r="K167" i="6"/>
  <c r="P166" i="6"/>
  <c r="P165" i="6"/>
  <c r="K165" i="6"/>
  <c r="P164" i="6"/>
  <c r="K164" i="6"/>
  <c r="P163" i="6"/>
  <c r="K163" i="6"/>
  <c r="P162" i="6"/>
  <c r="K162" i="6"/>
  <c r="P161" i="6"/>
  <c r="K161" i="6"/>
  <c r="P160" i="6"/>
  <c r="K160" i="6"/>
  <c r="P159" i="6"/>
  <c r="K159" i="6"/>
  <c r="P158" i="6"/>
  <c r="K158" i="6"/>
  <c r="P157" i="6"/>
  <c r="P156" i="6"/>
  <c r="K156" i="6"/>
  <c r="P155" i="6"/>
  <c r="K155" i="6"/>
  <c r="P154" i="6"/>
  <c r="P153" i="6"/>
  <c r="K153" i="6"/>
  <c r="P152" i="6"/>
  <c r="K152" i="6"/>
  <c r="P151" i="6"/>
  <c r="K151" i="6"/>
  <c r="P150" i="6"/>
  <c r="K150" i="6"/>
  <c r="P149" i="6"/>
  <c r="K149" i="6"/>
  <c r="P148" i="6"/>
  <c r="K148" i="6"/>
  <c r="P147" i="6"/>
  <c r="K147" i="6"/>
  <c r="P146" i="6"/>
  <c r="K146" i="6"/>
  <c r="P145" i="6"/>
  <c r="P144" i="6"/>
  <c r="K144" i="6"/>
  <c r="P143" i="6"/>
  <c r="K143" i="6"/>
  <c r="P142" i="6"/>
  <c r="P141" i="6"/>
  <c r="K141" i="6"/>
  <c r="P140" i="6"/>
  <c r="K140" i="6"/>
  <c r="P139" i="6"/>
  <c r="L139" i="6"/>
  <c r="K139" i="6"/>
  <c r="I139" i="6"/>
  <c r="P138" i="6"/>
  <c r="K138" i="6"/>
  <c r="P137" i="6"/>
  <c r="K137" i="6"/>
  <c r="P136" i="6"/>
  <c r="K136" i="6"/>
  <c r="P135" i="6"/>
  <c r="K135" i="6"/>
  <c r="P134" i="6"/>
  <c r="K134" i="6"/>
  <c r="P133" i="6"/>
  <c r="P132" i="6"/>
  <c r="K132" i="6"/>
  <c r="P131" i="6"/>
  <c r="K131" i="6"/>
  <c r="P130" i="6"/>
  <c r="K130" i="6"/>
  <c r="P129" i="6"/>
  <c r="K129" i="6"/>
  <c r="P128" i="6"/>
  <c r="K128" i="6"/>
  <c r="P127" i="6"/>
  <c r="L127" i="6"/>
  <c r="K127" i="6"/>
  <c r="I127" i="6"/>
  <c r="P126" i="6"/>
  <c r="K126" i="6"/>
  <c r="P125" i="6"/>
  <c r="K125" i="6"/>
  <c r="P124" i="6"/>
  <c r="K124" i="6"/>
  <c r="P123" i="6"/>
  <c r="K123" i="6"/>
  <c r="P122" i="6"/>
  <c r="K122" i="6"/>
  <c r="P121" i="6"/>
  <c r="P120" i="6"/>
  <c r="K120" i="6"/>
  <c r="P119" i="6"/>
  <c r="K119" i="6"/>
  <c r="P118" i="6"/>
  <c r="P117" i="6"/>
  <c r="K117" i="6"/>
  <c r="P116" i="6"/>
  <c r="K116" i="6"/>
  <c r="P115" i="6"/>
  <c r="L115" i="6"/>
  <c r="K115" i="6"/>
  <c r="P114" i="6"/>
  <c r="K114" i="6"/>
  <c r="P113" i="6"/>
  <c r="K113" i="6"/>
  <c r="P112" i="6"/>
  <c r="K112" i="6"/>
  <c r="P111" i="6"/>
  <c r="K111" i="6"/>
  <c r="P110" i="6"/>
  <c r="K110" i="6"/>
  <c r="P109" i="6"/>
  <c r="P108" i="6"/>
  <c r="K108" i="6"/>
  <c r="P107" i="6"/>
  <c r="K107" i="6"/>
  <c r="P106" i="6"/>
  <c r="P105" i="6"/>
  <c r="K105" i="6"/>
  <c r="J105" i="6"/>
  <c r="P104" i="6"/>
  <c r="K104" i="6"/>
  <c r="P103" i="6"/>
  <c r="L103" i="6"/>
  <c r="K103" i="6"/>
  <c r="I103" i="6"/>
  <c r="P102" i="6"/>
  <c r="K102" i="6"/>
  <c r="P101" i="6"/>
  <c r="K101" i="6"/>
  <c r="I101" i="6"/>
  <c r="P100" i="6"/>
  <c r="K100" i="6"/>
  <c r="P99" i="6"/>
  <c r="K99" i="6"/>
  <c r="P98" i="6"/>
  <c r="K98" i="6"/>
  <c r="P97" i="6"/>
  <c r="J97" i="6"/>
  <c r="P96" i="6"/>
  <c r="K96" i="6"/>
  <c r="P95" i="6"/>
  <c r="K95" i="6"/>
  <c r="P94" i="6"/>
  <c r="P93" i="6"/>
  <c r="K93" i="6"/>
  <c r="P92" i="6"/>
  <c r="K92" i="6"/>
  <c r="P91" i="6"/>
  <c r="L91" i="6"/>
  <c r="K91" i="6"/>
  <c r="P90" i="6"/>
  <c r="K90" i="6"/>
  <c r="P89" i="6"/>
  <c r="K89" i="6"/>
  <c r="P88" i="6"/>
  <c r="K88" i="6"/>
  <c r="P87" i="6"/>
  <c r="K87" i="6"/>
  <c r="J87" i="6"/>
  <c r="P86" i="6"/>
  <c r="K86" i="6"/>
  <c r="P85" i="6"/>
  <c r="P84" i="6"/>
  <c r="K84" i="6"/>
  <c r="P83" i="6"/>
  <c r="K83" i="6"/>
  <c r="J83" i="6"/>
  <c r="P82" i="6"/>
  <c r="P81" i="6"/>
  <c r="K81" i="6"/>
  <c r="P80" i="6"/>
  <c r="K80" i="6"/>
  <c r="P79" i="6"/>
  <c r="K79" i="6"/>
  <c r="P78" i="6"/>
  <c r="K78" i="6"/>
  <c r="I78" i="6"/>
  <c r="P77" i="6"/>
  <c r="K77" i="6"/>
  <c r="P76" i="6"/>
  <c r="K76" i="6"/>
  <c r="P75" i="6"/>
  <c r="L75" i="6"/>
  <c r="K75" i="6"/>
  <c r="J75" i="6"/>
  <c r="P74" i="6"/>
  <c r="K74" i="6"/>
  <c r="P73" i="6"/>
  <c r="J73" i="6"/>
  <c r="P72" i="6"/>
  <c r="K72" i="6"/>
  <c r="P71" i="6"/>
  <c r="K71" i="6"/>
  <c r="P70" i="6"/>
  <c r="P69" i="6"/>
  <c r="K69" i="6"/>
  <c r="J69" i="6"/>
  <c r="P68" i="6"/>
  <c r="K68" i="6"/>
  <c r="P67" i="6"/>
  <c r="L67" i="6"/>
  <c r="K67" i="6"/>
  <c r="P66" i="6"/>
  <c r="K66" i="6"/>
  <c r="I66" i="6"/>
  <c r="P65" i="6"/>
  <c r="K65" i="6"/>
  <c r="P64" i="6"/>
  <c r="K64" i="6"/>
  <c r="P63" i="6"/>
  <c r="K63" i="6"/>
  <c r="P62" i="6"/>
  <c r="K62" i="6"/>
  <c r="P61" i="6"/>
  <c r="L61" i="6"/>
  <c r="J61" i="6"/>
  <c r="P60" i="6"/>
  <c r="K60" i="6"/>
  <c r="P59" i="6"/>
  <c r="K59" i="6"/>
  <c r="P58" i="6"/>
  <c r="P57" i="6"/>
  <c r="K57" i="6"/>
  <c r="P56" i="6"/>
  <c r="K56" i="6"/>
  <c r="P55" i="6"/>
  <c r="L55" i="6"/>
  <c r="K55" i="6"/>
  <c r="P54" i="6"/>
  <c r="K54" i="6"/>
  <c r="P53" i="6"/>
  <c r="K53" i="6"/>
  <c r="P52" i="6"/>
  <c r="K52" i="6"/>
  <c r="P51" i="6"/>
  <c r="K51" i="6"/>
  <c r="P50" i="6"/>
  <c r="K50" i="6"/>
  <c r="J50" i="6"/>
  <c r="P49" i="6"/>
  <c r="P48" i="6"/>
  <c r="K48" i="6"/>
  <c r="J48" i="6"/>
  <c r="I48" i="6"/>
  <c r="N48" i="6" s="1"/>
  <c r="B48" i="5" s="1"/>
  <c r="O48" i="6" s="1"/>
  <c r="P47" i="6"/>
  <c r="K47" i="6"/>
  <c r="P46" i="6"/>
  <c r="P45" i="6"/>
  <c r="K45" i="6"/>
  <c r="P44" i="6"/>
  <c r="K44" i="6"/>
  <c r="P43" i="6"/>
  <c r="K43" i="6"/>
  <c r="I43" i="6"/>
  <c r="P42" i="6"/>
  <c r="K42" i="6"/>
  <c r="P41" i="6"/>
  <c r="K41" i="6"/>
  <c r="P40" i="6"/>
  <c r="K40" i="6"/>
  <c r="P39" i="6"/>
  <c r="K39" i="6"/>
  <c r="P38" i="6"/>
  <c r="K38" i="6"/>
  <c r="P37" i="6"/>
  <c r="J37" i="6"/>
  <c r="P36" i="6"/>
  <c r="K36" i="6"/>
  <c r="P35" i="6"/>
  <c r="K35" i="6"/>
  <c r="J35" i="6"/>
  <c r="P34" i="6"/>
  <c r="P33" i="6"/>
  <c r="K33" i="6"/>
  <c r="P32" i="6"/>
  <c r="K32" i="6"/>
  <c r="P31" i="6"/>
  <c r="K31" i="6"/>
  <c r="P30" i="6"/>
  <c r="K30" i="6"/>
  <c r="P29" i="6"/>
  <c r="K29" i="6"/>
  <c r="P28" i="6"/>
  <c r="K28" i="6"/>
  <c r="P27" i="6"/>
  <c r="K27" i="6"/>
  <c r="J27" i="6"/>
  <c r="P26" i="6"/>
  <c r="K26" i="6"/>
  <c r="P25" i="6"/>
  <c r="J25" i="6"/>
  <c r="P24" i="6"/>
  <c r="K24" i="6"/>
  <c r="P23" i="6"/>
  <c r="K23" i="6"/>
  <c r="P22" i="6"/>
  <c r="J22" i="6"/>
  <c r="P21" i="6"/>
  <c r="K21" i="6"/>
  <c r="P20" i="6"/>
  <c r="K20" i="6"/>
  <c r="P19" i="6"/>
  <c r="K19" i="6"/>
  <c r="P18" i="6"/>
  <c r="K18" i="6"/>
  <c r="P17" i="6"/>
  <c r="K17" i="6"/>
  <c r="P16" i="6"/>
  <c r="K16" i="6"/>
  <c r="P15" i="6"/>
  <c r="K15" i="6"/>
  <c r="P14" i="6"/>
  <c r="L14" i="6"/>
  <c r="K14" i="6"/>
  <c r="P13" i="6"/>
  <c r="J13" i="6"/>
  <c r="P12" i="6"/>
  <c r="K12" i="6"/>
  <c r="P11" i="6"/>
  <c r="K11" i="6"/>
  <c r="P10" i="6"/>
  <c r="P9" i="6"/>
  <c r="L9" i="6"/>
  <c r="K9" i="6"/>
  <c r="P8" i="6"/>
  <c r="K8" i="6"/>
  <c r="P7" i="6"/>
  <c r="K7" i="6"/>
  <c r="P6" i="6"/>
  <c r="K6" i="6"/>
  <c r="P5" i="6"/>
  <c r="K5" i="6"/>
  <c r="P4" i="6"/>
  <c r="K4" i="6"/>
  <c r="A433" i="5"/>
  <c r="J433" i="4" s="1"/>
  <c r="A418" i="5"/>
  <c r="J418" i="4" s="1"/>
  <c r="A397" i="5"/>
  <c r="J397" i="4" s="1"/>
  <c r="A381" i="5"/>
  <c r="J381" i="4" s="1"/>
  <c r="A374" i="5"/>
  <c r="J374" i="4" s="1"/>
  <c r="A367" i="5"/>
  <c r="J367" i="4" s="1"/>
  <c r="A339" i="5"/>
  <c r="J339" i="4" s="1"/>
  <c r="A337" i="5"/>
  <c r="J337" i="4" s="1"/>
  <c r="A315" i="5"/>
  <c r="J315" i="4" s="1"/>
  <c r="A285" i="5"/>
  <c r="J285" i="4" s="1"/>
  <c r="A261" i="5"/>
  <c r="J261" i="4" s="1"/>
  <c r="A249" i="5"/>
  <c r="J249" i="4" s="1"/>
  <c r="A242" i="5"/>
  <c r="J242" i="4" s="1"/>
  <c r="A241" i="5"/>
  <c r="J241" i="4" s="1"/>
  <c r="A217" i="5"/>
  <c r="J217" i="4" s="1"/>
  <c r="A172" i="5"/>
  <c r="J172" i="4" s="1"/>
  <c r="A165" i="5"/>
  <c r="J165" i="4" s="1"/>
  <c r="A122" i="5"/>
  <c r="J122" i="4" s="1"/>
  <c r="A120" i="5"/>
  <c r="J120" i="4" s="1"/>
  <c r="A116" i="5"/>
  <c r="J116" i="4" s="1"/>
  <c r="A80" i="5"/>
  <c r="J80" i="4" s="1"/>
  <c r="A56" i="5"/>
  <c r="J56" i="4" s="1"/>
  <c r="A44" i="5"/>
  <c r="J44" i="4" s="1"/>
  <c r="A38" i="5"/>
  <c r="J38" i="4" s="1"/>
  <c r="A31" i="5"/>
  <c r="J31" i="4" s="1"/>
  <c r="A20" i="5"/>
  <c r="J20" i="4" s="1"/>
  <c r="E17" i="5"/>
  <c r="E18" i="5" s="1"/>
  <c r="E19" i="5" s="1"/>
  <c r="D8" i="5" s="1"/>
  <c r="F14" i="5"/>
  <c r="D14" i="5"/>
  <c r="F11" i="5"/>
  <c r="E11" i="5"/>
  <c r="D11" i="5"/>
  <c r="I465" i="3"/>
  <c r="L465" i="6" s="1"/>
  <c r="I464" i="3"/>
  <c r="L464" i="6" s="1"/>
  <c r="I463" i="3"/>
  <c r="L463" i="6" s="1"/>
  <c r="I462" i="3"/>
  <c r="L462" i="6" s="1"/>
  <c r="I461" i="3"/>
  <c r="L461" i="6" s="1"/>
  <c r="I460" i="3"/>
  <c r="L460" i="6" s="1"/>
  <c r="I459" i="3"/>
  <c r="L459" i="6" s="1"/>
  <c r="I458" i="3"/>
  <c r="L458" i="6" s="1"/>
  <c r="I457" i="3"/>
  <c r="L457" i="6" s="1"/>
  <c r="I456" i="3"/>
  <c r="L456" i="6" s="1"/>
  <c r="I455" i="3"/>
  <c r="L455" i="6" s="1"/>
  <c r="I454" i="3"/>
  <c r="L454" i="6" s="1"/>
  <c r="I453" i="3"/>
  <c r="L453" i="6" s="1"/>
  <c r="I452" i="3"/>
  <c r="L452" i="6" s="1"/>
  <c r="I451" i="3"/>
  <c r="L451" i="6" s="1"/>
  <c r="I450" i="3"/>
  <c r="L450" i="6" s="1"/>
  <c r="I449" i="3"/>
  <c r="L449" i="6" s="1"/>
  <c r="I448" i="3"/>
  <c r="L448" i="6" s="1"/>
  <c r="I447" i="3"/>
  <c r="L447" i="6" s="1"/>
  <c r="I446" i="3"/>
  <c r="L446" i="6" s="1"/>
  <c r="I445" i="3"/>
  <c r="L445" i="6" s="1"/>
  <c r="I444" i="3"/>
  <c r="L444" i="6" s="1"/>
  <c r="I443" i="3"/>
  <c r="L443" i="6" s="1"/>
  <c r="I442" i="3"/>
  <c r="L442" i="6" s="1"/>
  <c r="I441" i="3"/>
  <c r="L441" i="6" s="1"/>
  <c r="I440" i="3"/>
  <c r="L440" i="6" s="1"/>
  <c r="I439" i="3"/>
  <c r="L439" i="6" s="1"/>
  <c r="I438" i="3"/>
  <c r="L438" i="6" s="1"/>
  <c r="I437" i="3"/>
  <c r="L437" i="6" s="1"/>
  <c r="I436" i="3"/>
  <c r="L436" i="6" s="1"/>
  <c r="I435" i="3"/>
  <c r="L435" i="6" s="1"/>
  <c r="I434" i="3"/>
  <c r="L434" i="6" s="1"/>
  <c r="I433" i="3"/>
  <c r="L433" i="6" s="1"/>
  <c r="I432" i="3"/>
  <c r="L432" i="6" s="1"/>
  <c r="I431" i="3"/>
  <c r="L431" i="6" s="1"/>
  <c r="I430" i="3"/>
  <c r="L430" i="6" s="1"/>
  <c r="I429" i="3"/>
  <c r="L429" i="6" s="1"/>
  <c r="I428" i="3"/>
  <c r="L428" i="6" s="1"/>
  <c r="I427" i="3"/>
  <c r="L427" i="6" s="1"/>
  <c r="I426" i="3"/>
  <c r="L426" i="6" s="1"/>
  <c r="I425" i="3"/>
  <c r="L425" i="6" s="1"/>
  <c r="I424" i="3"/>
  <c r="L424" i="6" s="1"/>
  <c r="I423" i="3"/>
  <c r="L423" i="6" s="1"/>
  <c r="I422" i="3"/>
  <c r="L422" i="6" s="1"/>
  <c r="I421" i="3"/>
  <c r="L421" i="6" s="1"/>
  <c r="I420" i="3"/>
  <c r="L420" i="6" s="1"/>
  <c r="I419" i="3"/>
  <c r="L419" i="6" s="1"/>
  <c r="I418" i="3"/>
  <c r="L418" i="6" s="1"/>
  <c r="I417" i="3"/>
  <c r="L417" i="6" s="1"/>
  <c r="I416" i="3"/>
  <c r="L416" i="6" s="1"/>
  <c r="I415" i="3"/>
  <c r="L415" i="6" s="1"/>
  <c r="I414" i="3"/>
  <c r="L414" i="6" s="1"/>
  <c r="I413" i="3"/>
  <c r="L413" i="6" s="1"/>
  <c r="I412" i="3"/>
  <c r="L412" i="6" s="1"/>
  <c r="I411" i="3"/>
  <c r="L411" i="6" s="1"/>
  <c r="I410" i="3"/>
  <c r="L410" i="6" s="1"/>
  <c r="I409" i="3"/>
  <c r="L409" i="6" s="1"/>
  <c r="I408" i="3"/>
  <c r="L408" i="6" s="1"/>
  <c r="I407" i="3"/>
  <c r="L407" i="6" s="1"/>
  <c r="I406" i="3"/>
  <c r="L406" i="6" s="1"/>
  <c r="I405" i="3"/>
  <c r="L405" i="6" s="1"/>
  <c r="I404" i="3"/>
  <c r="L404" i="6" s="1"/>
  <c r="I403" i="3"/>
  <c r="L403" i="6" s="1"/>
  <c r="I402" i="3"/>
  <c r="L402" i="6" s="1"/>
  <c r="I401" i="3"/>
  <c r="L401" i="6" s="1"/>
  <c r="I400" i="3"/>
  <c r="L400" i="6" s="1"/>
  <c r="I399" i="3"/>
  <c r="L399" i="6" s="1"/>
  <c r="I398" i="3"/>
  <c r="L398" i="6" s="1"/>
  <c r="I397" i="3"/>
  <c r="L397" i="6" s="1"/>
  <c r="I396" i="3"/>
  <c r="L396" i="6" s="1"/>
  <c r="I395" i="3"/>
  <c r="L395" i="6" s="1"/>
  <c r="I394" i="3"/>
  <c r="L394" i="6" s="1"/>
  <c r="I393" i="3"/>
  <c r="L393" i="6" s="1"/>
  <c r="I392" i="3"/>
  <c r="L392" i="6" s="1"/>
  <c r="I391" i="3"/>
  <c r="L391" i="6" s="1"/>
  <c r="I390" i="3"/>
  <c r="L390" i="6" s="1"/>
  <c r="I389" i="3"/>
  <c r="L389" i="6" s="1"/>
  <c r="I388" i="3"/>
  <c r="L388" i="6" s="1"/>
  <c r="I387" i="3"/>
  <c r="L387" i="6" s="1"/>
  <c r="I386" i="3"/>
  <c r="L386" i="6" s="1"/>
  <c r="I385" i="3"/>
  <c r="L385" i="6" s="1"/>
  <c r="I384" i="3"/>
  <c r="L384" i="6" s="1"/>
  <c r="I383" i="3"/>
  <c r="L383" i="6" s="1"/>
  <c r="I382" i="3"/>
  <c r="L382" i="6" s="1"/>
  <c r="I381" i="3"/>
  <c r="L381" i="6" s="1"/>
  <c r="I380" i="3"/>
  <c r="L380" i="6" s="1"/>
  <c r="I379" i="3"/>
  <c r="L379" i="6" s="1"/>
  <c r="I378" i="3"/>
  <c r="L378" i="6" s="1"/>
  <c r="I377" i="3"/>
  <c r="L377" i="6" s="1"/>
  <c r="I376" i="3"/>
  <c r="L376" i="6" s="1"/>
  <c r="I375" i="3"/>
  <c r="L375" i="6" s="1"/>
  <c r="I374" i="3"/>
  <c r="L374" i="6" s="1"/>
  <c r="I373" i="3"/>
  <c r="L373" i="6" s="1"/>
  <c r="I372" i="3"/>
  <c r="L372" i="6" s="1"/>
  <c r="I371" i="3"/>
  <c r="L371" i="6" s="1"/>
  <c r="I370" i="3"/>
  <c r="L370" i="6" s="1"/>
  <c r="I369" i="3"/>
  <c r="L369" i="6" s="1"/>
  <c r="I368" i="3"/>
  <c r="L368" i="6" s="1"/>
  <c r="I367" i="3"/>
  <c r="L367" i="6" s="1"/>
  <c r="I366" i="3"/>
  <c r="L366" i="6" s="1"/>
  <c r="I365" i="3"/>
  <c r="L365" i="6" s="1"/>
  <c r="I364" i="3"/>
  <c r="L364" i="6" s="1"/>
  <c r="I363" i="3"/>
  <c r="L363" i="6" s="1"/>
  <c r="I362" i="3"/>
  <c r="L362" i="6" s="1"/>
  <c r="I361" i="3"/>
  <c r="L361" i="6" s="1"/>
  <c r="I360" i="3"/>
  <c r="L360" i="6" s="1"/>
  <c r="I359" i="3"/>
  <c r="L359" i="6" s="1"/>
  <c r="I358" i="3"/>
  <c r="L358" i="6" s="1"/>
  <c r="I357" i="3"/>
  <c r="L357" i="6" s="1"/>
  <c r="I356" i="3"/>
  <c r="L356" i="6" s="1"/>
  <c r="I355" i="3"/>
  <c r="L355" i="6" s="1"/>
  <c r="I354" i="3"/>
  <c r="L354" i="6" s="1"/>
  <c r="I353" i="3"/>
  <c r="L353" i="6" s="1"/>
  <c r="I352" i="3"/>
  <c r="L352" i="6" s="1"/>
  <c r="I351" i="3"/>
  <c r="L351" i="6" s="1"/>
  <c r="I350" i="3"/>
  <c r="L350" i="6" s="1"/>
  <c r="I349" i="3"/>
  <c r="L349" i="6" s="1"/>
  <c r="I348" i="3"/>
  <c r="L348" i="6" s="1"/>
  <c r="I347" i="3"/>
  <c r="L347" i="6" s="1"/>
  <c r="I346" i="3"/>
  <c r="L346" i="6" s="1"/>
  <c r="I345" i="3"/>
  <c r="L345" i="6" s="1"/>
  <c r="I344" i="3"/>
  <c r="L344" i="6" s="1"/>
  <c r="I343" i="3"/>
  <c r="L343" i="6" s="1"/>
  <c r="I342" i="3"/>
  <c r="L342" i="6" s="1"/>
  <c r="I341" i="3"/>
  <c r="L341" i="6" s="1"/>
  <c r="I340" i="3"/>
  <c r="L340" i="6" s="1"/>
  <c r="I339" i="3"/>
  <c r="L339" i="6" s="1"/>
  <c r="I338" i="3"/>
  <c r="L338" i="6" s="1"/>
  <c r="I337" i="3"/>
  <c r="L337" i="6" s="1"/>
  <c r="I336" i="3"/>
  <c r="L336" i="6" s="1"/>
  <c r="I335" i="3"/>
  <c r="L335" i="6" s="1"/>
  <c r="I334" i="3"/>
  <c r="L334" i="6" s="1"/>
  <c r="I333" i="3"/>
  <c r="L333" i="6" s="1"/>
  <c r="I332" i="3"/>
  <c r="L332" i="6" s="1"/>
  <c r="I331" i="3"/>
  <c r="L331" i="6" s="1"/>
  <c r="I330" i="3"/>
  <c r="L330" i="6" s="1"/>
  <c r="I329" i="3"/>
  <c r="L329" i="6" s="1"/>
  <c r="I328" i="3"/>
  <c r="L328" i="6" s="1"/>
  <c r="I327" i="3"/>
  <c r="L327" i="6" s="1"/>
  <c r="I326" i="3"/>
  <c r="L326" i="6" s="1"/>
  <c r="I325" i="3"/>
  <c r="L325" i="6" s="1"/>
  <c r="I324" i="3"/>
  <c r="L324" i="6" s="1"/>
  <c r="I323" i="3"/>
  <c r="L323" i="6" s="1"/>
  <c r="I322" i="3"/>
  <c r="L322" i="6" s="1"/>
  <c r="I321" i="3"/>
  <c r="L321" i="6" s="1"/>
  <c r="I320" i="3"/>
  <c r="L320" i="6" s="1"/>
  <c r="I319" i="3"/>
  <c r="L319" i="6" s="1"/>
  <c r="I318" i="3"/>
  <c r="L318" i="6" s="1"/>
  <c r="I317" i="3"/>
  <c r="L317" i="6" s="1"/>
  <c r="I316" i="3"/>
  <c r="L316" i="6" s="1"/>
  <c r="I315" i="3"/>
  <c r="L315" i="6" s="1"/>
  <c r="I314" i="3"/>
  <c r="L314" i="6" s="1"/>
  <c r="I313" i="3"/>
  <c r="L313" i="6" s="1"/>
  <c r="I312" i="3"/>
  <c r="L312" i="6" s="1"/>
  <c r="I311" i="3"/>
  <c r="L311" i="6" s="1"/>
  <c r="I310" i="3"/>
  <c r="L310" i="6" s="1"/>
  <c r="I309" i="3"/>
  <c r="L309" i="6" s="1"/>
  <c r="I308" i="3"/>
  <c r="L308" i="6" s="1"/>
  <c r="I307" i="3"/>
  <c r="L307" i="6" s="1"/>
  <c r="I306" i="3"/>
  <c r="L306" i="6" s="1"/>
  <c r="I305" i="3"/>
  <c r="L305" i="6" s="1"/>
  <c r="I304" i="3"/>
  <c r="L304" i="6" s="1"/>
  <c r="I303" i="3"/>
  <c r="L303" i="6" s="1"/>
  <c r="I302" i="3"/>
  <c r="L302" i="6" s="1"/>
  <c r="I301" i="3"/>
  <c r="L301" i="6" s="1"/>
  <c r="I300" i="3"/>
  <c r="L300" i="6" s="1"/>
  <c r="I299" i="3"/>
  <c r="L299" i="6" s="1"/>
  <c r="I298" i="3"/>
  <c r="L298" i="6" s="1"/>
  <c r="I297" i="3"/>
  <c r="L297" i="6" s="1"/>
  <c r="I296" i="3"/>
  <c r="L296" i="6" s="1"/>
  <c r="I295" i="3"/>
  <c r="L295" i="6" s="1"/>
  <c r="I294" i="3"/>
  <c r="L294" i="6" s="1"/>
  <c r="I293" i="3"/>
  <c r="L293" i="6" s="1"/>
  <c r="I292" i="3"/>
  <c r="L292" i="6" s="1"/>
  <c r="I291" i="3"/>
  <c r="L291" i="6" s="1"/>
  <c r="I290" i="3"/>
  <c r="L290" i="6" s="1"/>
  <c r="I289" i="3"/>
  <c r="L289" i="6" s="1"/>
  <c r="I288" i="3"/>
  <c r="L288" i="6" s="1"/>
  <c r="I287" i="3"/>
  <c r="L287" i="6" s="1"/>
  <c r="I286" i="3"/>
  <c r="L286" i="6" s="1"/>
  <c r="I285" i="3"/>
  <c r="L285" i="6" s="1"/>
  <c r="I284" i="3"/>
  <c r="L284" i="6" s="1"/>
  <c r="I283" i="3"/>
  <c r="L283" i="6" s="1"/>
  <c r="I282" i="3"/>
  <c r="L282" i="6" s="1"/>
  <c r="I281" i="3"/>
  <c r="L281" i="6" s="1"/>
  <c r="I280" i="3"/>
  <c r="L280" i="6" s="1"/>
  <c r="I279" i="3"/>
  <c r="L279" i="6" s="1"/>
  <c r="I278" i="3"/>
  <c r="L278" i="6" s="1"/>
  <c r="I277" i="3"/>
  <c r="L277" i="6" s="1"/>
  <c r="I276" i="3"/>
  <c r="L276" i="6" s="1"/>
  <c r="I275" i="3"/>
  <c r="L275" i="6" s="1"/>
  <c r="I274" i="3"/>
  <c r="L274" i="6" s="1"/>
  <c r="I273" i="3"/>
  <c r="L273" i="6" s="1"/>
  <c r="I272" i="3"/>
  <c r="L272" i="6" s="1"/>
  <c r="I271" i="3"/>
  <c r="L271" i="6" s="1"/>
  <c r="I270" i="3"/>
  <c r="L270" i="6" s="1"/>
  <c r="I269" i="3"/>
  <c r="L269" i="6" s="1"/>
  <c r="I268" i="3"/>
  <c r="L268" i="6" s="1"/>
  <c r="I267" i="3"/>
  <c r="L267" i="6" s="1"/>
  <c r="I266" i="3"/>
  <c r="L266" i="6" s="1"/>
  <c r="I265" i="3"/>
  <c r="L265" i="6" s="1"/>
  <c r="I264" i="3"/>
  <c r="L264" i="6" s="1"/>
  <c r="I263" i="3"/>
  <c r="L263" i="6" s="1"/>
  <c r="I262" i="3"/>
  <c r="L262" i="6" s="1"/>
  <c r="I261" i="3"/>
  <c r="L261" i="6" s="1"/>
  <c r="I260" i="3"/>
  <c r="L260" i="6" s="1"/>
  <c r="I259" i="3"/>
  <c r="I258" i="3"/>
  <c r="L258" i="6" s="1"/>
  <c r="I257" i="3"/>
  <c r="L257" i="6" s="1"/>
  <c r="I256" i="3"/>
  <c r="L256" i="6" s="1"/>
  <c r="I255" i="3"/>
  <c r="L255" i="6" s="1"/>
  <c r="I254" i="3"/>
  <c r="L254" i="6" s="1"/>
  <c r="I253" i="3"/>
  <c r="L253" i="6" s="1"/>
  <c r="I252" i="3"/>
  <c r="L252" i="6" s="1"/>
  <c r="I251" i="3"/>
  <c r="L251" i="6" s="1"/>
  <c r="I250" i="3"/>
  <c r="L250" i="6" s="1"/>
  <c r="I249" i="3"/>
  <c r="L249" i="6" s="1"/>
  <c r="I248" i="3"/>
  <c r="L248" i="6" s="1"/>
  <c r="I247" i="3"/>
  <c r="L247" i="6" s="1"/>
  <c r="I246" i="3"/>
  <c r="L246" i="6" s="1"/>
  <c r="I245" i="3"/>
  <c r="L245" i="6" s="1"/>
  <c r="I244" i="3"/>
  <c r="L244" i="6" s="1"/>
  <c r="I243" i="3"/>
  <c r="L243" i="6" s="1"/>
  <c r="I242" i="3"/>
  <c r="L242" i="6" s="1"/>
  <c r="I241" i="3"/>
  <c r="L241" i="6" s="1"/>
  <c r="I240" i="3"/>
  <c r="L240" i="6" s="1"/>
  <c r="I239" i="3"/>
  <c r="L239" i="6" s="1"/>
  <c r="I238" i="3"/>
  <c r="L238" i="6" s="1"/>
  <c r="I237" i="3"/>
  <c r="L237" i="6" s="1"/>
  <c r="I236" i="3"/>
  <c r="L236" i="6" s="1"/>
  <c r="I235" i="3"/>
  <c r="L235" i="6" s="1"/>
  <c r="I234" i="3"/>
  <c r="L234" i="6" s="1"/>
  <c r="I233" i="3"/>
  <c r="L233" i="6" s="1"/>
  <c r="I232" i="3"/>
  <c r="L232" i="6" s="1"/>
  <c r="I231" i="3"/>
  <c r="L231" i="6" s="1"/>
  <c r="I230" i="3"/>
  <c r="L230" i="6" s="1"/>
  <c r="I229" i="3"/>
  <c r="L229" i="6" s="1"/>
  <c r="I228" i="3"/>
  <c r="L228" i="6" s="1"/>
  <c r="I227" i="3"/>
  <c r="L227" i="6" s="1"/>
  <c r="I226" i="3"/>
  <c r="L226" i="6" s="1"/>
  <c r="I225" i="3"/>
  <c r="L225" i="6" s="1"/>
  <c r="I224" i="3"/>
  <c r="L224" i="6" s="1"/>
  <c r="I223" i="3"/>
  <c r="L223" i="6" s="1"/>
  <c r="I222" i="3"/>
  <c r="L222" i="6" s="1"/>
  <c r="I221" i="3"/>
  <c r="L221" i="6" s="1"/>
  <c r="I220" i="3"/>
  <c r="L220" i="6" s="1"/>
  <c r="I219" i="3"/>
  <c r="L219" i="6" s="1"/>
  <c r="I218" i="3"/>
  <c r="L218" i="6" s="1"/>
  <c r="I217" i="3"/>
  <c r="L217" i="6" s="1"/>
  <c r="I216" i="3"/>
  <c r="L216" i="6" s="1"/>
  <c r="I215" i="3"/>
  <c r="L215" i="6" s="1"/>
  <c r="I214" i="3"/>
  <c r="L214" i="6" s="1"/>
  <c r="I213" i="3"/>
  <c r="L213" i="6" s="1"/>
  <c r="I212" i="3"/>
  <c r="L212" i="6" s="1"/>
  <c r="I211" i="3"/>
  <c r="L211" i="6" s="1"/>
  <c r="I210" i="3"/>
  <c r="L210" i="6" s="1"/>
  <c r="I209" i="3"/>
  <c r="L209" i="6" s="1"/>
  <c r="I208" i="3"/>
  <c r="L208" i="6" s="1"/>
  <c r="I207" i="3"/>
  <c r="L207" i="6" s="1"/>
  <c r="I206" i="3"/>
  <c r="L206" i="6" s="1"/>
  <c r="I205" i="3"/>
  <c r="L205" i="6" s="1"/>
  <c r="I204" i="3"/>
  <c r="L204" i="6" s="1"/>
  <c r="I203" i="3"/>
  <c r="L203" i="6" s="1"/>
  <c r="I202" i="3"/>
  <c r="L202" i="6" s="1"/>
  <c r="I201" i="3"/>
  <c r="L201" i="6" s="1"/>
  <c r="I200" i="3"/>
  <c r="L200" i="6" s="1"/>
  <c r="I199" i="3"/>
  <c r="L199" i="6" s="1"/>
  <c r="I198" i="3"/>
  <c r="L198" i="6" s="1"/>
  <c r="I197" i="3"/>
  <c r="L197" i="6" s="1"/>
  <c r="I196" i="3"/>
  <c r="L196" i="6" s="1"/>
  <c r="I195" i="3"/>
  <c r="L195" i="6" s="1"/>
  <c r="I194" i="3"/>
  <c r="L194" i="6" s="1"/>
  <c r="I193" i="3"/>
  <c r="L193" i="6" s="1"/>
  <c r="I192" i="3"/>
  <c r="L192" i="6" s="1"/>
  <c r="I191" i="3"/>
  <c r="L191" i="6" s="1"/>
  <c r="I190" i="3"/>
  <c r="L190" i="6" s="1"/>
  <c r="I189" i="3"/>
  <c r="L189" i="6" s="1"/>
  <c r="I188" i="3"/>
  <c r="L188" i="6" s="1"/>
  <c r="I187" i="3"/>
  <c r="L187" i="6" s="1"/>
  <c r="I186" i="3"/>
  <c r="L186" i="6" s="1"/>
  <c r="I185" i="3"/>
  <c r="L185" i="6" s="1"/>
  <c r="I184" i="3"/>
  <c r="L184" i="6" s="1"/>
  <c r="I183" i="3"/>
  <c r="I182" i="3"/>
  <c r="L182" i="6" s="1"/>
  <c r="I181" i="3"/>
  <c r="L181" i="6" s="1"/>
  <c r="I180" i="3"/>
  <c r="L180" i="6" s="1"/>
  <c r="I179" i="3"/>
  <c r="L179" i="6" s="1"/>
  <c r="I178" i="3"/>
  <c r="L178" i="6" s="1"/>
  <c r="I177" i="3"/>
  <c r="L177" i="6" s="1"/>
  <c r="I176" i="3"/>
  <c r="L176" i="6" s="1"/>
  <c r="I175" i="3"/>
  <c r="L175" i="6" s="1"/>
  <c r="I174" i="3"/>
  <c r="L174" i="6" s="1"/>
  <c r="I173" i="3"/>
  <c r="I172" i="3"/>
  <c r="L172" i="6" s="1"/>
  <c r="I171" i="3"/>
  <c r="L171" i="6" s="1"/>
  <c r="I170" i="3"/>
  <c r="L170" i="6" s="1"/>
  <c r="I169" i="3"/>
  <c r="L169" i="6" s="1"/>
  <c r="I168" i="3"/>
  <c r="L168" i="6" s="1"/>
  <c r="I167" i="3"/>
  <c r="L167" i="6" s="1"/>
  <c r="I166" i="3"/>
  <c r="L166" i="6" s="1"/>
  <c r="I165" i="3"/>
  <c r="L165" i="6" s="1"/>
  <c r="I164" i="3"/>
  <c r="L164" i="6" s="1"/>
  <c r="I163" i="3"/>
  <c r="L163" i="6" s="1"/>
  <c r="I162" i="3"/>
  <c r="L162" i="6" s="1"/>
  <c r="I161" i="3"/>
  <c r="L161" i="6" s="1"/>
  <c r="I160" i="3"/>
  <c r="L160" i="6" s="1"/>
  <c r="I159" i="3"/>
  <c r="L159" i="6" s="1"/>
  <c r="I158" i="3"/>
  <c r="L158" i="6" s="1"/>
  <c r="I157" i="3"/>
  <c r="L157" i="6" s="1"/>
  <c r="I156" i="3"/>
  <c r="L156" i="6" s="1"/>
  <c r="I155" i="3"/>
  <c r="L155" i="6" s="1"/>
  <c r="I154" i="3"/>
  <c r="L154" i="6" s="1"/>
  <c r="I153" i="3"/>
  <c r="L153" i="6" s="1"/>
  <c r="I152" i="3"/>
  <c r="L152" i="6" s="1"/>
  <c r="I151" i="3"/>
  <c r="L151" i="6" s="1"/>
  <c r="I150" i="3"/>
  <c r="L150" i="6" s="1"/>
  <c r="I149" i="3"/>
  <c r="L149" i="6" s="1"/>
  <c r="I148" i="3"/>
  <c r="L148" i="6" s="1"/>
  <c r="I147" i="3"/>
  <c r="L147" i="6" s="1"/>
  <c r="I146" i="3"/>
  <c r="L146" i="6" s="1"/>
  <c r="I145" i="3"/>
  <c r="L145" i="6" s="1"/>
  <c r="I144" i="3"/>
  <c r="L144" i="6" s="1"/>
  <c r="I143" i="3"/>
  <c r="L143" i="6" s="1"/>
  <c r="I142" i="3"/>
  <c r="L142" i="6" s="1"/>
  <c r="I141" i="3"/>
  <c r="L141" i="6" s="1"/>
  <c r="I140" i="3"/>
  <c r="L140" i="6" s="1"/>
  <c r="I139" i="3"/>
  <c r="I138" i="3"/>
  <c r="L138" i="6" s="1"/>
  <c r="I137" i="3"/>
  <c r="L137" i="6" s="1"/>
  <c r="I136" i="3"/>
  <c r="L136" i="6" s="1"/>
  <c r="I135" i="3"/>
  <c r="L135" i="6" s="1"/>
  <c r="I134" i="3"/>
  <c r="L134" i="6" s="1"/>
  <c r="I133" i="3"/>
  <c r="L133" i="6" s="1"/>
  <c r="I132" i="3"/>
  <c r="L132" i="6" s="1"/>
  <c r="I131" i="3"/>
  <c r="L131" i="6" s="1"/>
  <c r="I130" i="3"/>
  <c r="L130" i="6" s="1"/>
  <c r="I129" i="3"/>
  <c r="L129" i="6" s="1"/>
  <c r="I128" i="3"/>
  <c r="L128" i="6" s="1"/>
  <c r="I127" i="3"/>
  <c r="I126" i="3"/>
  <c r="L126" i="6" s="1"/>
  <c r="I125" i="3"/>
  <c r="L125" i="6" s="1"/>
  <c r="I124" i="3"/>
  <c r="L124" i="6" s="1"/>
  <c r="I123" i="3"/>
  <c r="L123" i="6" s="1"/>
  <c r="I122" i="3"/>
  <c r="L122" i="6" s="1"/>
  <c r="I121" i="3"/>
  <c r="L121" i="6" s="1"/>
  <c r="I120" i="3"/>
  <c r="L120" i="6" s="1"/>
  <c r="I119" i="3"/>
  <c r="L119" i="6" s="1"/>
  <c r="I118" i="3"/>
  <c r="L118" i="6" s="1"/>
  <c r="I117" i="3"/>
  <c r="L117" i="6" s="1"/>
  <c r="I116" i="3"/>
  <c r="L116" i="6" s="1"/>
  <c r="I115" i="3"/>
  <c r="I114" i="3"/>
  <c r="L114" i="6" s="1"/>
  <c r="I113" i="3"/>
  <c r="L113" i="6" s="1"/>
  <c r="I112" i="3"/>
  <c r="L112" i="6" s="1"/>
  <c r="I111" i="3"/>
  <c r="L111" i="6" s="1"/>
  <c r="I110" i="3"/>
  <c r="L110" i="6" s="1"/>
  <c r="I109" i="3"/>
  <c r="L109" i="6" s="1"/>
  <c r="I108" i="3"/>
  <c r="L108" i="6" s="1"/>
  <c r="I107" i="3"/>
  <c r="L107" i="6" s="1"/>
  <c r="I106" i="3"/>
  <c r="L106" i="6" s="1"/>
  <c r="I105" i="3"/>
  <c r="L105" i="6" s="1"/>
  <c r="I104" i="3"/>
  <c r="L104" i="6" s="1"/>
  <c r="I103" i="3"/>
  <c r="I102" i="3"/>
  <c r="L102" i="6" s="1"/>
  <c r="I101" i="3"/>
  <c r="L101" i="6" s="1"/>
  <c r="I100" i="3"/>
  <c r="L100" i="6" s="1"/>
  <c r="I99" i="3"/>
  <c r="L99" i="6" s="1"/>
  <c r="I98" i="3"/>
  <c r="L98" i="6" s="1"/>
  <c r="I97" i="3"/>
  <c r="L97" i="6" s="1"/>
  <c r="I96" i="3"/>
  <c r="L96" i="6" s="1"/>
  <c r="I95" i="3"/>
  <c r="L95" i="6" s="1"/>
  <c r="I94" i="3"/>
  <c r="L94" i="6" s="1"/>
  <c r="I93" i="3"/>
  <c r="L93" i="6" s="1"/>
  <c r="I92" i="3"/>
  <c r="L92" i="6" s="1"/>
  <c r="I91" i="3"/>
  <c r="I90" i="3"/>
  <c r="L90" i="6" s="1"/>
  <c r="I89" i="3"/>
  <c r="L89" i="6" s="1"/>
  <c r="I88" i="3"/>
  <c r="L88" i="6" s="1"/>
  <c r="I87" i="3"/>
  <c r="L87" i="6" s="1"/>
  <c r="I86" i="3"/>
  <c r="L86" i="6" s="1"/>
  <c r="I85" i="3"/>
  <c r="L85" i="6" s="1"/>
  <c r="I84" i="3"/>
  <c r="L84" i="6" s="1"/>
  <c r="I83" i="3"/>
  <c r="L83" i="6" s="1"/>
  <c r="I82" i="3"/>
  <c r="L82" i="6" s="1"/>
  <c r="I81" i="3"/>
  <c r="L81" i="6" s="1"/>
  <c r="I80" i="3"/>
  <c r="L80" i="6" s="1"/>
  <c r="I79" i="3"/>
  <c r="L79" i="6" s="1"/>
  <c r="I78" i="3"/>
  <c r="L78" i="6" s="1"/>
  <c r="I77" i="3"/>
  <c r="L77" i="6" s="1"/>
  <c r="I76" i="3"/>
  <c r="L76" i="6" s="1"/>
  <c r="I75" i="3"/>
  <c r="I74" i="3"/>
  <c r="L74" i="6" s="1"/>
  <c r="I73" i="3"/>
  <c r="L73" i="6" s="1"/>
  <c r="I72" i="3"/>
  <c r="L72" i="6" s="1"/>
  <c r="I71" i="3"/>
  <c r="L71" i="6" s="1"/>
  <c r="I70" i="3"/>
  <c r="L70" i="6" s="1"/>
  <c r="I69" i="3"/>
  <c r="L69" i="6" s="1"/>
  <c r="I68" i="3"/>
  <c r="L68" i="6" s="1"/>
  <c r="I67" i="3"/>
  <c r="I66" i="3"/>
  <c r="L66" i="6" s="1"/>
  <c r="I65" i="3"/>
  <c r="L65" i="6" s="1"/>
  <c r="I64" i="3"/>
  <c r="L64" i="6" s="1"/>
  <c r="I63" i="3"/>
  <c r="L63" i="6" s="1"/>
  <c r="I62" i="3"/>
  <c r="L62" i="6" s="1"/>
  <c r="I61" i="3"/>
  <c r="I60" i="3"/>
  <c r="L60" i="6" s="1"/>
  <c r="I59" i="3"/>
  <c r="L59" i="6" s="1"/>
  <c r="I58" i="3"/>
  <c r="L58" i="6" s="1"/>
  <c r="I57" i="3"/>
  <c r="L57" i="6" s="1"/>
  <c r="I56" i="3"/>
  <c r="L56" i="6" s="1"/>
  <c r="I55" i="3"/>
  <c r="I54" i="3"/>
  <c r="L54" i="6" s="1"/>
  <c r="I53" i="3"/>
  <c r="L53" i="6" s="1"/>
  <c r="I52" i="3"/>
  <c r="L52" i="6" s="1"/>
  <c r="I51" i="3"/>
  <c r="L51" i="6" s="1"/>
  <c r="I50" i="3"/>
  <c r="L50" i="6" s="1"/>
  <c r="I49" i="3"/>
  <c r="L49" i="6" s="1"/>
  <c r="I48" i="3"/>
  <c r="L48" i="6" s="1"/>
  <c r="I47" i="3"/>
  <c r="L47" i="6" s="1"/>
  <c r="I46" i="3"/>
  <c r="L46" i="6" s="1"/>
  <c r="I45" i="3"/>
  <c r="L45" i="6" s="1"/>
  <c r="I44" i="3"/>
  <c r="L44" i="6" s="1"/>
  <c r="I43" i="3"/>
  <c r="L43" i="6" s="1"/>
  <c r="I42" i="3"/>
  <c r="L42" i="6" s="1"/>
  <c r="I41" i="3"/>
  <c r="L41" i="6" s="1"/>
  <c r="I40" i="3"/>
  <c r="L40" i="6" s="1"/>
  <c r="I39" i="3"/>
  <c r="L39" i="6" s="1"/>
  <c r="I38" i="3"/>
  <c r="L38" i="6" s="1"/>
  <c r="I37" i="3"/>
  <c r="L37" i="6" s="1"/>
  <c r="I36" i="3"/>
  <c r="L36" i="6" s="1"/>
  <c r="I35" i="3"/>
  <c r="L35" i="6" s="1"/>
  <c r="I34" i="3"/>
  <c r="L34" i="6" s="1"/>
  <c r="I33" i="3"/>
  <c r="L33" i="6" s="1"/>
  <c r="I32" i="3"/>
  <c r="L32" i="6" s="1"/>
  <c r="I31" i="3"/>
  <c r="L31" i="6" s="1"/>
  <c r="I30" i="3"/>
  <c r="L30" i="6" s="1"/>
  <c r="I29" i="3"/>
  <c r="L29" i="6" s="1"/>
  <c r="I28" i="3"/>
  <c r="L28" i="6" s="1"/>
  <c r="I27" i="3"/>
  <c r="L27" i="6" s="1"/>
  <c r="I26" i="3"/>
  <c r="L26" i="6" s="1"/>
  <c r="I25" i="3"/>
  <c r="L25" i="6" s="1"/>
  <c r="I24" i="3"/>
  <c r="L24" i="6" s="1"/>
  <c r="I23" i="3"/>
  <c r="L23" i="6" s="1"/>
  <c r="I22" i="3"/>
  <c r="L22" i="6" s="1"/>
  <c r="I21" i="3"/>
  <c r="L21" i="6" s="1"/>
  <c r="I20" i="3"/>
  <c r="L20" i="6" s="1"/>
  <c r="I19" i="3"/>
  <c r="L19" i="6" s="1"/>
  <c r="I18" i="3"/>
  <c r="L18" i="6" s="1"/>
  <c r="I17" i="3"/>
  <c r="L17" i="6" s="1"/>
  <c r="I16" i="3"/>
  <c r="L16" i="6" s="1"/>
  <c r="I15" i="3"/>
  <c r="L15" i="6" s="1"/>
  <c r="I14" i="3"/>
  <c r="I13" i="3"/>
  <c r="L13" i="6" s="1"/>
  <c r="I12" i="3"/>
  <c r="L12" i="6" s="1"/>
  <c r="I11" i="3"/>
  <c r="L11" i="6" s="1"/>
  <c r="I10" i="3"/>
  <c r="L10" i="6" s="1"/>
  <c r="I9" i="3"/>
  <c r="I8" i="3"/>
  <c r="L8" i="6" s="1"/>
  <c r="I7" i="3"/>
  <c r="L7" i="6" s="1"/>
  <c r="I6" i="3"/>
  <c r="L6" i="6" s="1"/>
  <c r="I5" i="3"/>
  <c r="L5" i="6" s="1"/>
  <c r="I4" i="3"/>
  <c r="L4" i="6" s="1"/>
  <c r="I465" i="2"/>
  <c r="I464" i="2"/>
  <c r="J464" i="6" s="1"/>
  <c r="I463" i="2"/>
  <c r="J463" i="6" s="1"/>
  <c r="I462" i="2"/>
  <c r="J462" i="6" s="1"/>
  <c r="I461" i="2"/>
  <c r="J461" i="6" s="1"/>
  <c r="I460" i="2"/>
  <c r="J460" i="6" s="1"/>
  <c r="I459" i="2"/>
  <c r="J459" i="6" s="1"/>
  <c r="I458" i="2"/>
  <c r="J458" i="6" s="1"/>
  <c r="I457" i="2"/>
  <c r="J457" i="6" s="1"/>
  <c r="I456" i="2"/>
  <c r="J456" i="6" s="1"/>
  <c r="I455" i="2"/>
  <c r="J455" i="6" s="1"/>
  <c r="I454" i="2"/>
  <c r="J454" i="6" s="1"/>
  <c r="I453" i="2"/>
  <c r="J453" i="6" s="1"/>
  <c r="I452" i="2"/>
  <c r="J452" i="6" s="1"/>
  <c r="I451" i="2"/>
  <c r="J451" i="6" s="1"/>
  <c r="I450" i="2"/>
  <c r="J450" i="6" s="1"/>
  <c r="I449" i="2"/>
  <c r="J449" i="6" s="1"/>
  <c r="I448" i="2"/>
  <c r="J448" i="6" s="1"/>
  <c r="I447" i="2"/>
  <c r="J447" i="6" s="1"/>
  <c r="I446" i="2"/>
  <c r="J446" i="6" s="1"/>
  <c r="I445" i="2"/>
  <c r="J445" i="6" s="1"/>
  <c r="I444" i="2"/>
  <c r="J444" i="6" s="1"/>
  <c r="I443" i="2"/>
  <c r="J443" i="6" s="1"/>
  <c r="I442" i="2"/>
  <c r="J442" i="6" s="1"/>
  <c r="I441" i="2"/>
  <c r="J441" i="6" s="1"/>
  <c r="I440" i="2"/>
  <c r="J440" i="6" s="1"/>
  <c r="I439" i="2"/>
  <c r="J439" i="6" s="1"/>
  <c r="I438" i="2"/>
  <c r="J438" i="6" s="1"/>
  <c r="I437" i="2"/>
  <c r="J437" i="6" s="1"/>
  <c r="I436" i="2"/>
  <c r="J436" i="6" s="1"/>
  <c r="I435" i="2"/>
  <c r="J435" i="6" s="1"/>
  <c r="I434" i="2"/>
  <c r="J434" i="6" s="1"/>
  <c r="I433" i="2"/>
  <c r="J433" i="6" s="1"/>
  <c r="I432" i="2"/>
  <c r="J432" i="6" s="1"/>
  <c r="I431" i="2"/>
  <c r="J431" i="6" s="1"/>
  <c r="I430" i="2"/>
  <c r="J430" i="6" s="1"/>
  <c r="I429" i="2"/>
  <c r="J429" i="6" s="1"/>
  <c r="I428" i="2"/>
  <c r="J428" i="6" s="1"/>
  <c r="I427" i="2"/>
  <c r="J427" i="6" s="1"/>
  <c r="I426" i="2"/>
  <c r="J426" i="6" s="1"/>
  <c r="I425" i="2"/>
  <c r="J425" i="6" s="1"/>
  <c r="I424" i="2"/>
  <c r="J424" i="6" s="1"/>
  <c r="I423" i="2"/>
  <c r="J423" i="6" s="1"/>
  <c r="I422" i="2"/>
  <c r="J422" i="6" s="1"/>
  <c r="I421" i="2"/>
  <c r="J421" i="6" s="1"/>
  <c r="I420" i="2"/>
  <c r="J420" i="6" s="1"/>
  <c r="I419" i="2"/>
  <c r="J419" i="6" s="1"/>
  <c r="I418" i="2"/>
  <c r="J418" i="6" s="1"/>
  <c r="I417" i="2"/>
  <c r="J417" i="6" s="1"/>
  <c r="I416" i="2"/>
  <c r="J416" i="6" s="1"/>
  <c r="I415" i="2"/>
  <c r="J415" i="6" s="1"/>
  <c r="I414" i="2"/>
  <c r="J414" i="6" s="1"/>
  <c r="I413" i="2"/>
  <c r="J413" i="6" s="1"/>
  <c r="I412" i="2"/>
  <c r="J412" i="6" s="1"/>
  <c r="I411" i="2"/>
  <c r="J411" i="6" s="1"/>
  <c r="I410" i="2"/>
  <c r="J410" i="6" s="1"/>
  <c r="I409" i="2"/>
  <c r="J409" i="6" s="1"/>
  <c r="I408" i="2"/>
  <c r="J408" i="6" s="1"/>
  <c r="I407" i="2"/>
  <c r="J407" i="6" s="1"/>
  <c r="I406" i="2"/>
  <c r="J406" i="6" s="1"/>
  <c r="I405" i="2"/>
  <c r="J405" i="6" s="1"/>
  <c r="I404" i="2"/>
  <c r="J404" i="6" s="1"/>
  <c r="I403" i="2"/>
  <c r="J403" i="6" s="1"/>
  <c r="I402" i="2"/>
  <c r="J402" i="6" s="1"/>
  <c r="I401" i="2"/>
  <c r="J401" i="6" s="1"/>
  <c r="I400" i="2"/>
  <c r="J400" i="6" s="1"/>
  <c r="I399" i="2"/>
  <c r="J399" i="6" s="1"/>
  <c r="I398" i="2"/>
  <c r="J398" i="6" s="1"/>
  <c r="I397" i="2"/>
  <c r="J397" i="6" s="1"/>
  <c r="I396" i="2"/>
  <c r="J396" i="6" s="1"/>
  <c r="I395" i="2"/>
  <c r="J395" i="6" s="1"/>
  <c r="I394" i="2"/>
  <c r="J394" i="6" s="1"/>
  <c r="I393" i="2"/>
  <c r="J393" i="6" s="1"/>
  <c r="I392" i="2"/>
  <c r="J392" i="6" s="1"/>
  <c r="I391" i="2"/>
  <c r="J391" i="6" s="1"/>
  <c r="I390" i="2"/>
  <c r="J390" i="6" s="1"/>
  <c r="I389" i="2"/>
  <c r="J389" i="6" s="1"/>
  <c r="I388" i="2"/>
  <c r="J388" i="6" s="1"/>
  <c r="I387" i="2"/>
  <c r="I386" i="2"/>
  <c r="J386" i="6" s="1"/>
  <c r="I385" i="2"/>
  <c r="J385" i="6" s="1"/>
  <c r="I384" i="2"/>
  <c r="J384" i="6" s="1"/>
  <c r="I383" i="2"/>
  <c r="J383" i="6" s="1"/>
  <c r="I382" i="2"/>
  <c r="J382" i="6" s="1"/>
  <c r="I381" i="2"/>
  <c r="J381" i="6" s="1"/>
  <c r="I380" i="2"/>
  <c r="J380" i="6" s="1"/>
  <c r="I379" i="2"/>
  <c r="J379" i="6" s="1"/>
  <c r="I378" i="2"/>
  <c r="J378" i="6" s="1"/>
  <c r="I377" i="2"/>
  <c r="J377" i="6" s="1"/>
  <c r="I376" i="2"/>
  <c r="J376" i="6" s="1"/>
  <c r="I375" i="2"/>
  <c r="J375" i="6" s="1"/>
  <c r="I374" i="2"/>
  <c r="J374" i="6" s="1"/>
  <c r="I373" i="2"/>
  <c r="J373" i="6" s="1"/>
  <c r="I372" i="2"/>
  <c r="J372" i="6" s="1"/>
  <c r="I371" i="2"/>
  <c r="J371" i="6" s="1"/>
  <c r="I370" i="2"/>
  <c r="J370" i="6" s="1"/>
  <c r="I369" i="2"/>
  <c r="J369" i="6" s="1"/>
  <c r="I368" i="2"/>
  <c r="J368" i="6" s="1"/>
  <c r="I367" i="2"/>
  <c r="J367" i="6" s="1"/>
  <c r="I366" i="2"/>
  <c r="J366" i="6" s="1"/>
  <c r="I365" i="2"/>
  <c r="J365" i="6" s="1"/>
  <c r="I364" i="2"/>
  <c r="J364" i="6" s="1"/>
  <c r="I363" i="2"/>
  <c r="J363" i="6" s="1"/>
  <c r="I362" i="2"/>
  <c r="J362" i="6" s="1"/>
  <c r="I361" i="2"/>
  <c r="J361" i="6" s="1"/>
  <c r="I360" i="2"/>
  <c r="J360" i="6" s="1"/>
  <c r="I359" i="2"/>
  <c r="J359" i="6" s="1"/>
  <c r="I358" i="2"/>
  <c r="J358" i="6" s="1"/>
  <c r="I357" i="2"/>
  <c r="J357" i="6" s="1"/>
  <c r="I356" i="2"/>
  <c r="J356" i="6" s="1"/>
  <c r="I355" i="2"/>
  <c r="J355" i="6" s="1"/>
  <c r="I354" i="2"/>
  <c r="J354" i="6" s="1"/>
  <c r="I353" i="2"/>
  <c r="J353" i="6" s="1"/>
  <c r="I352" i="2"/>
  <c r="J352" i="6" s="1"/>
  <c r="I351" i="2"/>
  <c r="J351" i="6" s="1"/>
  <c r="I350" i="2"/>
  <c r="J350" i="6" s="1"/>
  <c r="I349" i="2"/>
  <c r="J349" i="6" s="1"/>
  <c r="I348" i="2"/>
  <c r="J348" i="6" s="1"/>
  <c r="I347" i="2"/>
  <c r="J347" i="6" s="1"/>
  <c r="I346" i="2"/>
  <c r="J346" i="6" s="1"/>
  <c r="I345" i="2"/>
  <c r="J345" i="6" s="1"/>
  <c r="I344" i="2"/>
  <c r="J344" i="6" s="1"/>
  <c r="I343" i="2"/>
  <c r="J343" i="6" s="1"/>
  <c r="I342" i="2"/>
  <c r="J342" i="6" s="1"/>
  <c r="I341" i="2"/>
  <c r="J341" i="6" s="1"/>
  <c r="I340" i="2"/>
  <c r="J340" i="6" s="1"/>
  <c r="I339" i="2"/>
  <c r="J339" i="6" s="1"/>
  <c r="I338" i="2"/>
  <c r="J338" i="6" s="1"/>
  <c r="I337" i="2"/>
  <c r="J337" i="6" s="1"/>
  <c r="I336" i="2"/>
  <c r="J336" i="6" s="1"/>
  <c r="I335" i="2"/>
  <c r="J335" i="6" s="1"/>
  <c r="I334" i="2"/>
  <c r="J334" i="6" s="1"/>
  <c r="I333" i="2"/>
  <c r="I332" i="2"/>
  <c r="J332" i="6" s="1"/>
  <c r="I331" i="2"/>
  <c r="J331" i="6" s="1"/>
  <c r="I330" i="2"/>
  <c r="J330" i="6" s="1"/>
  <c r="I329" i="2"/>
  <c r="J329" i="6" s="1"/>
  <c r="I328" i="2"/>
  <c r="J328" i="6" s="1"/>
  <c r="I327" i="2"/>
  <c r="J327" i="6" s="1"/>
  <c r="I326" i="2"/>
  <c r="J326" i="6" s="1"/>
  <c r="I325" i="2"/>
  <c r="J325" i="6" s="1"/>
  <c r="I324" i="2"/>
  <c r="J324" i="6" s="1"/>
  <c r="I323" i="2"/>
  <c r="J323" i="6" s="1"/>
  <c r="I322" i="2"/>
  <c r="J322" i="6" s="1"/>
  <c r="I321" i="2"/>
  <c r="J321" i="6" s="1"/>
  <c r="I320" i="2"/>
  <c r="J320" i="6" s="1"/>
  <c r="I319" i="2"/>
  <c r="J319" i="6" s="1"/>
  <c r="I318" i="2"/>
  <c r="J318" i="6" s="1"/>
  <c r="I317" i="2"/>
  <c r="J317" i="6" s="1"/>
  <c r="I316" i="2"/>
  <c r="J316" i="6" s="1"/>
  <c r="I315" i="2"/>
  <c r="J315" i="6" s="1"/>
  <c r="I314" i="2"/>
  <c r="J314" i="6" s="1"/>
  <c r="I313" i="2"/>
  <c r="J313" i="6" s="1"/>
  <c r="I312" i="2"/>
  <c r="J312" i="6" s="1"/>
  <c r="I311" i="2"/>
  <c r="J311" i="6" s="1"/>
  <c r="I310" i="2"/>
  <c r="J310" i="6" s="1"/>
  <c r="I309" i="2"/>
  <c r="J309" i="6" s="1"/>
  <c r="I308" i="2"/>
  <c r="J308" i="6" s="1"/>
  <c r="I307" i="2"/>
  <c r="J307" i="6" s="1"/>
  <c r="I306" i="2"/>
  <c r="J306" i="6" s="1"/>
  <c r="I305" i="2"/>
  <c r="J305" i="6" s="1"/>
  <c r="I304" i="2"/>
  <c r="J304" i="6" s="1"/>
  <c r="I303" i="2"/>
  <c r="J303" i="6" s="1"/>
  <c r="I302" i="2"/>
  <c r="J302" i="6" s="1"/>
  <c r="I301" i="2"/>
  <c r="J301" i="6" s="1"/>
  <c r="I300" i="2"/>
  <c r="J300" i="6" s="1"/>
  <c r="I299" i="2"/>
  <c r="J299" i="6" s="1"/>
  <c r="I298" i="2"/>
  <c r="J298" i="6" s="1"/>
  <c r="I297" i="2"/>
  <c r="J297" i="6" s="1"/>
  <c r="I296" i="2"/>
  <c r="J296" i="6" s="1"/>
  <c r="I295" i="2"/>
  <c r="J295" i="6" s="1"/>
  <c r="I294" i="2"/>
  <c r="J294" i="6" s="1"/>
  <c r="I293" i="2"/>
  <c r="J293" i="6" s="1"/>
  <c r="I292" i="2"/>
  <c r="J292" i="6" s="1"/>
  <c r="I291" i="2"/>
  <c r="J291" i="6" s="1"/>
  <c r="I290" i="2"/>
  <c r="J290" i="6" s="1"/>
  <c r="I289" i="2"/>
  <c r="J289" i="6" s="1"/>
  <c r="I288" i="2"/>
  <c r="J288" i="6" s="1"/>
  <c r="I287" i="2"/>
  <c r="J287" i="6" s="1"/>
  <c r="I286" i="2"/>
  <c r="J286" i="6" s="1"/>
  <c r="I285" i="2"/>
  <c r="J285" i="6" s="1"/>
  <c r="I284" i="2"/>
  <c r="J284" i="6" s="1"/>
  <c r="I283" i="2"/>
  <c r="J283" i="6" s="1"/>
  <c r="I282" i="2"/>
  <c r="J282" i="6" s="1"/>
  <c r="I281" i="2"/>
  <c r="J281" i="6" s="1"/>
  <c r="I280" i="2"/>
  <c r="J280" i="6" s="1"/>
  <c r="I279" i="2"/>
  <c r="J279" i="6" s="1"/>
  <c r="I278" i="2"/>
  <c r="J278" i="6" s="1"/>
  <c r="I277" i="2"/>
  <c r="J277" i="6" s="1"/>
  <c r="I276" i="2"/>
  <c r="J276" i="6" s="1"/>
  <c r="I275" i="2"/>
  <c r="J275" i="6" s="1"/>
  <c r="I274" i="2"/>
  <c r="J274" i="6" s="1"/>
  <c r="I273" i="2"/>
  <c r="J273" i="6" s="1"/>
  <c r="I272" i="2"/>
  <c r="J272" i="6" s="1"/>
  <c r="I271" i="2"/>
  <c r="J271" i="6" s="1"/>
  <c r="I270" i="2"/>
  <c r="J270" i="6" s="1"/>
  <c r="I269" i="2"/>
  <c r="J269" i="6" s="1"/>
  <c r="I268" i="2"/>
  <c r="J268" i="6" s="1"/>
  <c r="N268" i="6" s="1"/>
  <c r="B268" i="5" s="1"/>
  <c r="O268" i="6" s="1"/>
  <c r="I267" i="2"/>
  <c r="J267" i="6" s="1"/>
  <c r="I266" i="2"/>
  <c r="J266" i="6" s="1"/>
  <c r="I265" i="2"/>
  <c r="J265" i="6" s="1"/>
  <c r="I264" i="2"/>
  <c r="J264" i="6" s="1"/>
  <c r="I263" i="2"/>
  <c r="J263" i="6" s="1"/>
  <c r="I262" i="2"/>
  <c r="J262" i="6" s="1"/>
  <c r="I261" i="2"/>
  <c r="J261" i="6" s="1"/>
  <c r="I260" i="2"/>
  <c r="J260" i="6" s="1"/>
  <c r="I259" i="2"/>
  <c r="J259" i="6" s="1"/>
  <c r="I258" i="2"/>
  <c r="J258" i="6" s="1"/>
  <c r="I257" i="2"/>
  <c r="J257" i="6" s="1"/>
  <c r="I256" i="2"/>
  <c r="J256" i="6" s="1"/>
  <c r="I255" i="2"/>
  <c r="J255" i="6" s="1"/>
  <c r="I254" i="2"/>
  <c r="J254" i="6" s="1"/>
  <c r="I253" i="2"/>
  <c r="J253" i="6" s="1"/>
  <c r="I252" i="2"/>
  <c r="J252" i="6" s="1"/>
  <c r="I251" i="2"/>
  <c r="J251" i="6" s="1"/>
  <c r="I250" i="2"/>
  <c r="J250" i="6" s="1"/>
  <c r="I249" i="2"/>
  <c r="J249" i="6" s="1"/>
  <c r="I248" i="2"/>
  <c r="J248" i="6" s="1"/>
  <c r="I247" i="2"/>
  <c r="J247" i="6" s="1"/>
  <c r="I246" i="2"/>
  <c r="J246" i="6" s="1"/>
  <c r="I245" i="2"/>
  <c r="J245" i="6" s="1"/>
  <c r="I244" i="2"/>
  <c r="J244" i="6" s="1"/>
  <c r="I243" i="2"/>
  <c r="J243" i="6" s="1"/>
  <c r="I242" i="2"/>
  <c r="J242" i="6" s="1"/>
  <c r="I241" i="2"/>
  <c r="J241" i="6" s="1"/>
  <c r="I240" i="2"/>
  <c r="J240" i="6" s="1"/>
  <c r="I239" i="2"/>
  <c r="J239" i="6" s="1"/>
  <c r="I238" i="2"/>
  <c r="J238" i="6" s="1"/>
  <c r="I237" i="2"/>
  <c r="J237" i="6" s="1"/>
  <c r="I236" i="2"/>
  <c r="J236" i="6" s="1"/>
  <c r="I235" i="2"/>
  <c r="J235" i="6" s="1"/>
  <c r="I234" i="2"/>
  <c r="J234" i="6" s="1"/>
  <c r="I233" i="2"/>
  <c r="J233" i="6" s="1"/>
  <c r="I232" i="2"/>
  <c r="J232" i="6" s="1"/>
  <c r="I231" i="2"/>
  <c r="J231" i="6" s="1"/>
  <c r="I230" i="2"/>
  <c r="J230" i="6" s="1"/>
  <c r="I229" i="2"/>
  <c r="J229" i="6" s="1"/>
  <c r="I228" i="2"/>
  <c r="J228" i="6" s="1"/>
  <c r="I227" i="2"/>
  <c r="J227" i="6" s="1"/>
  <c r="I226" i="2"/>
  <c r="J226" i="6" s="1"/>
  <c r="I225" i="2"/>
  <c r="J225" i="6" s="1"/>
  <c r="I224" i="2"/>
  <c r="J224" i="6" s="1"/>
  <c r="I223" i="2"/>
  <c r="J223" i="6" s="1"/>
  <c r="I222" i="2"/>
  <c r="J222" i="6" s="1"/>
  <c r="I221" i="2"/>
  <c r="J221" i="6" s="1"/>
  <c r="I220" i="2"/>
  <c r="J220" i="6" s="1"/>
  <c r="I219" i="2"/>
  <c r="J219" i="6" s="1"/>
  <c r="I218" i="2"/>
  <c r="J218" i="6" s="1"/>
  <c r="I217" i="2"/>
  <c r="J217" i="6" s="1"/>
  <c r="I216" i="2"/>
  <c r="J216" i="6" s="1"/>
  <c r="I215" i="2"/>
  <c r="J215" i="6" s="1"/>
  <c r="I214" i="2"/>
  <c r="J214" i="6" s="1"/>
  <c r="I213" i="2"/>
  <c r="J213" i="6" s="1"/>
  <c r="I212" i="2"/>
  <c r="J212" i="6" s="1"/>
  <c r="I211" i="2"/>
  <c r="J211" i="6" s="1"/>
  <c r="I210" i="2"/>
  <c r="J210" i="6" s="1"/>
  <c r="I209" i="2"/>
  <c r="J209" i="6" s="1"/>
  <c r="I208" i="2"/>
  <c r="J208" i="6" s="1"/>
  <c r="N208" i="6" s="1"/>
  <c r="B208" i="5" s="1"/>
  <c r="O208" i="6" s="1"/>
  <c r="I207" i="2"/>
  <c r="J207" i="6" s="1"/>
  <c r="I206" i="2"/>
  <c r="J206" i="6" s="1"/>
  <c r="I205" i="2"/>
  <c r="I204" i="2"/>
  <c r="J204" i="6" s="1"/>
  <c r="I203" i="2"/>
  <c r="J203" i="6" s="1"/>
  <c r="I202" i="2"/>
  <c r="J202" i="6" s="1"/>
  <c r="I201" i="2"/>
  <c r="J201" i="6" s="1"/>
  <c r="I200" i="2"/>
  <c r="J200" i="6" s="1"/>
  <c r="I199" i="2"/>
  <c r="J199" i="6" s="1"/>
  <c r="I198" i="2"/>
  <c r="J198" i="6" s="1"/>
  <c r="I197" i="2"/>
  <c r="J197" i="6" s="1"/>
  <c r="I196" i="2"/>
  <c r="J196" i="6" s="1"/>
  <c r="I195" i="2"/>
  <c r="J195" i="6" s="1"/>
  <c r="I194" i="2"/>
  <c r="J194" i="6" s="1"/>
  <c r="I193" i="2"/>
  <c r="J193" i="6" s="1"/>
  <c r="I192" i="2"/>
  <c r="J192" i="6" s="1"/>
  <c r="I191" i="2"/>
  <c r="J191" i="6" s="1"/>
  <c r="I190" i="2"/>
  <c r="J190" i="6" s="1"/>
  <c r="I189" i="2"/>
  <c r="J189" i="6" s="1"/>
  <c r="I188" i="2"/>
  <c r="J188" i="6" s="1"/>
  <c r="I187" i="2"/>
  <c r="J187" i="6" s="1"/>
  <c r="I186" i="2"/>
  <c r="J186" i="6" s="1"/>
  <c r="I185" i="2"/>
  <c r="J185" i="6" s="1"/>
  <c r="I184" i="2"/>
  <c r="J184" i="6" s="1"/>
  <c r="I183" i="2"/>
  <c r="J183" i="6" s="1"/>
  <c r="I182" i="2"/>
  <c r="J182" i="6" s="1"/>
  <c r="I181" i="2"/>
  <c r="I180" i="2"/>
  <c r="J180" i="6" s="1"/>
  <c r="I179" i="2"/>
  <c r="J179" i="6" s="1"/>
  <c r="I178" i="2"/>
  <c r="J178" i="6" s="1"/>
  <c r="I177" i="2"/>
  <c r="J177" i="6" s="1"/>
  <c r="I176" i="2"/>
  <c r="J176" i="6" s="1"/>
  <c r="I175" i="2"/>
  <c r="J175" i="6" s="1"/>
  <c r="I174" i="2"/>
  <c r="J174" i="6" s="1"/>
  <c r="I173" i="2"/>
  <c r="J173" i="6" s="1"/>
  <c r="I172" i="2"/>
  <c r="J172" i="6" s="1"/>
  <c r="I171" i="2"/>
  <c r="J171" i="6" s="1"/>
  <c r="I170" i="2"/>
  <c r="J170" i="6" s="1"/>
  <c r="I169" i="2"/>
  <c r="J169" i="6" s="1"/>
  <c r="I168" i="2"/>
  <c r="J168" i="6" s="1"/>
  <c r="I167" i="2"/>
  <c r="J167" i="6" s="1"/>
  <c r="I166" i="2"/>
  <c r="J166" i="6" s="1"/>
  <c r="I165" i="2"/>
  <c r="J165" i="6" s="1"/>
  <c r="I164" i="2"/>
  <c r="J164" i="6" s="1"/>
  <c r="I163" i="2"/>
  <c r="J163" i="6" s="1"/>
  <c r="I162" i="2"/>
  <c r="J162" i="6" s="1"/>
  <c r="I161" i="2"/>
  <c r="J161" i="6" s="1"/>
  <c r="I160" i="2"/>
  <c r="J160" i="6" s="1"/>
  <c r="I159" i="2"/>
  <c r="J159" i="6" s="1"/>
  <c r="I158" i="2"/>
  <c r="J158" i="6" s="1"/>
  <c r="I157" i="2"/>
  <c r="J157" i="6" s="1"/>
  <c r="I156" i="2"/>
  <c r="J156" i="6" s="1"/>
  <c r="I155" i="2"/>
  <c r="J155" i="6" s="1"/>
  <c r="I154" i="2"/>
  <c r="J154" i="6" s="1"/>
  <c r="I153" i="2"/>
  <c r="J153" i="6" s="1"/>
  <c r="I152" i="2"/>
  <c r="J152" i="6" s="1"/>
  <c r="I151" i="2"/>
  <c r="J151" i="6" s="1"/>
  <c r="I150" i="2"/>
  <c r="J150" i="6" s="1"/>
  <c r="I149" i="2"/>
  <c r="J149" i="6" s="1"/>
  <c r="I148" i="2"/>
  <c r="J148" i="6" s="1"/>
  <c r="I147" i="2"/>
  <c r="J147" i="6" s="1"/>
  <c r="I146" i="2"/>
  <c r="J146" i="6" s="1"/>
  <c r="I145" i="2"/>
  <c r="J145" i="6" s="1"/>
  <c r="I144" i="2"/>
  <c r="J144" i="6" s="1"/>
  <c r="I143" i="2"/>
  <c r="J143" i="6" s="1"/>
  <c r="I142" i="2"/>
  <c r="J142" i="6" s="1"/>
  <c r="I141" i="2"/>
  <c r="J141" i="6" s="1"/>
  <c r="I140" i="2"/>
  <c r="J140" i="6" s="1"/>
  <c r="I139" i="2"/>
  <c r="J139" i="6" s="1"/>
  <c r="I138" i="2"/>
  <c r="J138" i="6" s="1"/>
  <c r="I137" i="2"/>
  <c r="J137" i="6" s="1"/>
  <c r="I136" i="2"/>
  <c r="J136" i="6" s="1"/>
  <c r="I135" i="2"/>
  <c r="J135" i="6" s="1"/>
  <c r="I134" i="2"/>
  <c r="J134" i="6" s="1"/>
  <c r="I133" i="2"/>
  <c r="J133" i="6" s="1"/>
  <c r="I132" i="2"/>
  <c r="J132" i="6" s="1"/>
  <c r="I131" i="2"/>
  <c r="J131" i="6" s="1"/>
  <c r="I130" i="2"/>
  <c r="J130" i="6" s="1"/>
  <c r="I129" i="2"/>
  <c r="J129" i="6" s="1"/>
  <c r="I128" i="2"/>
  <c r="J128" i="6" s="1"/>
  <c r="I127" i="2"/>
  <c r="J127" i="6" s="1"/>
  <c r="I126" i="2"/>
  <c r="J126" i="6" s="1"/>
  <c r="I125" i="2"/>
  <c r="J125" i="6" s="1"/>
  <c r="I124" i="2"/>
  <c r="J124" i="6" s="1"/>
  <c r="I123" i="2"/>
  <c r="J123" i="6" s="1"/>
  <c r="I122" i="2"/>
  <c r="J122" i="6" s="1"/>
  <c r="I121" i="2"/>
  <c r="J121" i="6" s="1"/>
  <c r="I120" i="2"/>
  <c r="J120" i="6" s="1"/>
  <c r="N120" i="6" s="1"/>
  <c r="B120" i="5" s="1"/>
  <c r="O120" i="6" s="1"/>
  <c r="I119" i="2"/>
  <c r="J119" i="6" s="1"/>
  <c r="I118" i="2"/>
  <c r="J118" i="6" s="1"/>
  <c r="I117" i="2"/>
  <c r="J117" i="6" s="1"/>
  <c r="I116" i="2"/>
  <c r="J116" i="6" s="1"/>
  <c r="I115" i="2"/>
  <c r="J115" i="6" s="1"/>
  <c r="I114" i="2"/>
  <c r="J114" i="6" s="1"/>
  <c r="I113" i="2"/>
  <c r="J113" i="6" s="1"/>
  <c r="I112" i="2"/>
  <c r="J112" i="6" s="1"/>
  <c r="I111" i="2"/>
  <c r="J111" i="6" s="1"/>
  <c r="I110" i="2"/>
  <c r="J110" i="6" s="1"/>
  <c r="I109" i="2"/>
  <c r="J109" i="6" s="1"/>
  <c r="I108" i="2"/>
  <c r="J108" i="6" s="1"/>
  <c r="I107" i="2"/>
  <c r="J107" i="6" s="1"/>
  <c r="I106" i="2"/>
  <c r="J106" i="6" s="1"/>
  <c r="I105" i="2"/>
  <c r="I104" i="2"/>
  <c r="J104" i="6" s="1"/>
  <c r="I103" i="2"/>
  <c r="J103" i="6" s="1"/>
  <c r="I102" i="2"/>
  <c r="J102" i="6" s="1"/>
  <c r="I101" i="2"/>
  <c r="J101" i="6" s="1"/>
  <c r="I100" i="2"/>
  <c r="J100" i="6" s="1"/>
  <c r="I99" i="2"/>
  <c r="J99" i="6" s="1"/>
  <c r="I98" i="2"/>
  <c r="J98" i="6" s="1"/>
  <c r="I97" i="2"/>
  <c r="I96" i="2"/>
  <c r="J96" i="6" s="1"/>
  <c r="I95" i="2"/>
  <c r="J95" i="6" s="1"/>
  <c r="I94" i="2"/>
  <c r="J94" i="6" s="1"/>
  <c r="I93" i="2"/>
  <c r="J93" i="6" s="1"/>
  <c r="I92" i="2"/>
  <c r="J92" i="6" s="1"/>
  <c r="I91" i="2"/>
  <c r="J91" i="6" s="1"/>
  <c r="I90" i="2"/>
  <c r="J90" i="6" s="1"/>
  <c r="I89" i="2"/>
  <c r="J89" i="6" s="1"/>
  <c r="I88" i="2"/>
  <c r="J88" i="6" s="1"/>
  <c r="I87" i="2"/>
  <c r="I86" i="2"/>
  <c r="J86" i="6" s="1"/>
  <c r="I85" i="2"/>
  <c r="J85" i="6" s="1"/>
  <c r="I84" i="2"/>
  <c r="J84" i="6" s="1"/>
  <c r="I83" i="2"/>
  <c r="I82" i="2"/>
  <c r="J82" i="6" s="1"/>
  <c r="I81" i="2"/>
  <c r="J81" i="6" s="1"/>
  <c r="I80" i="2"/>
  <c r="J80" i="6" s="1"/>
  <c r="I79" i="2"/>
  <c r="J79" i="6" s="1"/>
  <c r="I78" i="2"/>
  <c r="J78" i="6" s="1"/>
  <c r="I77" i="2"/>
  <c r="J77" i="6" s="1"/>
  <c r="I76" i="2"/>
  <c r="J76" i="6" s="1"/>
  <c r="I75" i="2"/>
  <c r="I74" i="2"/>
  <c r="J74" i="6" s="1"/>
  <c r="I73" i="2"/>
  <c r="I72" i="2"/>
  <c r="J72" i="6" s="1"/>
  <c r="I71" i="2"/>
  <c r="J71" i="6" s="1"/>
  <c r="I70" i="2"/>
  <c r="J70" i="6" s="1"/>
  <c r="I69" i="2"/>
  <c r="I68" i="2"/>
  <c r="J68" i="6" s="1"/>
  <c r="I67" i="2"/>
  <c r="J67" i="6" s="1"/>
  <c r="I66" i="2"/>
  <c r="J66" i="6" s="1"/>
  <c r="I65" i="2"/>
  <c r="J65" i="6" s="1"/>
  <c r="I64" i="2"/>
  <c r="J64" i="6" s="1"/>
  <c r="I63" i="2"/>
  <c r="J63" i="6" s="1"/>
  <c r="I62" i="2"/>
  <c r="J62" i="6" s="1"/>
  <c r="I61" i="2"/>
  <c r="I60" i="2"/>
  <c r="J60" i="6" s="1"/>
  <c r="I59" i="2"/>
  <c r="J59" i="6" s="1"/>
  <c r="I58" i="2"/>
  <c r="J58" i="6" s="1"/>
  <c r="I57" i="2"/>
  <c r="J57" i="6" s="1"/>
  <c r="I56" i="2"/>
  <c r="J56" i="6" s="1"/>
  <c r="I55" i="2"/>
  <c r="J55" i="6" s="1"/>
  <c r="I54" i="2"/>
  <c r="J54" i="6" s="1"/>
  <c r="I53" i="2"/>
  <c r="J53" i="6" s="1"/>
  <c r="I52" i="2"/>
  <c r="J52" i="6" s="1"/>
  <c r="N52" i="6" s="1"/>
  <c r="B52" i="5" s="1"/>
  <c r="O52" i="6" s="1"/>
  <c r="I51" i="2"/>
  <c r="J51" i="6" s="1"/>
  <c r="I50" i="2"/>
  <c r="I49" i="2"/>
  <c r="J49" i="6" s="1"/>
  <c r="I48" i="2"/>
  <c r="I47" i="2"/>
  <c r="J47" i="6" s="1"/>
  <c r="I46" i="2"/>
  <c r="J46" i="6" s="1"/>
  <c r="I45" i="2"/>
  <c r="J45" i="6" s="1"/>
  <c r="I44" i="2"/>
  <c r="J44" i="6" s="1"/>
  <c r="I43" i="2"/>
  <c r="J43" i="6" s="1"/>
  <c r="I42" i="2"/>
  <c r="J42" i="6" s="1"/>
  <c r="I41" i="2"/>
  <c r="J41" i="6" s="1"/>
  <c r="I40" i="2"/>
  <c r="J40" i="6" s="1"/>
  <c r="I39" i="2"/>
  <c r="J39" i="6" s="1"/>
  <c r="I38" i="2"/>
  <c r="J38" i="6" s="1"/>
  <c r="I37" i="2"/>
  <c r="I36" i="2"/>
  <c r="J36" i="6" s="1"/>
  <c r="I35" i="2"/>
  <c r="I34" i="2"/>
  <c r="J34" i="6" s="1"/>
  <c r="I33" i="2"/>
  <c r="J33" i="6" s="1"/>
  <c r="I32" i="2"/>
  <c r="J32" i="6" s="1"/>
  <c r="I31" i="2"/>
  <c r="J31" i="6" s="1"/>
  <c r="I30" i="2"/>
  <c r="J30" i="6" s="1"/>
  <c r="I29" i="2"/>
  <c r="J29" i="6" s="1"/>
  <c r="I28" i="2"/>
  <c r="J28" i="6" s="1"/>
  <c r="I27" i="2"/>
  <c r="I26" i="2"/>
  <c r="J26" i="6" s="1"/>
  <c r="I25" i="2"/>
  <c r="I24" i="2"/>
  <c r="J24" i="6" s="1"/>
  <c r="I23" i="2"/>
  <c r="J23" i="6" s="1"/>
  <c r="I22" i="2"/>
  <c r="I21" i="2"/>
  <c r="J21" i="6" s="1"/>
  <c r="I20" i="2"/>
  <c r="J20" i="6" s="1"/>
  <c r="I19" i="2"/>
  <c r="J19" i="6" s="1"/>
  <c r="I18" i="2"/>
  <c r="J18" i="6" s="1"/>
  <c r="I17" i="2"/>
  <c r="J17" i="6" s="1"/>
  <c r="I16" i="2"/>
  <c r="J16" i="6" s="1"/>
  <c r="I15" i="2"/>
  <c r="J15" i="6" s="1"/>
  <c r="I14" i="2"/>
  <c r="J14" i="6" s="1"/>
  <c r="I13" i="2"/>
  <c r="I12" i="2"/>
  <c r="J12" i="6" s="1"/>
  <c r="I11" i="2"/>
  <c r="J11" i="6" s="1"/>
  <c r="I10" i="2"/>
  <c r="J10" i="6" s="1"/>
  <c r="I9" i="2"/>
  <c r="J9" i="6" s="1"/>
  <c r="I8" i="2"/>
  <c r="J8" i="6" s="1"/>
  <c r="I7" i="2"/>
  <c r="J7" i="6" s="1"/>
  <c r="I6" i="2"/>
  <c r="J6" i="6" s="1"/>
  <c r="I5" i="2"/>
  <c r="J5" i="6" s="1"/>
  <c r="I4" i="2"/>
  <c r="J4" i="6" s="1"/>
  <c r="I465" i="1"/>
  <c r="I465" i="6" s="1"/>
  <c r="I464" i="1"/>
  <c r="I464" i="6" s="1"/>
  <c r="I463" i="1"/>
  <c r="I463" i="6" s="1"/>
  <c r="I462" i="1"/>
  <c r="I462" i="6" s="1"/>
  <c r="I461" i="1"/>
  <c r="I461" i="6" s="1"/>
  <c r="I460" i="1"/>
  <c r="I460" i="6" s="1"/>
  <c r="I459" i="1"/>
  <c r="I459" i="6" s="1"/>
  <c r="I458" i="1"/>
  <c r="I458" i="6" s="1"/>
  <c r="I457" i="1"/>
  <c r="I457" i="6" s="1"/>
  <c r="I456" i="1"/>
  <c r="I456" i="6" s="1"/>
  <c r="I455" i="1"/>
  <c r="I455" i="6" s="1"/>
  <c r="I454" i="1"/>
  <c r="I454" i="6" s="1"/>
  <c r="I453" i="1"/>
  <c r="I453" i="6" s="1"/>
  <c r="N453" i="6" s="1"/>
  <c r="B453" i="5" s="1"/>
  <c r="O453" i="6" s="1"/>
  <c r="I452" i="1"/>
  <c r="I452" i="6" s="1"/>
  <c r="I451" i="1"/>
  <c r="I451" i="6" s="1"/>
  <c r="I450" i="1"/>
  <c r="I450" i="6" s="1"/>
  <c r="I449" i="1"/>
  <c r="I449" i="6" s="1"/>
  <c r="I448" i="1"/>
  <c r="I448" i="6" s="1"/>
  <c r="I447" i="1"/>
  <c r="I447" i="6" s="1"/>
  <c r="I446" i="1"/>
  <c r="I446" i="6" s="1"/>
  <c r="I445" i="1"/>
  <c r="I445" i="6" s="1"/>
  <c r="I444" i="1"/>
  <c r="I444" i="6" s="1"/>
  <c r="I443" i="1"/>
  <c r="I443" i="6" s="1"/>
  <c r="I442" i="1"/>
  <c r="I442" i="6" s="1"/>
  <c r="I441" i="1"/>
  <c r="I441" i="6" s="1"/>
  <c r="N441" i="6" s="1"/>
  <c r="B441" i="5" s="1"/>
  <c r="O441" i="6" s="1"/>
  <c r="I440" i="1"/>
  <c r="I439" i="1"/>
  <c r="I439" i="6" s="1"/>
  <c r="I438" i="1"/>
  <c r="I438" i="6" s="1"/>
  <c r="I437" i="1"/>
  <c r="I437" i="6" s="1"/>
  <c r="I436" i="1"/>
  <c r="I436" i="6" s="1"/>
  <c r="I435" i="1"/>
  <c r="I435" i="6" s="1"/>
  <c r="I434" i="1"/>
  <c r="I434" i="6" s="1"/>
  <c r="I433" i="1"/>
  <c r="I433" i="6" s="1"/>
  <c r="I432" i="1"/>
  <c r="I432" i="6" s="1"/>
  <c r="I431" i="1"/>
  <c r="I431" i="6" s="1"/>
  <c r="I430" i="1"/>
  <c r="I430" i="6" s="1"/>
  <c r="I429" i="1"/>
  <c r="I429" i="6" s="1"/>
  <c r="I428" i="1"/>
  <c r="I428" i="6" s="1"/>
  <c r="I427" i="1"/>
  <c r="I427" i="6" s="1"/>
  <c r="I426" i="1"/>
  <c r="I426" i="6" s="1"/>
  <c r="I425" i="1"/>
  <c r="I425" i="6" s="1"/>
  <c r="I424" i="1"/>
  <c r="I424" i="6" s="1"/>
  <c r="I423" i="1"/>
  <c r="I423" i="6" s="1"/>
  <c r="I422" i="1"/>
  <c r="I422" i="6" s="1"/>
  <c r="I421" i="1"/>
  <c r="I421" i="6" s="1"/>
  <c r="I420" i="1"/>
  <c r="I420" i="6" s="1"/>
  <c r="I419" i="1"/>
  <c r="I419" i="6" s="1"/>
  <c r="I418" i="1"/>
  <c r="I418" i="6" s="1"/>
  <c r="I417" i="1"/>
  <c r="I417" i="6" s="1"/>
  <c r="I416" i="1"/>
  <c r="I416" i="6" s="1"/>
  <c r="I415" i="1"/>
  <c r="I415" i="6" s="1"/>
  <c r="I414" i="1"/>
  <c r="I414" i="6" s="1"/>
  <c r="I413" i="1"/>
  <c r="I413" i="6" s="1"/>
  <c r="I412" i="1"/>
  <c r="I412" i="6" s="1"/>
  <c r="I411" i="1"/>
  <c r="I411" i="6" s="1"/>
  <c r="I410" i="1"/>
  <c r="I410" i="6" s="1"/>
  <c r="I409" i="1"/>
  <c r="I409" i="6" s="1"/>
  <c r="I408" i="1"/>
  <c r="I408" i="6" s="1"/>
  <c r="I407" i="1"/>
  <c r="I407" i="6" s="1"/>
  <c r="I406" i="1"/>
  <c r="I406" i="6" s="1"/>
  <c r="I405" i="1"/>
  <c r="I405" i="6" s="1"/>
  <c r="N405" i="6" s="1"/>
  <c r="B405" i="5" s="1"/>
  <c r="O405" i="6" s="1"/>
  <c r="I404" i="1"/>
  <c r="I404" i="6" s="1"/>
  <c r="I403" i="1"/>
  <c r="I403" i="6" s="1"/>
  <c r="I402" i="1"/>
  <c r="I402" i="6" s="1"/>
  <c r="I401" i="1"/>
  <c r="I401" i="6" s="1"/>
  <c r="I400" i="1"/>
  <c r="I400" i="6" s="1"/>
  <c r="I399" i="1"/>
  <c r="I399" i="6" s="1"/>
  <c r="I398" i="1"/>
  <c r="I398" i="6" s="1"/>
  <c r="I397" i="1"/>
  <c r="I397" i="6" s="1"/>
  <c r="I396" i="1"/>
  <c r="I396" i="6" s="1"/>
  <c r="I395" i="1"/>
  <c r="I395" i="6" s="1"/>
  <c r="I394" i="1"/>
  <c r="I394" i="6" s="1"/>
  <c r="I393" i="1"/>
  <c r="I393" i="6" s="1"/>
  <c r="N393" i="6" s="1"/>
  <c r="B393" i="5" s="1"/>
  <c r="O393" i="6" s="1"/>
  <c r="I392" i="1"/>
  <c r="I392" i="6" s="1"/>
  <c r="I391" i="1"/>
  <c r="I390" i="1"/>
  <c r="I390" i="6" s="1"/>
  <c r="I389" i="1"/>
  <c r="I389" i="6" s="1"/>
  <c r="I388" i="1"/>
  <c r="I388" i="6" s="1"/>
  <c r="I387" i="1"/>
  <c r="I387" i="6" s="1"/>
  <c r="I386" i="1"/>
  <c r="I386" i="6" s="1"/>
  <c r="I385" i="1"/>
  <c r="I385" i="6" s="1"/>
  <c r="I384" i="1"/>
  <c r="I384" i="6" s="1"/>
  <c r="I383" i="1"/>
  <c r="I383" i="6" s="1"/>
  <c r="I382" i="1"/>
  <c r="I382" i="6" s="1"/>
  <c r="I381" i="1"/>
  <c r="I381" i="6" s="1"/>
  <c r="N381" i="6" s="1"/>
  <c r="B381" i="5" s="1"/>
  <c r="O381" i="6" s="1"/>
  <c r="I380" i="1"/>
  <c r="I380" i="6" s="1"/>
  <c r="I379" i="1"/>
  <c r="I379" i="6" s="1"/>
  <c r="I378" i="1"/>
  <c r="I378" i="6" s="1"/>
  <c r="I377" i="1"/>
  <c r="I377" i="6" s="1"/>
  <c r="I376" i="1"/>
  <c r="I376" i="6" s="1"/>
  <c r="I375" i="1"/>
  <c r="I375" i="6" s="1"/>
  <c r="I374" i="1"/>
  <c r="I374" i="6" s="1"/>
  <c r="I373" i="1"/>
  <c r="I373" i="6" s="1"/>
  <c r="I372" i="1"/>
  <c r="I372" i="6" s="1"/>
  <c r="I371" i="1"/>
  <c r="I371" i="6" s="1"/>
  <c r="I370" i="1"/>
  <c r="I370" i="6" s="1"/>
  <c r="I369" i="1"/>
  <c r="I369" i="6" s="1"/>
  <c r="N369" i="6" s="1"/>
  <c r="B369" i="5" s="1"/>
  <c r="O369" i="6" s="1"/>
  <c r="I368" i="1"/>
  <c r="I368" i="6" s="1"/>
  <c r="I367" i="1"/>
  <c r="I367" i="6" s="1"/>
  <c r="I366" i="1"/>
  <c r="I366" i="6" s="1"/>
  <c r="I365" i="1"/>
  <c r="I365" i="6" s="1"/>
  <c r="I364" i="1"/>
  <c r="I364" i="6" s="1"/>
  <c r="I363" i="1"/>
  <c r="I363" i="6" s="1"/>
  <c r="I362" i="1"/>
  <c r="I362" i="6" s="1"/>
  <c r="I361" i="1"/>
  <c r="I361" i="6" s="1"/>
  <c r="I360" i="1"/>
  <c r="I360" i="6" s="1"/>
  <c r="I359" i="1"/>
  <c r="I359" i="6" s="1"/>
  <c r="I358" i="1"/>
  <c r="I358" i="6" s="1"/>
  <c r="I357" i="1"/>
  <c r="I357" i="6" s="1"/>
  <c r="I356" i="1"/>
  <c r="I356" i="6" s="1"/>
  <c r="I355" i="1"/>
  <c r="I355" i="6" s="1"/>
  <c r="I354" i="1"/>
  <c r="I354" i="6" s="1"/>
  <c r="I353" i="1"/>
  <c r="I353" i="6" s="1"/>
  <c r="I352" i="1"/>
  <c r="I352" i="6" s="1"/>
  <c r="I351" i="1"/>
  <c r="I351" i="6" s="1"/>
  <c r="I350" i="1"/>
  <c r="I349" i="1"/>
  <c r="I349" i="6" s="1"/>
  <c r="I348" i="1"/>
  <c r="I348" i="6" s="1"/>
  <c r="I347" i="1"/>
  <c r="I347" i="6" s="1"/>
  <c r="I346" i="1"/>
  <c r="I346" i="6" s="1"/>
  <c r="I345" i="1"/>
  <c r="I345" i="6" s="1"/>
  <c r="I344" i="1"/>
  <c r="I344" i="6" s="1"/>
  <c r="I343" i="1"/>
  <c r="I343" i="6" s="1"/>
  <c r="I342" i="1"/>
  <c r="I342" i="6" s="1"/>
  <c r="I341" i="1"/>
  <c r="I341" i="6" s="1"/>
  <c r="I340" i="1"/>
  <c r="I340" i="6" s="1"/>
  <c r="I339" i="1"/>
  <c r="I339" i="6" s="1"/>
  <c r="I338" i="1"/>
  <c r="I338" i="6" s="1"/>
  <c r="I337" i="1"/>
  <c r="I337" i="6" s="1"/>
  <c r="I336" i="1"/>
  <c r="I336" i="6" s="1"/>
  <c r="I335" i="1"/>
  <c r="I335" i="6" s="1"/>
  <c r="I334" i="1"/>
  <c r="I334" i="6" s="1"/>
  <c r="I333" i="1"/>
  <c r="I333" i="6" s="1"/>
  <c r="I332" i="1"/>
  <c r="I332" i="6" s="1"/>
  <c r="I331" i="1"/>
  <c r="I331" i="6" s="1"/>
  <c r="I330" i="1"/>
  <c r="I330" i="6" s="1"/>
  <c r="I329" i="1"/>
  <c r="I329" i="6" s="1"/>
  <c r="I328" i="1"/>
  <c r="I328" i="6" s="1"/>
  <c r="I327" i="1"/>
  <c r="I327" i="6" s="1"/>
  <c r="I326" i="1"/>
  <c r="I326" i="6" s="1"/>
  <c r="I325" i="1"/>
  <c r="I325" i="6" s="1"/>
  <c r="I324" i="1"/>
  <c r="I324" i="6" s="1"/>
  <c r="I323" i="1"/>
  <c r="I323" i="6" s="1"/>
  <c r="I322" i="1"/>
  <c r="I322" i="6" s="1"/>
  <c r="I321" i="1"/>
  <c r="I321" i="6" s="1"/>
  <c r="I320" i="1"/>
  <c r="I320" i="6" s="1"/>
  <c r="I319" i="1"/>
  <c r="I319" i="6" s="1"/>
  <c r="I318" i="1"/>
  <c r="I318" i="6" s="1"/>
  <c r="I317" i="1"/>
  <c r="I317" i="6" s="1"/>
  <c r="I316" i="1"/>
  <c r="I316" i="6" s="1"/>
  <c r="I315" i="1"/>
  <c r="I315" i="6" s="1"/>
  <c r="I314" i="1"/>
  <c r="I314" i="6" s="1"/>
  <c r="I313" i="1"/>
  <c r="I313" i="6" s="1"/>
  <c r="I312" i="1"/>
  <c r="I312" i="6" s="1"/>
  <c r="I311" i="1"/>
  <c r="I311" i="6" s="1"/>
  <c r="I310" i="1"/>
  <c r="I310" i="6" s="1"/>
  <c r="I309" i="1"/>
  <c r="I309" i="6" s="1"/>
  <c r="N309" i="6" s="1"/>
  <c r="B309" i="5" s="1"/>
  <c r="O309" i="6" s="1"/>
  <c r="I308" i="1"/>
  <c r="I308" i="6" s="1"/>
  <c r="I307" i="1"/>
  <c r="I306" i="1"/>
  <c r="I306" i="6" s="1"/>
  <c r="I305" i="1"/>
  <c r="I305" i="6" s="1"/>
  <c r="I304" i="1"/>
  <c r="I304" i="6" s="1"/>
  <c r="I303" i="1"/>
  <c r="I303" i="6" s="1"/>
  <c r="I302" i="1"/>
  <c r="I302" i="6" s="1"/>
  <c r="I301" i="1"/>
  <c r="I301" i="6" s="1"/>
  <c r="I300" i="1"/>
  <c r="I300" i="6" s="1"/>
  <c r="I299" i="1"/>
  <c r="I299" i="6" s="1"/>
  <c r="I298" i="1"/>
  <c r="I298" i="6" s="1"/>
  <c r="I297" i="1"/>
  <c r="I297" i="6" s="1"/>
  <c r="N297" i="6" s="1"/>
  <c r="B297" i="5" s="1"/>
  <c r="O297" i="6" s="1"/>
  <c r="I296" i="1"/>
  <c r="I296" i="6" s="1"/>
  <c r="I295" i="1"/>
  <c r="I295" i="6" s="1"/>
  <c r="I294" i="1"/>
  <c r="I294" i="6" s="1"/>
  <c r="I293" i="1"/>
  <c r="I293" i="6" s="1"/>
  <c r="I292" i="1"/>
  <c r="I292" i="6" s="1"/>
  <c r="I291" i="1"/>
  <c r="I291" i="6" s="1"/>
  <c r="I290" i="1"/>
  <c r="I290" i="6" s="1"/>
  <c r="I289" i="1"/>
  <c r="I289" i="6" s="1"/>
  <c r="I288" i="1"/>
  <c r="I288" i="6" s="1"/>
  <c r="I287" i="1"/>
  <c r="I287" i="6" s="1"/>
  <c r="I286" i="1"/>
  <c r="I286" i="6" s="1"/>
  <c r="I285" i="1"/>
  <c r="I285" i="6" s="1"/>
  <c r="N285" i="6" s="1"/>
  <c r="B285" i="5" s="1"/>
  <c r="O285" i="6" s="1"/>
  <c r="I284" i="1"/>
  <c r="I284" i="6" s="1"/>
  <c r="I283" i="1"/>
  <c r="I283" i="6" s="1"/>
  <c r="I282" i="1"/>
  <c r="I282" i="6" s="1"/>
  <c r="I281" i="1"/>
  <c r="I281" i="6" s="1"/>
  <c r="I280" i="1"/>
  <c r="I280" i="6" s="1"/>
  <c r="I279" i="1"/>
  <c r="I279" i="6" s="1"/>
  <c r="I278" i="1"/>
  <c r="I278" i="6" s="1"/>
  <c r="I277" i="1"/>
  <c r="I277" i="6" s="1"/>
  <c r="I276" i="1"/>
  <c r="I276" i="6" s="1"/>
  <c r="I275" i="1"/>
  <c r="I275" i="6" s="1"/>
  <c r="I274" i="1"/>
  <c r="I274" i="6" s="1"/>
  <c r="I273" i="1"/>
  <c r="I273" i="6" s="1"/>
  <c r="N273" i="6" s="1"/>
  <c r="B273" i="5" s="1"/>
  <c r="O273" i="6" s="1"/>
  <c r="I272" i="1"/>
  <c r="I272" i="6" s="1"/>
  <c r="I271" i="1"/>
  <c r="I271" i="6" s="1"/>
  <c r="I270" i="1"/>
  <c r="I270" i="6" s="1"/>
  <c r="I269" i="1"/>
  <c r="I269" i="6" s="1"/>
  <c r="I268" i="1"/>
  <c r="I268" i="6" s="1"/>
  <c r="I267" i="1"/>
  <c r="I267" i="6" s="1"/>
  <c r="I266" i="1"/>
  <c r="I266" i="6" s="1"/>
  <c r="I265" i="1"/>
  <c r="I265" i="6" s="1"/>
  <c r="I264" i="1"/>
  <c r="I264" i="6" s="1"/>
  <c r="I263" i="1"/>
  <c r="I263" i="6" s="1"/>
  <c r="I262" i="1"/>
  <c r="I262" i="6" s="1"/>
  <c r="I261" i="1"/>
  <c r="I261" i="6" s="1"/>
  <c r="N261" i="6" s="1"/>
  <c r="B261" i="5" s="1"/>
  <c r="O261" i="6" s="1"/>
  <c r="I260" i="1"/>
  <c r="I260" i="6" s="1"/>
  <c r="I259" i="1"/>
  <c r="I259" i="6" s="1"/>
  <c r="I258" i="1"/>
  <c r="I258" i="6" s="1"/>
  <c r="I257" i="1"/>
  <c r="I257" i="6" s="1"/>
  <c r="N257" i="6" s="1"/>
  <c r="B257" i="5" s="1"/>
  <c r="O257" i="6" s="1"/>
  <c r="I256" i="1"/>
  <c r="I256" i="6" s="1"/>
  <c r="I255" i="1"/>
  <c r="I255" i="6" s="1"/>
  <c r="I254" i="1"/>
  <c r="I254" i="6" s="1"/>
  <c r="I253" i="1"/>
  <c r="I253" i="6" s="1"/>
  <c r="I252" i="1"/>
  <c r="I252" i="6" s="1"/>
  <c r="I251" i="1"/>
  <c r="I251" i="6" s="1"/>
  <c r="I250" i="1"/>
  <c r="I250" i="6" s="1"/>
  <c r="I249" i="1"/>
  <c r="I249" i="6" s="1"/>
  <c r="I248" i="1"/>
  <c r="I248" i="6" s="1"/>
  <c r="I247" i="1"/>
  <c r="I247" i="6" s="1"/>
  <c r="I246" i="1"/>
  <c r="I246" i="6" s="1"/>
  <c r="I245" i="1"/>
  <c r="I245" i="6" s="1"/>
  <c r="I244" i="1"/>
  <c r="I244" i="6" s="1"/>
  <c r="I243" i="1"/>
  <c r="I243" i="6" s="1"/>
  <c r="I242" i="1"/>
  <c r="I242" i="6" s="1"/>
  <c r="I241" i="1"/>
  <c r="I241" i="6" s="1"/>
  <c r="I240" i="1"/>
  <c r="I240" i="6" s="1"/>
  <c r="I239" i="1"/>
  <c r="I239" i="6" s="1"/>
  <c r="I238" i="1"/>
  <c r="I238" i="6" s="1"/>
  <c r="I237" i="1"/>
  <c r="I237" i="6" s="1"/>
  <c r="I236" i="1"/>
  <c r="I236" i="6" s="1"/>
  <c r="I235" i="1"/>
  <c r="I235" i="6" s="1"/>
  <c r="I234" i="1"/>
  <c r="I234" i="6" s="1"/>
  <c r="I233" i="1"/>
  <c r="I233" i="6" s="1"/>
  <c r="I232" i="1"/>
  <c r="I232" i="6" s="1"/>
  <c r="I231" i="1"/>
  <c r="I231" i="6" s="1"/>
  <c r="I230" i="1"/>
  <c r="I230" i="6" s="1"/>
  <c r="I229" i="1"/>
  <c r="I229" i="6" s="1"/>
  <c r="I228" i="1"/>
  <c r="I228" i="6" s="1"/>
  <c r="I227" i="1"/>
  <c r="I227" i="6" s="1"/>
  <c r="I226" i="1"/>
  <c r="I226" i="6" s="1"/>
  <c r="I225" i="1"/>
  <c r="I225" i="6" s="1"/>
  <c r="I224" i="1"/>
  <c r="I224" i="6" s="1"/>
  <c r="I223" i="1"/>
  <c r="I223" i="6" s="1"/>
  <c r="I222" i="1"/>
  <c r="I222" i="6" s="1"/>
  <c r="I221" i="1"/>
  <c r="I221" i="6" s="1"/>
  <c r="I220" i="1"/>
  <c r="I220" i="6" s="1"/>
  <c r="I219" i="1"/>
  <c r="I219" i="6" s="1"/>
  <c r="I218" i="1"/>
  <c r="I218" i="6" s="1"/>
  <c r="I217" i="1"/>
  <c r="I217" i="6" s="1"/>
  <c r="I216" i="1"/>
  <c r="I216" i="6" s="1"/>
  <c r="I215" i="1"/>
  <c r="I215" i="6" s="1"/>
  <c r="I214" i="1"/>
  <c r="I214" i="6" s="1"/>
  <c r="I213" i="1"/>
  <c r="I213" i="6" s="1"/>
  <c r="N213" i="6" s="1"/>
  <c r="B213" i="5" s="1"/>
  <c r="O213" i="6" s="1"/>
  <c r="I212" i="1"/>
  <c r="I212" i="6" s="1"/>
  <c r="N212" i="6" s="1"/>
  <c r="B212" i="5" s="1"/>
  <c r="O212" i="6" s="1"/>
  <c r="I211" i="1"/>
  <c r="I211" i="6" s="1"/>
  <c r="I210" i="1"/>
  <c r="I210" i="6" s="1"/>
  <c r="I209" i="1"/>
  <c r="I209" i="6" s="1"/>
  <c r="I208" i="1"/>
  <c r="I208" i="6" s="1"/>
  <c r="I207" i="1"/>
  <c r="I207" i="6" s="1"/>
  <c r="I206" i="1"/>
  <c r="I206" i="6" s="1"/>
  <c r="I205" i="1"/>
  <c r="I205" i="6" s="1"/>
  <c r="I204" i="1"/>
  <c r="I204" i="6" s="1"/>
  <c r="I203" i="1"/>
  <c r="I203" i="6" s="1"/>
  <c r="I202" i="1"/>
  <c r="I202" i="6" s="1"/>
  <c r="I201" i="1"/>
  <c r="I201" i="6" s="1"/>
  <c r="N201" i="6" s="1"/>
  <c r="B201" i="5" s="1"/>
  <c r="O201" i="6" s="1"/>
  <c r="I200" i="1"/>
  <c r="I200" i="6" s="1"/>
  <c r="I199" i="1"/>
  <c r="I198" i="1"/>
  <c r="I198" i="6" s="1"/>
  <c r="I197" i="1"/>
  <c r="I197" i="6" s="1"/>
  <c r="I196" i="1"/>
  <c r="I196" i="6" s="1"/>
  <c r="I195" i="1"/>
  <c r="I195" i="6" s="1"/>
  <c r="I194" i="1"/>
  <c r="I194" i="6" s="1"/>
  <c r="I193" i="1"/>
  <c r="I193" i="6" s="1"/>
  <c r="I192" i="1"/>
  <c r="I192" i="6" s="1"/>
  <c r="I191" i="1"/>
  <c r="I191" i="6" s="1"/>
  <c r="I190" i="1"/>
  <c r="I190" i="6" s="1"/>
  <c r="I189" i="1"/>
  <c r="I189" i="6" s="1"/>
  <c r="N189" i="6" s="1"/>
  <c r="B189" i="5" s="1"/>
  <c r="O189" i="6" s="1"/>
  <c r="I188" i="1"/>
  <c r="I188" i="6" s="1"/>
  <c r="I187" i="1"/>
  <c r="I186" i="1"/>
  <c r="I186" i="6" s="1"/>
  <c r="I185" i="1"/>
  <c r="I185" i="6" s="1"/>
  <c r="I184" i="1"/>
  <c r="I183" i="1"/>
  <c r="I183" i="6" s="1"/>
  <c r="I182" i="1"/>
  <c r="I182" i="6" s="1"/>
  <c r="I181" i="1"/>
  <c r="I181" i="6" s="1"/>
  <c r="I180" i="1"/>
  <c r="I180" i="6" s="1"/>
  <c r="I179" i="1"/>
  <c r="I179" i="6" s="1"/>
  <c r="I178" i="1"/>
  <c r="I178" i="6" s="1"/>
  <c r="I177" i="1"/>
  <c r="I177" i="6" s="1"/>
  <c r="N177" i="6" s="1"/>
  <c r="B177" i="5" s="1"/>
  <c r="O177" i="6" s="1"/>
  <c r="I176" i="1"/>
  <c r="I176" i="6" s="1"/>
  <c r="I175" i="1"/>
  <c r="I175" i="6" s="1"/>
  <c r="I174" i="1"/>
  <c r="I174" i="6" s="1"/>
  <c r="N174" i="6" s="1"/>
  <c r="B174" i="5" s="1"/>
  <c r="O174" i="6" s="1"/>
  <c r="I173" i="1"/>
  <c r="I173" i="6" s="1"/>
  <c r="I172" i="1"/>
  <c r="I172" i="6" s="1"/>
  <c r="I171" i="1"/>
  <c r="I171" i="6" s="1"/>
  <c r="I170" i="1"/>
  <c r="I170" i="6" s="1"/>
  <c r="I169" i="1"/>
  <c r="I169" i="6" s="1"/>
  <c r="I168" i="1"/>
  <c r="I168" i="6" s="1"/>
  <c r="I167" i="1"/>
  <c r="I167" i="6" s="1"/>
  <c r="I166" i="1"/>
  <c r="I166" i="6" s="1"/>
  <c r="I165" i="1"/>
  <c r="I165" i="6" s="1"/>
  <c r="N165" i="6" s="1"/>
  <c r="B165" i="5" s="1"/>
  <c r="O165" i="6" s="1"/>
  <c r="I164" i="1"/>
  <c r="I164" i="6" s="1"/>
  <c r="N164" i="6" s="1"/>
  <c r="B164" i="5" s="1"/>
  <c r="O164" i="6" s="1"/>
  <c r="I163" i="1"/>
  <c r="I163" i="6" s="1"/>
  <c r="I162" i="1"/>
  <c r="I162" i="6" s="1"/>
  <c r="I161" i="1"/>
  <c r="I161" i="6" s="1"/>
  <c r="N161" i="6" s="1"/>
  <c r="B161" i="5" s="1"/>
  <c r="O161" i="6" s="1"/>
  <c r="I160" i="1"/>
  <c r="I160" i="6" s="1"/>
  <c r="I159" i="1"/>
  <c r="I159" i="6" s="1"/>
  <c r="I158" i="1"/>
  <c r="I158" i="6" s="1"/>
  <c r="I157" i="1"/>
  <c r="I157" i="6" s="1"/>
  <c r="I156" i="1"/>
  <c r="I156" i="6" s="1"/>
  <c r="I155" i="1"/>
  <c r="I155" i="6" s="1"/>
  <c r="I154" i="1"/>
  <c r="I154" i="6" s="1"/>
  <c r="I153" i="1"/>
  <c r="I153" i="6" s="1"/>
  <c r="N153" i="6" s="1"/>
  <c r="B153" i="5" s="1"/>
  <c r="O153" i="6" s="1"/>
  <c r="I152" i="1"/>
  <c r="I152" i="6" s="1"/>
  <c r="N152" i="6" s="1"/>
  <c r="B152" i="5" s="1"/>
  <c r="O152" i="6" s="1"/>
  <c r="I151" i="1"/>
  <c r="I151" i="6" s="1"/>
  <c r="I150" i="1"/>
  <c r="I150" i="6" s="1"/>
  <c r="I149" i="1"/>
  <c r="I149" i="6" s="1"/>
  <c r="I148" i="1"/>
  <c r="I148" i="6" s="1"/>
  <c r="I147" i="1"/>
  <c r="I147" i="6" s="1"/>
  <c r="I146" i="1"/>
  <c r="I146" i="6" s="1"/>
  <c r="I145" i="1"/>
  <c r="I145" i="6" s="1"/>
  <c r="I144" i="1"/>
  <c r="I144" i="6" s="1"/>
  <c r="I143" i="1"/>
  <c r="I143" i="6" s="1"/>
  <c r="I142" i="1"/>
  <c r="I142" i="6" s="1"/>
  <c r="I141" i="1"/>
  <c r="I141" i="6" s="1"/>
  <c r="N141" i="6" s="1"/>
  <c r="B141" i="5" s="1"/>
  <c r="O141" i="6" s="1"/>
  <c r="I140" i="1"/>
  <c r="I140" i="6" s="1"/>
  <c r="I139" i="1"/>
  <c r="I138" i="1"/>
  <c r="I138" i="6" s="1"/>
  <c r="I137" i="1"/>
  <c r="I137" i="6" s="1"/>
  <c r="I136" i="1"/>
  <c r="I136" i="6" s="1"/>
  <c r="I135" i="1"/>
  <c r="I135" i="6" s="1"/>
  <c r="I134" i="1"/>
  <c r="I134" i="6" s="1"/>
  <c r="I133" i="1"/>
  <c r="I133" i="6" s="1"/>
  <c r="I132" i="1"/>
  <c r="I132" i="6" s="1"/>
  <c r="I131" i="1"/>
  <c r="I131" i="6" s="1"/>
  <c r="I130" i="1"/>
  <c r="I130" i="6" s="1"/>
  <c r="I129" i="1"/>
  <c r="I129" i="6" s="1"/>
  <c r="N129" i="6" s="1"/>
  <c r="B129" i="5" s="1"/>
  <c r="O129" i="6" s="1"/>
  <c r="I128" i="1"/>
  <c r="I128" i="6" s="1"/>
  <c r="I127" i="1"/>
  <c r="I126" i="1"/>
  <c r="I126" i="6" s="1"/>
  <c r="I125" i="1"/>
  <c r="I125" i="6" s="1"/>
  <c r="I124" i="1"/>
  <c r="I124" i="6" s="1"/>
  <c r="I123" i="1"/>
  <c r="I123" i="6" s="1"/>
  <c r="I122" i="1"/>
  <c r="I122" i="6" s="1"/>
  <c r="I121" i="1"/>
  <c r="I121" i="6" s="1"/>
  <c r="I120" i="1"/>
  <c r="I120" i="6" s="1"/>
  <c r="I119" i="1"/>
  <c r="I119" i="6" s="1"/>
  <c r="I118" i="1"/>
  <c r="I118" i="6" s="1"/>
  <c r="I117" i="1"/>
  <c r="I117" i="6" s="1"/>
  <c r="N117" i="6" s="1"/>
  <c r="B117" i="5" s="1"/>
  <c r="O117" i="6" s="1"/>
  <c r="I116" i="1"/>
  <c r="I116" i="6" s="1"/>
  <c r="I115" i="1"/>
  <c r="I115" i="6" s="1"/>
  <c r="I114" i="1"/>
  <c r="I114" i="6" s="1"/>
  <c r="I113" i="1"/>
  <c r="I113" i="6" s="1"/>
  <c r="I112" i="1"/>
  <c r="I112" i="6" s="1"/>
  <c r="I111" i="1"/>
  <c r="I111" i="6" s="1"/>
  <c r="I110" i="1"/>
  <c r="I110" i="6" s="1"/>
  <c r="I109" i="1"/>
  <c r="I109" i="6" s="1"/>
  <c r="I108" i="1"/>
  <c r="I108" i="6" s="1"/>
  <c r="I107" i="1"/>
  <c r="I107" i="6" s="1"/>
  <c r="I106" i="1"/>
  <c r="I106" i="6" s="1"/>
  <c r="I105" i="1"/>
  <c r="I105" i="6" s="1"/>
  <c r="N105" i="6" s="1"/>
  <c r="B105" i="5" s="1"/>
  <c r="O105" i="6" s="1"/>
  <c r="I104" i="1"/>
  <c r="I104" i="6" s="1"/>
  <c r="I103" i="1"/>
  <c r="I102" i="1"/>
  <c r="I102" i="6" s="1"/>
  <c r="I101" i="1"/>
  <c r="I100" i="1"/>
  <c r="I100" i="6" s="1"/>
  <c r="I99" i="1"/>
  <c r="I99" i="6" s="1"/>
  <c r="I98" i="1"/>
  <c r="I98" i="6" s="1"/>
  <c r="I97" i="1"/>
  <c r="I97" i="6" s="1"/>
  <c r="I96" i="1"/>
  <c r="I96" i="6" s="1"/>
  <c r="I95" i="1"/>
  <c r="I95" i="6" s="1"/>
  <c r="I94" i="1"/>
  <c r="I94" i="6" s="1"/>
  <c r="I93" i="1"/>
  <c r="I93" i="6" s="1"/>
  <c r="N93" i="6" s="1"/>
  <c r="B93" i="5" s="1"/>
  <c r="O93" i="6" s="1"/>
  <c r="I92" i="1"/>
  <c r="I92" i="6" s="1"/>
  <c r="I91" i="1"/>
  <c r="I91" i="6" s="1"/>
  <c r="I90" i="1"/>
  <c r="I90" i="6" s="1"/>
  <c r="I89" i="1"/>
  <c r="I89" i="6" s="1"/>
  <c r="N89" i="6" s="1"/>
  <c r="B89" i="5" s="1"/>
  <c r="O89" i="6" s="1"/>
  <c r="I88" i="1"/>
  <c r="I88" i="6" s="1"/>
  <c r="I87" i="1"/>
  <c r="I87" i="6" s="1"/>
  <c r="I86" i="1"/>
  <c r="I86" i="6" s="1"/>
  <c r="I85" i="1"/>
  <c r="I85" i="6" s="1"/>
  <c r="I84" i="1"/>
  <c r="I84" i="6" s="1"/>
  <c r="I83" i="1"/>
  <c r="I83" i="6" s="1"/>
  <c r="N83" i="6" s="1"/>
  <c r="B83" i="5" s="1"/>
  <c r="O83" i="6" s="1"/>
  <c r="I82" i="1"/>
  <c r="I82" i="6" s="1"/>
  <c r="I81" i="1"/>
  <c r="I81" i="6" s="1"/>
  <c r="I80" i="1"/>
  <c r="I80" i="6" s="1"/>
  <c r="I79" i="1"/>
  <c r="I79" i="6" s="1"/>
  <c r="I78" i="1"/>
  <c r="I77" i="1"/>
  <c r="I77" i="6" s="1"/>
  <c r="N77" i="6" s="1"/>
  <c r="B77" i="5" s="1"/>
  <c r="O77" i="6" s="1"/>
  <c r="I76" i="1"/>
  <c r="I76" i="6" s="1"/>
  <c r="I75" i="1"/>
  <c r="I75" i="6" s="1"/>
  <c r="I74" i="1"/>
  <c r="I74" i="6" s="1"/>
  <c r="I73" i="1"/>
  <c r="I73" i="6" s="1"/>
  <c r="I72" i="1"/>
  <c r="I72" i="6" s="1"/>
  <c r="I71" i="1"/>
  <c r="I71" i="6" s="1"/>
  <c r="I70" i="1"/>
  <c r="I70" i="6" s="1"/>
  <c r="I69" i="1"/>
  <c r="I69" i="6" s="1"/>
  <c r="I68" i="1"/>
  <c r="I68" i="6" s="1"/>
  <c r="I67" i="1"/>
  <c r="I67" i="6" s="1"/>
  <c r="I66" i="1"/>
  <c r="I65" i="1"/>
  <c r="I65" i="6" s="1"/>
  <c r="I64" i="1"/>
  <c r="I64" i="6" s="1"/>
  <c r="I63" i="1"/>
  <c r="I63" i="6" s="1"/>
  <c r="I62" i="1"/>
  <c r="I62" i="6" s="1"/>
  <c r="I61" i="1"/>
  <c r="I61" i="6" s="1"/>
  <c r="I60" i="1"/>
  <c r="I60" i="6" s="1"/>
  <c r="I59" i="1"/>
  <c r="I59" i="6" s="1"/>
  <c r="I58" i="1"/>
  <c r="I58" i="6" s="1"/>
  <c r="I57" i="1"/>
  <c r="I57" i="6" s="1"/>
  <c r="N57" i="6" s="1"/>
  <c r="B57" i="5" s="1"/>
  <c r="O57" i="6" s="1"/>
  <c r="I56" i="1"/>
  <c r="I56" i="6" s="1"/>
  <c r="I55" i="1"/>
  <c r="I55" i="6" s="1"/>
  <c r="I54" i="1"/>
  <c r="I54" i="6" s="1"/>
  <c r="I53" i="1"/>
  <c r="I53" i="6" s="1"/>
  <c r="I52" i="1"/>
  <c r="I52" i="6" s="1"/>
  <c r="I51" i="1"/>
  <c r="I51" i="6" s="1"/>
  <c r="I50" i="1"/>
  <c r="I50" i="6" s="1"/>
  <c r="I49" i="1"/>
  <c r="I49" i="6" s="1"/>
  <c r="I48" i="1"/>
  <c r="I47" i="1"/>
  <c r="I47" i="6" s="1"/>
  <c r="I46" i="1"/>
  <c r="I46" i="6" s="1"/>
  <c r="I45" i="1"/>
  <c r="I45" i="6" s="1"/>
  <c r="I44" i="1"/>
  <c r="I44" i="6" s="1"/>
  <c r="I43" i="1"/>
  <c r="I42" i="1"/>
  <c r="I42" i="6" s="1"/>
  <c r="N42" i="6" s="1"/>
  <c r="B42" i="5" s="1"/>
  <c r="O42" i="6" s="1"/>
  <c r="I41" i="1"/>
  <c r="I41" i="6" s="1"/>
  <c r="I40" i="1"/>
  <c r="I40" i="6" s="1"/>
  <c r="I39" i="1"/>
  <c r="I39" i="6" s="1"/>
  <c r="N39" i="6" s="1"/>
  <c r="B39" i="5" s="1"/>
  <c r="O39" i="6" s="1"/>
  <c r="I38" i="1"/>
  <c r="I38" i="6" s="1"/>
  <c r="I37" i="1"/>
  <c r="I37" i="6" s="1"/>
  <c r="I36" i="1"/>
  <c r="I36" i="6" s="1"/>
  <c r="I35" i="1"/>
  <c r="I35" i="6" s="1"/>
  <c r="I34" i="1"/>
  <c r="I34" i="6" s="1"/>
  <c r="I33" i="1"/>
  <c r="I33" i="6" s="1"/>
  <c r="N33" i="6" s="1"/>
  <c r="B33" i="5" s="1"/>
  <c r="O33" i="6" s="1"/>
  <c r="I32" i="1"/>
  <c r="I32" i="6" s="1"/>
  <c r="I31" i="1"/>
  <c r="I31" i="6" s="1"/>
  <c r="I30" i="1"/>
  <c r="I30" i="6" s="1"/>
  <c r="I29" i="1"/>
  <c r="I29" i="6" s="1"/>
  <c r="N29" i="6" s="1"/>
  <c r="B29" i="5" s="1"/>
  <c r="O29" i="6" s="1"/>
  <c r="I28" i="1"/>
  <c r="I28" i="6" s="1"/>
  <c r="I27" i="1"/>
  <c r="I27" i="6" s="1"/>
  <c r="I26" i="1"/>
  <c r="I26" i="6" s="1"/>
  <c r="I25" i="1"/>
  <c r="I25" i="6" s="1"/>
  <c r="I24" i="1"/>
  <c r="I24" i="6" s="1"/>
  <c r="I23" i="1"/>
  <c r="I23" i="6" s="1"/>
  <c r="I22" i="1"/>
  <c r="I22" i="6" s="1"/>
  <c r="I21" i="1"/>
  <c r="I21" i="6" s="1"/>
  <c r="N21" i="6" s="1"/>
  <c r="B21" i="5" s="1"/>
  <c r="O21" i="6" s="1"/>
  <c r="I20" i="1"/>
  <c r="I20" i="6" s="1"/>
  <c r="N20" i="6" s="1"/>
  <c r="B20" i="5" s="1"/>
  <c r="O20" i="6" s="1"/>
  <c r="I19" i="1"/>
  <c r="I19" i="6" s="1"/>
  <c r="I18" i="1"/>
  <c r="I18" i="6" s="1"/>
  <c r="I17" i="1"/>
  <c r="I17" i="6" s="1"/>
  <c r="I16" i="1"/>
  <c r="I16" i="6" s="1"/>
  <c r="I15" i="1"/>
  <c r="I15" i="6" s="1"/>
  <c r="I14" i="1"/>
  <c r="I14" i="6" s="1"/>
  <c r="I13" i="1"/>
  <c r="I13" i="6" s="1"/>
  <c r="I12" i="1"/>
  <c r="I12" i="6" s="1"/>
  <c r="I11" i="1"/>
  <c r="I11" i="6" s="1"/>
  <c r="I10" i="1"/>
  <c r="I10" i="6" s="1"/>
  <c r="I9" i="1"/>
  <c r="I9" i="6" s="1"/>
  <c r="N9" i="6" s="1"/>
  <c r="B9" i="5" s="1"/>
  <c r="O9" i="6" s="1"/>
  <c r="I8" i="1"/>
  <c r="I8" i="6" s="1"/>
  <c r="I7" i="1"/>
  <c r="I7" i="6" s="1"/>
  <c r="I6" i="1"/>
  <c r="I6" i="6" s="1"/>
  <c r="I5" i="1"/>
  <c r="I5" i="6" s="1"/>
  <c r="N5" i="6" s="1"/>
  <c r="B5" i="5" s="1"/>
  <c r="O5" i="6" s="1"/>
  <c r="I4" i="1"/>
  <c r="I4" i="6" s="1"/>
  <c r="M6" i="4" l="1"/>
  <c r="A4" i="5"/>
  <c r="J4" i="4" s="1"/>
  <c r="F466" i="6"/>
  <c r="N81" i="6"/>
  <c r="B81" i="5" s="1"/>
  <c r="O81" i="6" s="1"/>
  <c r="N333" i="6"/>
  <c r="B333" i="5" s="1"/>
  <c r="O333" i="6" s="1"/>
  <c r="N417" i="6"/>
  <c r="B417" i="5" s="1"/>
  <c r="O417" i="6" s="1"/>
  <c r="N22" i="6"/>
  <c r="B22" i="5" s="1"/>
  <c r="O22" i="6" s="1"/>
  <c r="N142" i="6"/>
  <c r="B142" i="5" s="1"/>
  <c r="O142" i="6" s="1"/>
  <c r="N238" i="6"/>
  <c r="B238" i="5" s="1"/>
  <c r="O238" i="6" s="1"/>
  <c r="N107" i="6"/>
  <c r="B107" i="5" s="1"/>
  <c r="O107" i="6" s="1"/>
  <c r="N167" i="6"/>
  <c r="B167" i="5" s="1"/>
  <c r="O167" i="6" s="1"/>
  <c r="N239" i="6"/>
  <c r="B239" i="5" s="1"/>
  <c r="O239" i="6" s="1"/>
  <c r="N299" i="6"/>
  <c r="B299" i="5" s="1"/>
  <c r="O299" i="6" s="1"/>
  <c r="N371" i="6"/>
  <c r="B371" i="5" s="1"/>
  <c r="O371" i="6" s="1"/>
  <c r="N443" i="6"/>
  <c r="B443" i="5" s="1"/>
  <c r="O443" i="6" s="1"/>
  <c r="N12" i="6"/>
  <c r="B12" i="5" s="1"/>
  <c r="O12" i="6" s="1"/>
  <c r="N24" i="6"/>
  <c r="B24" i="5" s="1"/>
  <c r="O24" i="6" s="1"/>
  <c r="N36" i="6"/>
  <c r="B36" i="5" s="1"/>
  <c r="O36" i="6" s="1"/>
  <c r="N60" i="6"/>
  <c r="B60" i="5" s="1"/>
  <c r="O60" i="6" s="1"/>
  <c r="N72" i="6"/>
  <c r="B72" i="5" s="1"/>
  <c r="O72" i="6" s="1"/>
  <c r="N84" i="6"/>
  <c r="B84" i="5" s="1"/>
  <c r="O84" i="6" s="1"/>
  <c r="N96" i="6"/>
  <c r="B96" i="5" s="1"/>
  <c r="O96" i="6" s="1"/>
  <c r="N108" i="6"/>
  <c r="B108" i="5" s="1"/>
  <c r="O108" i="6" s="1"/>
  <c r="N132" i="6"/>
  <c r="B132" i="5" s="1"/>
  <c r="O132" i="6" s="1"/>
  <c r="N144" i="6"/>
  <c r="B144" i="5" s="1"/>
  <c r="O144" i="6" s="1"/>
  <c r="N156" i="6"/>
  <c r="B156" i="5" s="1"/>
  <c r="O156" i="6" s="1"/>
  <c r="N168" i="6"/>
  <c r="B168" i="5" s="1"/>
  <c r="O168" i="6" s="1"/>
  <c r="N180" i="6"/>
  <c r="B180" i="5" s="1"/>
  <c r="O180" i="6" s="1"/>
  <c r="N192" i="6"/>
  <c r="B192" i="5" s="1"/>
  <c r="O192" i="6" s="1"/>
  <c r="N204" i="6"/>
  <c r="B204" i="5" s="1"/>
  <c r="O204" i="6" s="1"/>
  <c r="N228" i="6"/>
  <c r="B228" i="5" s="1"/>
  <c r="O228" i="6" s="1"/>
  <c r="N240" i="6"/>
  <c r="B240" i="5" s="1"/>
  <c r="O240" i="6" s="1"/>
  <c r="N252" i="6"/>
  <c r="B252" i="5" s="1"/>
  <c r="O252" i="6" s="1"/>
  <c r="N264" i="6"/>
  <c r="B264" i="5" s="1"/>
  <c r="O264" i="6" s="1"/>
  <c r="N276" i="6"/>
  <c r="B276" i="5" s="1"/>
  <c r="O276" i="6" s="1"/>
  <c r="N288" i="6"/>
  <c r="B288" i="5" s="1"/>
  <c r="O288" i="6" s="1"/>
  <c r="N300" i="6"/>
  <c r="B300" i="5" s="1"/>
  <c r="O300" i="6" s="1"/>
  <c r="N312" i="6"/>
  <c r="B312" i="5" s="1"/>
  <c r="O312" i="6" s="1"/>
  <c r="N324" i="6"/>
  <c r="B324" i="5" s="1"/>
  <c r="O324" i="6" s="1"/>
  <c r="N336" i="6"/>
  <c r="B336" i="5" s="1"/>
  <c r="O336" i="6" s="1"/>
  <c r="N348" i="6"/>
  <c r="B348" i="5" s="1"/>
  <c r="O348" i="6" s="1"/>
  <c r="N360" i="6"/>
  <c r="B360" i="5" s="1"/>
  <c r="O360" i="6" s="1"/>
  <c r="N372" i="6"/>
  <c r="B372" i="5" s="1"/>
  <c r="O372" i="6" s="1"/>
  <c r="N384" i="6"/>
  <c r="B384" i="5" s="1"/>
  <c r="O384" i="6" s="1"/>
  <c r="N396" i="6"/>
  <c r="B396" i="5" s="1"/>
  <c r="O396" i="6" s="1"/>
  <c r="N408" i="6"/>
  <c r="B408" i="5" s="1"/>
  <c r="O408" i="6" s="1"/>
  <c r="N420" i="6"/>
  <c r="B420" i="5" s="1"/>
  <c r="O420" i="6" s="1"/>
  <c r="N432" i="6"/>
  <c r="B432" i="5" s="1"/>
  <c r="O432" i="6" s="1"/>
  <c r="N444" i="6"/>
  <c r="B444" i="5" s="1"/>
  <c r="O444" i="6" s="1"/>
  <c r="N456" i="6"/>
  <c r="B456" i="5" s="1"/>
  <c r="O456" i="6" s="1"/>
  <c r="N69" i="6"/>
  <c r="B69" i="5" s="1"/>
  <c r="O69" i="6" s="1"/>
  <c r="N225" i="6"/>
  <c r="B225" i="5" s="1"/>
  <c r="O225" i="6" s="1"/>
  <c r="N345" i="6"/>
  <c r="B345" i="5" s="1"/>
  <c r="O345" i="6" s="1"/>
  <c r="N46" i="6"/>
  <c r="B46" i="5" s="1"/>
  <c r="O46" i="6" s="1"/>
  <c r="N106" i="6"/>
  <c r="B106" i="5" s="1"/>
  <c r="O106" i="6" s="1"/>
  <c r="N190" i="6"/>
  <c r="B190" i="5" s="1"/>
  <c r="O190" i="6" s="1"/>
  <c r="N250" i="6"/>
  <c r="B250" i="5" s="1"/>
  <c r="O250" i="6" s="1"/>
  <c r="N322" i="6"/>
  <c r="B322" i="5" s="1"/>
  <c r="O322" i="6" s="1"/>
  <c r="N394" i="6"/>
  <c r="B394" i="5" s="1"/>
  <c r="O394" i="6" s="1"/>
  <c r="N47" i="6"/>
  <c r="B47" i="5" s="1"/>
  <c r="O47" i="6" s="1"/>
  <c r="N155" i="6"/>
  <c r="B155" i="5" s="1"/>
  <c r="O155" i="6" s="1"/>
  <c r="N251" i="6"/>
  <c r="B251" i="5" s="1"/>
  <c r="O251" i="6" s="1"/>
  <c r="N335" i="6"/>
  <c r="B335" i="5" s="1"/>
  <c r="O335" i="6" s="1"/>
  <c r="N407" i="6"/>
  <c r="B407" i="5" s="1"/>
  <c r="O407" i="6" s="1"/>
  <c r="N13" i="6"/>
  <c r="B13" i="5" s="1"/>
  <c r="O13" i="6" s="1"/>
  <c r="N49" i="6"/>
  <c r="B49" i="5" s="1"/>
  <c r="O49" i="6" s="1"/>
  <c r="N97" i="6"/>
  <c r="B97" i="5" s="1"/>
  <c r="O97" i="6" s="1"/>
  <c r="N145" i="6"/>
  <c r="B145" i="5" s="1"/>
  <c r="O145" i="6" s="1"/>
  <c r="N241" i="6"/>
  <c r="B241" i="5" s="1"/>
  <c r="O241" i="6" s="1"/>
  <c r="N301" i="6"/>
  <c r="B301" i="5" s="1"/>
  <c r="O301" i="6" s="1"/>
  <c r="N361" i="6"/>
  <c r="B361" i="5" s="1"/>
  <c r="O361" i="6" s="1"/>
  <c r="N421" i="6"/>
  <c r="B421" i="5" s="1"/>
  <c r="O421" i="6" s="1"/>
  <c r="N19" i="6"/>
  <c r="B19" i="5" s="1"/>
  <c r="O19" i="6" s="1"/>
  <c r="N78" i="6"/>
  <c r="B78" i="5" s="1"/>
  <c r="O78" i="6" s="1"/>
  <c r="N350" i="6"/>
  <c r="B350" i="5" s="1"/>
  <c r="O350" i="6" s="1"/>
  <c r="N80" i="6"/>
  <c r="B80" i="5" s="1"/>
  <c r="O80" i="6" s="1"/>
  <c r="N236" i="6"/>
  <c r="B236" i="5" s="1"/>
  <c r="O236" i="6" s="1"/>
  <c r="N14" i="6"/>
  <c r="B14" i="5" s="1"/>
  <c r="O14" i="6" s="1"/>
  <c r="N43" i="6"/>
  <c r="B43" i="5" s="1"/>
  <c r="O43" i="6" s="1"/>
  <c r="N70" i="6"/>
  <c r="B70" i="5" s="1"/>
  <c r="O70" i="6" s="1"/>
  <c r="N154" i="6"/>
  <c r="B154" i="5" s="1"/>
  <c r="O154" i="6" s="1"/>
  <c r="N214" i="6"/>
  <c r="B214" i="5" s="1"/>
  <c r="O214" i="6" s="1"/>
  <c r="N274" i="6"/>
  <c r="B274" i="5" s="1"/>
  <c r="O274" i="6" s="1"/>
  <c r="N310" i="6"/>
  <c r="B310" i="5" s="1"/>
  <c r="O310" i="6" s="1"/>
  <c r="N358" i="6"/>
  <c r="B358" i="5" s="1"/>
  <c r="O358" i="6" s="1"/>
  <c r="N430" i="6"/>
  <c r="B430" i="5" s="1"/>
  <c r="O430" i="6" s="1"/>
  <c r="N454" i="6"/>
  <c r="B454" i="5" s="1"/>
  <c r="O454" i="6" s="1"/>
  <c r="N143" i="6"/>
  <c r="B143" i="5" s="1"/>
  <c r="O143" i="6" s="1"/>
  <c r="N203" i="6"/>
  <c r="B203" i="5" s="1"/>
  <c r="O203" i="6" s="1"/>
  <c r="N263" i="6"/>
  <c r="B263" i="5" s="1"/>
  <c r="O263" i="6" s="1"/>
  <c r="N311" i="6"/>
  <c r="B311" i="5" s="1"/>
  <c r="O311" i="6" s="1"/>
  <c r="N359" i="6"/>
  <c r="B359" i="5" s="1"/>
  <c r="O359" i="6" s="1"/>
  <c r="N431" i="6"/>
  <c r="B431" i="5" s="1"/>
  <c r="O431" i="6" s="1"/>
  <c r="N25" i="6"/>
  <c r="B25" i="5" s="1"/>
  <c r="O25" i="6" s="1"/>
  <c r="N73" i="6"/>
  <c r="B73" i="5" s="1"/>
  <c r="O73" i="6" s="1"/>
  <c r="N109" i="6"/>
  <c r="B109" i="5" s="1"/>
  <c r="O109" i="6" s="1"/>
  <c r="N157" i="6"/>
  <c r="B157" i="5" s="1"/>
  <c r="O157" i="6" s="1"/>
  <c r="N193" i="6"/>
  <c r="B193" i="5" s="1"/>
  <c r="O193" i="6" s="1"/>
  <c r="N217" i="6"/>
  <c r="B217" i="5" s="1"/>
  <c r="O217" i="6" s="1"/>
  <c r="N253" i="6"/>
  <c r="B253" i="5" s="1"/>
  <c r="O253" i="6" s="1"/>
  <c r="N313" i="6"/>
  <c r="B313" i="5" s="1"/>
  <c r="O313" i="6" s="1"/>
  <c r="N337" i="6"/>
  <c r="B337" i="5" s="1"/>
  <c r="O337" i="6" s="1"/>
  <c r="N373" i="6"/>
  <c r="B373" i="5" s="1"/>
  <c r="O373" i="6" s="1"/>
  <c r="N409" i="6"/>
  <c r="B409" i="5" s="1"/>
  <c r="O409" i="6" s="1"/>
  <c r="N457" i="6"/>
  <c r="B457" i="5" s="1"/>
  <c r="O457" i="6" s="1"/>
  <c r="N38" i="6"/>
  <c r="B38" i="5" s="1"/>
  <c r="O38" i="6" s="1"/>
  <c r="N50" i="6"/>
  <c r="B50" i="5" s="1"/>
  <c r="O50" i="6" s="1"/>
  <c r="N62" i="6"/>
  <c r="B62" i="5" s="1"/>
  <c r="O62" i="6" s="1"/>
  <c r="N98" i="6"/>
  <c r="B98" i="5" s="1"/>
  <c r="O98" i="6" s="1"/>
  <c r="N110" i="6"/>
  <c r="B110" i="5" s="1"/>
  <c r="O110" i="6" s="1"/>
  <c r="N122" i="6"/>
  <c r="B122" i="5" s="1"/>
  <c r="O122" i="6" s="1"/>
  <c r="N134" i="6"/>
  <c r="B134" i="5" s="1"/>
  <c r="O134" i="6" s="1"/>
  <c r="N146" i="6"/>
  <c r="B146" i="5" s="1"/>
  <c r="O146" i="6" s="1"/>
  <c r="N158" i="6"/>
  <c r="B158" i="5" s="1"/>
  <c r="O158" i="6" s="1"/>
  <c r="N170" i="6"/>
  <c r="B170" i="5" s="1"/>
  <c r="O170" i="6" s="1"/>
  <c r="N182" i="6"/>
  <c r="B182" i="5" s="1"/>
  <c r="O182" i="6" s="1"/>
  <c r="N194" i="6"/>
  <c r="B194" i="5" s="1"/>
  <c r="O194" i="6" s="1"/>
  <c r="N206" i="6"/>
  <c r="B206" i="5" s="1"/>
  <c r="O206" i="6" s="1"/>
  <c r="N218" i="6"/>
  <c r="B218" i="5" s="1"/>
  <c r="O218" i="6" s="1"/>
  <c r="N230" i="6"/>
  <c r="B230" i="5" s="1"/>
  <c r="O230" i="6" s="1"/>
  <c r="N242" i="6"/>
  <c r="B242" i="5" s="1"/>
  <c r="O242" i="6" s="1"/>
  <c r="N254" i="6"/>
  <c r="B254" i="5" s="1"/>
  <c r="O254" i="6" s="1"/>
  <c r="N266" i="6"/>
  <c r="B266" i="5" s="1"/>
  <c r="O266" i="6" s="1"/>
  <c r="N278" i="6"/>
  <c r="B278" i="5" s="1"/>
  <c r="O278" i="6" s="1"/>
  <c r="N290" i="6"/>
  <c r="B290" i="5" s="1"/>
  <c r="O290" i="6" s="1"/>
  <c r="N302" i="6"/>
  <c r="B302" i="5" s="1"/>
  <c r="O302" i="6" s="1"/>
  <c r="N314" i="6"/>
  <c r="B314" i="5" s="1"/>
  <c r="O314" i="6" s="1"/>
  <c r="N326" i="6"/>
  <c r="B326" i="5" s="1"/>
  <c r="O326" i="6" s="1"/>
  <c r="N338" i="6"/>
  <c r="B338" i="5" s="1"/>
  <c r="O338" i="6" s="1"/>
  <c r="N362" i="6"/>
  <c r="B362" i="5" s="1"/>
  <c r="O362" i="6" s="1"/>
  <c r="N374" i="6"/>
  <c r="B374" i="5" s="1"/>
  <c r="O374" i="6" s="1"/>
  <c r="N386" i="6"/>
  <c r="B386" i="5" s="1"/>
  <c r="O386" i="6" s="1"/>
  <c r="N398" i="6"/>
  <c r="B398" i="5" s="1"/>
  <c r="O398" i="6" s="1"/>
  <c r="N410" i="6"/>
  <c r="B410" i="5" s="1"/>
  <c r="O410" i="6" s="1"/>
  <c r="N422" i="6"/>
  <c r="B422" i="5" s="1"/>
  <c r="O422" i="6" s="1"/>
  <c r="N434" i="6"/>
  <c r="B434" i="5" s="1"/>
  <c r="O434" i="6" s="1"/>
  <c r="N446" i="6"/>
  <c r="B446" i="5" s="1"/>
  <c r="O446" i="6" s="1"/>
  <c r="N458" i="6"/>
  <c r="B458" i="5" s="1"/>
  <c r="O458" i="6" s="1"/>
  <c r="N30" i="6"/>
  <c r="B30" i="5" s="1"/>
  <c r="O30" i="6" s="1"/>
  <c r="N237" i="6"/>
  <c r="B237" i="5" s="1"/>
  <c r="O237" i="6" s="1"/>
  <c r="N249" i="6"/>
  <c r="B249" i="5" s="1"/>
  <c r="O249" i="6" s="1"/>
  <c r="N429" i="6"/>
  <c r="B429" i="5" s="1"/>
  <c r="O429" i="6" s="1"/>
  <c r="N465" i="6"/>
  <c r="B465" i="5" s="1"/>
  <c r="O465" i="6" s="1"/>
  <c r="N82" i="6"/>
  <c r="B82" i="5" s="1"/>
  <c r="O82" i="6" s="1"/>
  <c r="N178" i="6"/>
  <c r="B178" i="5" s="1"/>
  <c r="O178" i="6" s="1"/>
  <c r="N226" i="6"/>
  <c r="B226" i="5" s="1"/>
  <c r="O226" i="6" s="1"/>
  <c r="N286" i="6"/>
  <c r="B286" i="5" s="1"/>
  <c r="O286" i="6" s="1"/>
  <c r="N346" i="6"/>
  <c r="B346" i="5" s="1"/>
  <c r="O346" i="6" s="1"/>
  <c r="N406" i="6"/>
  <c r="B406" i="5" s="1"/>
  <c r="O406" i="6" s="1"/>
  <c r="N11" i="6"/>
  <c r="B11" i="5" s="1"/>
  <c r="O11" i="6" s="1"/>
  <c r="N59" i="6"/>
  <c r="B59" i="5" s="1"/>
  <c r="O59" i="6" s="1"/>
  <c r="N131" i="6"/>
  <c r="B131" i="5" s="1"/>
  <c r="O131" i="6" s="1"/>
  <c r="N179" i="6"/>
  <c r="B179" i="5" s="1"/>
  <c r="O179" i="6" s="1"/>
  <c r="N215" i="6"/>
  <c r="B215" i="5" s="1"/>
  <c r="O215" i="6" s="1"/>
  <c r="N275" i="6"/>
  <c r="B275" i="5" s="1"/>
  <c r="O275" i="6" s="1"/>
  <c r="N323" i="6"/>
  <c r="B323" i="5" s="1"/>
  <c r="O323" i="6" s="1"/>
  <c r="N383" i="6"/>
  <c r="B383" i="5" s="1"/>
  <c r="O383" i="6" s="1"/>
  <c r="N419" i="6"/>
  <c r="B419" i="5" s="1"/>
  <c r="O419" i="6" s="1"/>
  <c r="N37" i="6"/>
  <c r="B37" i="5" s="1"/>
  <c r="O37" i="6" s="1"/>
  <c r="N85" i="6"/>
  <c r="B85" i="5" s="1"/>
  <c r="O85" i="6" s="1"/>
  <c r="N121" i="6"/>
  <c r="B121" i="5" s="1"/>
  <c r="O121" i="6" s="1"/>
  <c r="N169" i="6"/>
  <c r="B169" i="5" s="1"/>
  <c r="O169" i="6" s="1"/>
  <c r="N229" i="6"/>
  <c r="B229" i="5" s="1"/>
  <c r="O229" i="6" s="1"/>
  <c r="N265" i="6"/>
  <c r="B265" i="5" s="1"/>
  <c r="O265" i="6" s="1"/>
  <c r="N349" i="6"/>
  <c r="B349" i="5" s="1"/>
  <c r="O349" i="6" s="1"/>
  <c r="N397" i="6"/>
  <c r="B397" i="5" s="1"/>
  <c r="O397" i="6" s="1"/>
  <c r="N433" i="6"/>
  <c r="B433" i="5" s="1"/>
  <c r="O433" i="6" s="1"/>
  <c r="N7" i="6"/>
  <c r="B7" i="5" s="1"/>
  <c r="O7" i="6" s="1"/>
  <c r="N247" i="6"/>
  <c r="B247" i="5" s="1"/>
  <c r="O247" i="6" s="1"/>
  <c r="N26" i="6"/>
  <c r="B26" i="5" s="1"/>
  <c r="O26" i="6" s="1"/>
  <c r="N86" i="6"/>
  <c r="B86" i="5" s="1"/>
  <c r="O86" i="6" s="1"/>
  <c r="N15" i="6"/>
  <c r="B15" i="5" s="1"/>
  <c r="O15" i="6" s="1"/>
  <c r="N51" i="6"/>
  <c r="B51" i="5" s="1"/>
  <c r="O51" i="6" s="1"/>
  <c r="N63" i="6"/>
  <c r="B63" i="5" s="1"/>
  <c r="O63" i="6" s="1"/>
  <c r="N75" i="6"/>
  <c r="B75" i="5" s="1"/>
  <c r="O75" i="6" s="1"/>
  <c r="N99" i="6"/>
  <c r="B99" i="5" s="1"/>
  <c r="O99" i="6" s="1"/>
  <c r="N123" i="6"/>
  <c r="B123" i="5" s="1"/>
  <c r="O123" i="6" s="1"/>
  <c r="N135" i="6"/>
  <c r="B135" i="5" s="1"/>
  <c r="O135" i="6" s="1"/>
  <c r="N147" i="6"/>
  <c r="B147" i="5" s="1"/>
  <c r="O147" i="6" s="1"/>
  <c r="N171" i="6"/>
  <c r="B171" i="5" s="1"/>
  <c r="O171" i="6" s="1"/>
  <c r="N195" i="6"/>
  <c r="B195" i="5" s="1"/>
  <c r="O195" i="6" s="1"/>
  <c r="N207" i="6"/>
  <c r="B207" i="5" s="1"/>
  <c r="O207" i="6" s="1"/>
  <c r="N219" i="6"/>
  <c r="B219" i="5" s="1"/>
  <c r="O219" i="6" s="1"/>
  <c r="N255" i="6"/>
  <c r="B255" i="5" s="1"/>
  <c r="O255" i="6" s="1"/>
  <c r="N267" i="6"/>
  <c r="B267" i="5" s="1"/>
  <c r="O267" i="6" s="1"/>
  <c r="N279" i="6"/>
  <c r="B279" i="5" s="1"/>
  <c r="O279" i="6" s="1"/>
  <c r="N291" i="6"/>
  <c r="B291" i="5" s="1"/>
  <c r="O291" i="6" s="1"/>
  <c r="N303" i="6"/>
  <c r="B303" i="5" s="1"/>
  <c r="O303" i="6" s="1"/>
  <c r="N315" i="6"/>
  <c r="B315" i="5" s="1"/>
  <c r="O315" i="6" s="1"/>
  <c r="N327" i="6"/>
  <c r="B327" i="5" s="1"/>
  <c r="O327" i="6" s="1"/>
  <c r="N339" i="6"/>
  <c r="B339" i="5" s="1"/>
  <c r="O339" i="6" s="1"/>
  <c r="N351" i="6"/>
  <c r="B351" i="5" s="1"/>
  <c r="O351" i="6" s="1"/>
  <c r="N363" i="6"/>
  <c r="B363" i="5" s="1"/>
  <c r="O363" i="6" s="1"/>
  <c r="N375" i="6"/>
  <c r="B375" i="5" s="1"/>
  <c r="O375" i="6" s="1"/>
  <c r="N399" i="6"/>
  <c r="B399" i="5" s="1"/>
  <c r="O399" i="6" s="1"/>
  <c r="N411" i="6"/>
  <c r="B411" i="5" s="1"/>
  <c r="O411" i="6" s="1"/>
  <c r="N423" i="6"/>
  <c r="B423" i="5" s="1"/>
  <c r="O423" i="6" s="1"/>
  <c r="N435" i="6"/>
  <c r="B435" i="5" s="1"/>
  <c r="O435" i="6" s="1"/>
  <c r="N447" i="6"/>
  <c r="B447" i="5" s="1"/>
  <c r="O447" i="6" s="1"/>
  <c r="N459" i="6"/>
  <c r="B459" i="5" s="1"/>
  <c r="O459" i="6" s="1"/>
  <c r="N321" i="6"/>
  <c r="B321" i="5" s="1"/>
  <c r="O321" i="6" s="1"/>
  <c r="N10" i="6"/>
  <c r="B10" i="5" s="1"/>
  <c r="O10" i="6" s="1"/>
  <c r="N94" i="6"/>
  <c r="B94" i="5" s="1"/>
  <c r="O94" i="6" s="1"/>
  <c r="N166" i="6"/>
  <c r="B166" i="5" s="1"/>
  <c r="O166" i="6" s="1"/>
  <c r="N262" i="6"/>
  <c r="B262" i="5" s="1"/>
  <c r="O262" i="6" s="1"/>
  <c r="N334" i="6"/>
  <c r="B334" i="5" s="1"/>
  <c r="O334" i="6" s="1"/>
  <c r="N370" i="6"/>
  <c r="B370" i="5" s="1"/>
  <c r="O370" i="6" s="1"/>
  <c r="N418" i="6"/>
  <c r="B418" i="5" s="1"/>
  <c r="O418" i="6" s="1"/>
  <c r="N442" i="6"/>
  <c r="B442" i="5" s="1"/>
  <c r="O442" i="6" s="1"/>
  <c r="N23" i="6"/>
  <c r="B23" i="5" s="1"/>
  <c r="O23" i="6" s="1"/>
  <c r="N71" i="6"/>
  <c r="B71" i="5" s="1"/>
  <c r="O71" i="6" s="1"/>
  <c r="N119" i="6"/>
  <c r="B119" i="5" s="1"/>
  <c r="O119" i="6" s="1"/>
  <c r="N191" i="6"/>
  <c r="B191" i="5" s="1"/>
  <c r="O191" i="6" s="1"/>
  <c r="N227" i="6"/>
  <c r="B227" i="5" s="1"/>
  <c r="O227" i="6" s="1"/>
  <c r="N287" i="6"/>
  <c r="B287" i="5" s="1"/>
  <c r="O287" i="6" s="1"/>
  <c r="N347" i="6"/>
  <c r="B347" i="5" s="1"/>
  <c r="O347" i="6" s="1"/>
  <c r="N395" i="6"/>
  <c r="B395" i="5" s="1"/>
  <c r="O395" i="6" s="1"/>
  <c r="N455" i="6"/>
  <c r="B455" i="5" s="1"/>
  <c r="O455" i="6" s="1"/>
  <c r="N61" i="6"/>
  <c r="B61" i="5" s="1"/>
  <c r="O61" i="6" s="1"/>
  <c r="N133" i="6"/>
  <c r="B133" i="5" s="1"/>
  <c r="O133" i="6" s="1"/>
  <c r="N205" i="6"/>
  <c r="B205" i="5" s="1"/>
  <c r="O205" i="6" s="1"/>
  <c r="N277" i="6"/>
  <c r="B277" i="5" s="1"/>
  <c r="O277" i="6" s="1"/>
  <c r="N325" i="6"/>
  <c r="B325" i="5" s="1"/>
  <c r="O325" i="6" s="1"/>
  <c r="N385" i="6"/>
  <c r="B385" i="5" s="1"/>
  <c r="O385" i="6" s="1"/>
  <c r="N445" i="6"/>
  <c r="B445" i="5" s="1"/>
  <c r="O445" i="6" s="1"/>
  <c r="N74" i="6"/>
  <c r="B74" i="5" s="1"/>
  <c r="O74" i="6" s="1"/>
  <c r="N64" i="6"/>
  <c r="B64" i="5" s="1"/>
  <c r="O64" i="6" s="1"/>
  <c r="D3" i="5"/>
  <c r="S4" i="6" s="1"/>
  <c r="A6" i="5"/>
  <c r="J6" i="4" s="1"/>
  <c r="M4" i="4"/>
  <c r="N58" i="6"/>
  <c r="B58" i="5" s="1"/>
  <c r="O58" i="6" s="1"/>
  <c r="N118" i="6"/>
  <c r="B118" i="5" s="1"/>
  <c r="O118" i="6" s="1"/>
  <c r="N45" i="6"/>
  <c r="B45" i="5" s="1"/>
  <c r="O45" i="6" s="1"/>
  <c r="N357" i="6"/>
  <c r="B357" i="5" s="1"/>
  <c r="O357" i="6" s="1"/>
  <c r="N34" i="6"/>
  <c r="B34" i="5" s="1"/>
  <c r="O34" i="6" s="1"/>
  <c r="N35" i="6"/>
  <c r="B35" i="5" s="1"/>
  <c r="O35" i="6" s="1"/>
  <c r="N127" i="6"/>
  <c r="B127" i="5" s="1"/>
  <c r="O127" i="6" s="1"/>
  <c r="N289" i="6"/>
  <c r="B289" i="5" s="1"/>
  <c r="O289" i="6" s="1"/>
  <c r="N66" i="6"/>
  <c r="B66" i="5" s="1"/>
  <c r="O66" i="6" s="1"/>
  <c r="N184" i="6"/>
  <c r="B184" i="5" s="1"/>
  <c r="O184" i="6" s="1"/>
  <c r="E8" i="5"/>
  <c r="E3" i="5" s="1"/>
  <c r="S5" i="6" s="1"/>
  <c r="N298" i="6"/>
  <c r="B298" i="5" s="1"/>
  <c r="O298" i="6" s="1"/>
  <c r="N382" i="6"/>
  <c r="B382" i="5" s="1"/>
  <c r="O382" i="6" s="1"/>
  <c r="N243" i="6"/>
  <c r="B243" i="5" s="1"/>
  <c r="O243" i="6" s="1"/>
  <c r="N387" i="6"/>
  <c r="B387" i="5" s="1"/>
  <c r="O387" i="6" s="1"/>
  <c r="N4" i="6"/>
  <c r="B4" i="5" s="1"/>
  <c r="O4" i="6" s="1"/>
  <c r="N16" i="6"/>
  <c r="B16" i="5" s="1"/>
  <c r="O16" i="6" s="1"/>
  <c r="N28" i="6"/>
  <c r="B28" i="5" s="1"/>
  <c r="O28" i="6" s="1"/>
  <c r="N40" i="6"/>
  <c r="B40" i="5" s="1"/>
  <c r="O40" i="6" s="1"/>
  <c r="N76" i="6"/>
  <c r="B76" i="5" s="1"/>
  <c r="O76" i="6" s="1"/>
  <c r="N88" i="6"/>
  <c r="B88" i="5" s="1"/>
  <c r="O88" i="6" s="1"/>
  <c r="N100" i="6"/>
  <c r="B100" i="5" s="1"/>
  <c r="O100" i="6" s="1"/>
  <c r="N112" i="6"/>
  <c r="B112" i="5" s="1"/>
  <c r="O112" i="6" s="1"/>
  <c r="N124" i="6"/>
  <c r="B124" i="5" s="1"/>
  <c r="O124" i="6" s="1"/>
  <c r="N136" i="6"/>
  <c r="B136" i="5" s="1"/>
  <c r="O136" i="6" s="1"/>
  <c r="N148" i="6"/>
  <c r="B148" i="5" s="1"/>
  <c r="O148" i="6" s="1"/>
  <c r="N160" i="6"/>
  <c r="B160" i="5" s="1"/>
  <c r="O160" i="6" s="1"/>
  <c r="N172" i="6"/>
  <c r="B172" i="5" s="1"/>
  <c r="O172" i="6" s="1"/>
  <c r="N196" i="6"/>
  <c r="B196" i="5" s="1"/>
  <c r="O196" i="6" s="1"/>
  <c r="N220" i="6"/>
  <c r="B220" i="5" s="1"/>
  <c r="O220" i="6" s="1"/>
  <c r="N232" i="6"/>
  <c r="B232" i="5" s="1"/>
  <c r="O232" i="6" s="1"/>
  <c r="N244" i="6"/>
  <c r="B244" i="5" s="1"/>
  <c r="O244" i="6" s="1"/>
  <c r="N256" i="6"/>
  <c r="B256" i="5" s="1"/>
  <c r="O256" i="6" s="1"/>
  <c r="N280" i="6"/>
  <c r="B280" i="5" s="1"/>
  <c r="O280" i="6" s="1"/>
  <c r="N292" i="6"/>
  <c r="B292" i="5" s="1"/>
  <c r="O292" i="6" s="1"/>
  <c r="N304" i="6"/>
  <c r="B304" i="5" s="1"/>
  <c r="O304" i="6" s="1"/>
  <c r="N316" i="6"/>
  <c r="B316" i="5" s="1"/>
  <c r="O316" i="6" s="1"/>
  <c r="N328" i="6"/>
  <c r="B328" i="5" s="1"/>
  <c r="O328" i="6" s="1"/>
  <c r="N340" i="6"/>
  <c r="B340" i="5" s="1"/>
  <c r="O340" i="6" s="1"/>
  <c r="N352" i="6"/>
  <c r="B352" i="5" s="1"/>
  <c r="O352" i="6" s="1"/>
  <c r="N364" i="6"/>
  <c r="B364" i="5" s="1"/>
  <c r="O364" i="6" s="1"/>
  <c r="N376" i="6"/>
  <c r="B376" i="5" s="1"/>
  <c r="O376" i="6" s="1"/>
  <c r="N388" i="6"/>
  <c r="B388" i="5" s="1"/>
  <c r="O388" i="6" s="1"/>
  <c r="N400" i="6"/>
  <c r="B400" i="5" s="1"/>
  <c r="O400" i="6" s="1"/>
  <c r="N412" i="6"/>
  <c r="B412" i="5" s="1"/>
  <c r="O412" i="6" s="1"/>
  <c r="N424" i="6"/>
  <c r="B424" i="5" s="1"/>
  <c r="O424" i="6" s="1"/>
  <c r="N436" i="6"/>
  <c r="B436" i="5" s="1"/>
  <c r="O436" i="6" s="1"/>
  <c r="N448" i="6"/>
  <c r="B448" i="5" s="1"/>
  <c r="O448" i="6" s="1"/>
  <c r="N460" i="6"/>
  <c r="B460" i="5" s="1"/>
  <c r="O460" i="6" s="1"/>
  <c r="F8" i="5"/>
  <c r="F3" i="5" s="1"/>
  <c r="S6" i="6" s="1"/>
  <c r="N103" i="6"/>
  <c r="B103" i="5" s="1"/>
  <c r="O103" i="6" s="1"/>
  <c r="N159" i="6"/>
  <c r="B159" i="5" s="1"/>
  <c r="O159" i="6" s="1"/>
  <c r="N137" i="6"/>
  <c r="B137" i="5" s="1"/>
  <c r="O137" i="6" s="1"/>
  <c r="N185" i="6"/>
  <c r="B185" i="5" s="1"/>
  <c r="O185" i="6" s="1"/>
  <c r="N245" i="6"/>
  <c r="B245" i="5" s="1"/>
  <c r="O245" i="6" s="1"/>
  <c r="N293" i="6"/>
  <c r="B293" i="5" s="1"/>
  <c r="O293" i="6" s="1"/>
  <c r="N341" i="6"/>
  <c r="B341" i="5" s="1"/>
  <c r="O341" i="6" s="1"/>
  <c r="N389" i="6"/>
  <c r="B389" i="5" s="1"/>
  <c r="O389" i="6" s="1"/>
  <c r="N449" i="6"/>
  <c r="B449" i="5" s="1"/>
  <c r="O449" i="6" s="1"/>
  <c r="N202" i="6"/>
  <c r="B202" i="5" s="1"/>
  <c r="O202" i="6" s="1"/>
  <c r="N101" i="6"/>
  <c r="B101" i="5" s="1"/>
  <c r="O101" i="6" s="1"/>
  <c r="N27" i="6"/>
  <c r="B27" i="5" s="1"/>
  <c r="O27" i="6" s="1"/>
  <c r="N111" i="6"/>
  <c r="B111" i="5" s="1"/>
  <c r="O111" i="6" s="1"/>
  <c r="N53" i="6"/>
  <c r="B53" i="5" s="1"/>
  <c r="O53" i="6" s="1"/>
  <c r="N149" i="6"/>
  <c r="B149" i="5" s="1"/>
  <c r="O149" i="6" s="1"/>
  <c r="N197" i="6"/>
  <c r="B197" i="5" s="1"/>
  <c r="O197" i="6" s="1"/>
  <c r="N221" i="6"/>
  <c r="B221" i="5" s="1"/>
  <c r="O221" i="6" s="1"/>
  <c r="N305" i="6"/>
  <c r="B305" i="5" s="1"/>
  <c r="O305" i="6" s="1"/>
  <c r="N353" i="6"/>
  <c r="B353" i="5" s="1"/>
  <c r="O353" i="6" s="1"/>
  <c r="N401" i="6"/>
  <c r="B401" i="5" s="1"/>
  <c r="O401" i="6" s="1"/>
  <c r="N425" i="6"/>
  <c r="B425" i="5" s="1"/>
  <c r="O425" i="6" s="1"/>
  <c r="N18" i="6"/>
  <c r="B18" i="5" s="1"/>
  <c r="O18" i="6" s="1"/>
  <c r="N54" i="6"/>
  <c r="B54" i="5" s="1"/>
  <c r="O54" i="6" s="1"/>
  <c r="N102" i="6"/>
  <c r="B102" i="5" s="1"/>
  <c r="O102" i="6" s="1"/>
  <c r="N126" i="6"/>
  <c r="B126" i="5" s="1"/>
  <c r="O126" i="6" s="1"/>
  <c r="N150" i="6"/>
  <c r="B150" i="5" s="1"/>
  <c r="O150" i="6" s="1"/>
  <c r="N186" i="6"/>
  <c r="B186" i="5" s="1"/>
  <c r="O186" i="6" s="1"/>
  <c r="N210" i="6"/>
  <c r="B210" i="5" s="1"/>
  <c r="O210" i="6" s="1"/>
  <c r="N234" i="6"/>
  <c r="B234" i="5" s="1"/>
  <c r="O234" i="6" s="1"/>
  <c r="N270" i="6"/>
  <c r="B270" i="5" s="1"/>
  <c r="O270" i="6" s="1"/>
  <c r="N306" i="6"/>
  <c r="B306" i="5" s="1"/>
  <c r="O306" i="6" s="1"/>
  <c r="N95" i="6"/>
  <c r="B95" i="5" s="1"/>
  <c r="O95" i="6" s="1"/>
  <c r="N87" i="6"/>
  <c r="B87" i="5" s="1"/>
  <c r="O87" i="6" s="1"/>
  <c r="N183" i="6"/>
  <c r="B183" i="5" s="1"/>
  <c r="O183" i="6" s="1"/>
  <c r="N41" i="6"/>
  <c r="B41" i="5" s="1"/>
  <c r="O41" i="6" s="1"/>
  <c r="N113" i="6"/>
  <c r="B113" i="5" s="1"/>
  <c r="O113" i="6" s="1"/>
  <c r="N173" i="6"/>
  <c r="B173" i="5" s="1"/>
  <c r="O173" i="6" s="1"/>
  <c r="N233" i="6"/>
  <c r="B233" i="5" s="1"/>
  <c r="O233" i="6" s="1"/>
  <c r="N281" i="6"/>
  <c r="B281" i="5" s="1"/>
  <c r="O281" i="6" s="1"/>
  <c r="N329" i="6"/>
  <c r="B329" i="5" s="1"/>
  <c r="O329" i="6" s="1"/>
  <c r="N377" i="6"/>
  <c r="B377" i="5" s="1"/>
  <c r="O377" i="6" s="1"/>
  <c r="N437" i="6"/>
  <c r="B437" i="5" s="1"/>
  <c r="O437" i="6" s="1"/>
  <c r="N440" i="6"/>
  <c r="B440" i="5" s="1"/>
  <c r="O440" i="6" s="1"/>
  <c r="N6" i="6"/>
  <c r="B6" i="5" s="1"/>
  <c r="O6" i="6" s="1"/>
  <c r="N90" i="6"/>
  <c r="B90" i="5" s="1"/>
  <c r="O90" i="6" s="1"/>
  <c r="N114" i="6"/>
  <c r="B114" i="5" s="1"/>
  <c r="O114" i="6" s="1"/>
  <c r="N138" i="6"/>
  <c r="B138" i="5" s="1"/>
  <c r="O138" i="6" s="1"/>
  <c r="N162" i="6"/>
  <c r="B162" i="5" s="1"/>
  <c r="O162" i="6" s="1"/>
  <c r="N198" i="6"/>
  <c r="B198" i="5" s="1"/>
  <c r="O198" i="6" s="1"/>
  <c r="N222" i="6"/>
  <c r="B222" i="5" s="1"/>
  <c r="O222" i="6" s="1"/>
  <c r="N246" i="6"/>
  <c r="B246" i="5" s="1"/>
  <c r="O246" i="6" s="1"/>
  <c r="N258" i="6"/>
  <c r="B258" i="5" s="1"/>
  <c r="O258" i="6" s="1"/>
  <c r="N282" i="6"/>
  <c r="B282" i="5" s="1"/>
  <c r="O282" i="6" s="1"/>
  <c r="N294" i="6"/>
  <c r="B294" i="5" s="1"/>
  <c r="O294" i="6" s="1"/>
  <c r="N318" i="6"/>
  <c r="B318" i="5" s="1"/>
  <c r="O318" i="6" s="1"/>
  <c r="N330" i="6"/>
  <c r="B330" i="5" s="1"/>
  <c r="O330" i="6" s="1"/>
  <c r="N342" i="6"/>
  <c r="B342" i="5" s="1"/>
  <c r="O342" i="6" s="1"/>
  <c r="N354" i="6"/>
  <c r="B354" i="5" s="1"/>
  <c r="O354" i="6" s="1"/>
  <c r="N366" i="6"/>
  <c r="B366" i="5" s="1"/>
  <c r="O366" i="6" s="1"/>
  <c r="N378" i="6"/>
  <c r="B378" i="5" s="1"/>
  <c r="O378" i="6" s="1"/>
  <c r="N390" i="6"/>
  <c r="B390" i="5" s="1"/>
  <c r="O390" i="6" s="1"/>
  <c r="N402" i="6"/>
  <c r="B402" i="5" s="1"/>
  <c r="O402" i="6" s="1"/>
  <c r="N414" i="6"/>
  <c r="B414" i="5" s="1"/>
  <c r="O414" i="6" s="1"/>
  <c r="N426" i="6"/>
  <c r="B426" i="5" s="1"/>
  <c r="O426" i="6" s="1"/>
  <c r="N438" i="6"/>
  <c r="B438" i="5" s="1"/>
  <c r="O438" i="6" s="1"/>
  <c r="N450" i="6"/>
  <c r="B450" i="5" s="1"/>
  <c r="O450" i="6" s="1"/>
  <c r="N462" i="6"/>
  <c r="B462" i="5" s="1"/>
  <c r="O462" i="6" s="1"/>
  <c r="N31" i="6"/>
  <c r="B31" i="5" s="1"/>
  <c r="O31" i="6" s="1"/>
  <c r="N55" i="6"/>
  <c r="B55" i="5" s="1"/>
  <c r="O55" i="6" s="1"/>
  <c r="N67" i="6"/>
  <c r="B67" i="5" s="1"/>
  <c r="O67" i="6" s="1"/>
  <c r="N79" i="6"/>
  <c r="B79" i="5" s="1"/>
  <c r="O79" i="6" s="1"/>
  <c r="N91" i="6"/>
  <c r="B91" i="5" s="1"/>
  <c r="O91" i="6" s="1"/>
  <c r="N115" i="6"/>
  <c r="B115" i="5" s="1"/>
  <c r="O115" i="6" s="1"/>
  <c r="N151" i="6"/>
  <c r="B151" i="5" s="1"/>
  <c r="O151" i="6" s="1"/>
  <c r="N163" i="6"/>
  <c r="B163" i="5" s="1"/>
  <c r="O163" i="6" s="1"/>
  <c r="N211" i="6"/>
  <c r="B211" i="5" s="1"/>
  <c r="O211" i="6" s="1"/>
  <c r="N259" i="6"/>
  <c r="B259" i="5" s="1"/>
  <c r="O259" i="6" s="1"/>
  <c r="N295" i="6"/>
  <c r="B295" i="5" s="1"/>
  <c r="O295" i="6" s="1"/>
  <c r="N319" i="6"/>
  <c r="B319" i="5" s="1"/>
  <c r="O319" i="6" s="1"/>
  <c r="N415" i="6"/>
  <c r="B415" i="5" s="1"/>
  <c r="O415" i="6" s="1"/>
  <c r="N427" i="6"/>
  <c r="B427" i="5" s="1"/>
  <c r="O427" i="6" s="1"/>
  <c r="N391" i="6"/>
  <c r="B391" i="5" s="1"/>
  <c r="O391" i="6" s="1"/>
  <c r="N130" i="6"/>
  <c r="B130" i="5" s="1"/>
  <c r="O130" i="6" s="1"/>
  <c r="N216" i="6"/>
  <c r="B216" i="5" s="1"/>
  <c r="O216" i="6" s="1"/>
  <c r="N181" i="6"/>
  <c r="B181" i="5" s="1"/>
  <c r="O181" i="6" s="1"/>
  <c r="N17" i="6"/>
  <c r="B17" i="5" s="1"/>
  <c r="O17" i="6" s="1"/>
  <c r="N65" i="6"/>
  <c r="B65" i="5" s="1"/>
  <c r="O65" i="6" s="1"/>
  <c r="N125" i="6"/>
  <c r="B125" i="5" s="1"/>
  <c r="O125" i="6" s="1"/>
  <c r="N209" i="6"/>
  <c r="B209" i="5" s="1"/>
  <c r="O209" i="6" s="1"/>
  <c r="N269" i="6"/>
  <c r="B269" i="5" s="1"/>
  <c r="O269" i="6" s="1"/>
  <c r="N317" i="6"/>
  <c r="B317" i="5" s="1"/>
  <c r="O317" i="6" s="1"/>
  <c r="N365" i="6"/>
  <c r="B365" i="5" s="1"/>
  <c r="O365" i="6" s="1"/>
  <c r="N413" i="6"/>
  <c r="B413" i="5" s="1"/>
  <c r="O413" i="6" s="1"/>
  <c r="N461" i="6"/>
  <c r="B461" i="5" s="1"/>
  <c r="O461" i="6" s="1"/>
  <c r="N8" i="6"/>
  <c r="B8" i="5" s="1"/>
  <c r="O8" i="6" s="1"/>
  <c r="N32" i="6"/>
  <c r="B32" i="5" s="1"/>
  <c r="O32" i="6" s="1"/>
  <c r="N44" i="6"/>
  <c r="B44" i="5" s="1"/>
  <c r="O44" i="6" s="1"/>
  <c r="N56" i="6"/>
  <c r="B56" i="5" s="1"/>
  <c r="O56" i="6" s="1"/>
  <c r="N68" i="6"/>
  <c r="B68" i="5" s="1"/>
  <c r="O68" i="6" s="1"/>
  <c r="N92" i="6"/>
  <c r="B92" i="5" s="1"/>
  <c r="O92" i="6" s="1"/>
  <c r="N104" i="6"/>
  <c r="B104" i="5" s="1"/>
  <c r="O104" i="6" s="1"/>
  <c r="N116" i="6"/>
  <c r="B116" i="5" s="1"/>
  <c r="O116" i="6" s="1"/>
  <c r="N128" i="6"/>
  <c r="B128" i="5" s="1"/>
  <c r="O128" i="6" s="1"/>
  <c r="N140" i="6"/>
  <c r="B140" i="5" s="1"/>
  <c r="O140" i="6" s="1"/>
  <c r="N176" i="6"/>
  <c r="B176" i="5" s="1"/>
  <c r="O176" i="6" s="1"/>
  <c r="N188" i="6"/>
  <c r="B188" i="5" s="1"/>
  <c r="O188" i="6" s="1"/>
  <c r="N200" i="6"/>
  <c r="B200" i="5" s="1"/>
  <c r="O200" i="6" s="1"/>
  <c r="N224" i="6"/>
  <c r="B224" i="5" s="1"/>
  <c r="O224" i="6" s="1"/>
  <c r="N248" i="6"/>
  <c r="B248" i="5" s="1"/>
  <c r="O248" i="6" s="1"/>
  <c r="N260" i="6"/>
  <c r="B260" i="5" s="1"/>
  <c r="O260" i="6" s="1"/>
  <c r="N272" i="6"/>
  <c r="B272" i="5" s="1"/>
  <c r="O272" i="6" s="1"/>
  <c r="N284" i="6"/>
  <c r="B284" i="5" s="1"/>
  <c r="O284" i="6" s="1"/>
  <c r="N296" i="6"/>
  <c r="B296" i="5" s="1"/>
  <c r="O296" i="6" s="1"/>
  <c r="N308" i="6"/>
  <c r="B308" i="5" s="1"/>
  <c r="O308" i="6" s="1"/>
  <c r="N320" i="6"/>
  <c r="B320" i="5" s="1"/>
  <c r="O320" i="6" s="1"/>
  <c r="N332" i="6"/>
  <c r="B332" i="5" s="1"/>
  <c r="O332" i="6" s="1"/>
  <c r="N344" i="6"/>
  <c r="B344" i="5" s="1"/>
  <c r="O344" i="6" s="1"/>
  <c r="N356" i="6"/>
  <c r="B356" i="5" s="1"/>
  <c r="O356" i="6" s="1"/>
  <c r="N368" i="6"/>
  <c r="B368" i="5" s="1"/>
  <c r="O368" i="6" s="1"/>
  <c r="N380" i="6"/>
  <c r="B380" i="5" s="1"/>
  <c r="O380" i="6" s="1"/>
  <c r="N392" i="6"/>
  <c r="B392" i="5" s="1"/>
  <c r="O392" i="6" s="1"/>
  <c r="N404" i="6"/>
  <c r="B404" i="5" s="1"/>
  <c r="O404" i="6" s="1"/>
  <c r="N416" i="6"/>
  <c r="B416" i="5" s="1"/>
  <c r="O416" i="6" s="1"/>
  <c r="N428" i="6"/>
  <c r="B428" i="5" s="1"/>
  <c r="O428" i="6" s="1"/>
  <c r="N452" i="6"/>
  <c r="B452" i="5" s="1"/>
  <c r="O452" i="6" s="1"/>
  <c r="N464" i="6"/>
  <c r="B464" i="5" s="1"/>
  <c r="O464" i="6" s="1"/>
  <c r="N139" i="6"/>
  <c r="B139" i="5" s="1"/>
  <c r="O139" i="6" s="1"/>
  <c r="N187" i="6"/>
  <c r="B187" i="5" s="1"/>
  <c r="O187" i="6" s="1"/>
  <c r="N175" i="6"/>
  <c r="B175" i="5" s="1"/>
  <c r="O175" i="6" s="1"/>
  <c r="N223" i="6"/>
  <c r="B223" i="5" s="1"/>
  <c r="O223" i="6" s="1"/>
  <c r="N235" i="6"/>
  <c r="B235" i="5" s="1"/>
  <c r="O235" i="6" s="1"/>
  <c r="N271" i="6"/>
  <c r="B271" i="5" s="1"/>
  <c r="O271" i="6" s="1"/>
  <c r="N283" i="6"/>
  <c r="B283" i="5" s="1"/>
  <c r="O283" i="6" s="1"/>
  <c r="N331" i="6"/>
  <c r="B331" i="5" s="1"/>
  <c r="O331" i="6" s="1"/>
  <c r="N343" i="6"/>
  <c r="B343" i="5" s="1"/>
  <c r="O343" i="6" s="1"/>
  <c r="N355" i="6"/>
  <c r="B355" i="5" s="1"/>
  <c r="O355" i="6" s="1"/>
  <c r="N367" i="6"/>
  <c r="B367" i="5" s="1"/>
  <c r="O367" i="6" s="1"/>
  <c r="N379" i="6"/>
  <c r="B379" i="5" s="1"/>
  <c r="O379" i="6" s="1"/>
  <c r="N403" i="6"/>
  <c r="B403" i="5" s="1"/>
  <c r="O403" i="6" s="1"/>
  <c r="N439" i="6"/>
  <c r="B439" i="5" s="1"/>
  <c r="O439" i="6" s="1"/>
  <c r="N451" i="6"/>
  <c r="B451" i="5" s="1"/>
  <c r="O451" i="6" s="1"/>
  <c r="N463" i="6"/>
  <c r="B463" i="5" s="1"/>
  <c r="O463" i="6" s="1"/>
  <c r="O12" i="4" l="1"/>
  <c r="P12" i="4"/>
  <c r="P15" i="4"/>
  <c r="M13" i="4"/>
  <c r="Q15" i="4"/>
  <c r="M14" i="4"/>
  <c r="P4" i="4" s="1"/>
  <c r="N15" i="4"/>
  <c r="Q12" i="4"/>
  <c r="N13" i="4"/>
  <c r="N16" i="4"/>
  <c r="M15" i="4"/>
  <c r="O16" i="4"/>
  <c r="M16" i="4"/>
  <c r="Q11" i="4"/>
  <c r="N12" i="4"/>
  <c r="O15" i="4"/>
  <c r="O13" i="4"/>
  <c r="P13" i="4"/>
  <c r="P16" i="4"/>
  <c r="M10" i="4"/>
  <c r="Q10" i="4"/>
  <c r="Q14" i="4"/>
  <c r="Q13" i="4"/>
  <c r="Q16" i="4"/>
  <c r="P5" i="4" s="1"/>
  <c r="O14" i="4"/>
  <c r="N10" i="4"/>
  <c r="M11" i="4"/>
  <c r="M12" i="4"/>
  <c r="N11" i="4"/>
  <c r="N14" i="4"/>
  <c r="O10" i="4"/>
  <c r="O11" i="4"/>
  <c r="P10" i="4"/>
  <c r="P11" i="4"/>
  <c r="P14" i="4"/>
</calcChain>
</file>

<file path=xl/sharedStrings.xml><?xml version="1.0" encoding="utf-8"?>
<sst xmlns="http://schemas.openxmlformats.org/spreadsheetml/2006/main" count="12019" uniqueCount="1306">
  <si>
    <t>ENG002 Student Marks  - Term 1</t>
  </si>
  <si>
    <t>Student ID</t>
  </si>
  <si>
    <t>First Name</t>
  </si>
  <si>
    <t>Surname</t>
  </si>
  <si>
    <t>Teacher</t>
  </si>
  <si>
    <t>Class Test</t>
  </si>
  <si>
    <t>Essay</t>
  </si>
  <si>
    <t>Practical</t>
  </si>
  <si>
    <t>Term Test</t>
  </si>
  <si>
    <t>Final Mark</t>
  </si>
  <si>
    <t>925085/15</t>
  </si>
  <si>
    <t>Benjamin</t>
  </si>
  <si>
    <t>ABBOT</t>
  </si>
  <si>
    <t>Dr Maletti</t>
  </si>
  <si>
    <t>989717/16</t>
  </si>
  <si>
    <t>Raghav</t>
  </si>
  <si>
    <t>Abla</t>
  </si>
  <si>
    <t>242324/17</t>
  </si>
  <si>
    <t>Cecilie</t>
  </si>
  <si>
    <t>Abouzeid</t>
  </si>
  <si>
    <t>Ms Sekibo</t>
  </si>
  <si>
    <t>609507/15</t>
  </si>
  <si>
    <t>Tani</t>
  </si>
  <si>
    <t>Afif</t>
  </si>
  <si>
    <t>Mr Chang</t>
  </si>
  <si>
    <t>017774/16</t>
  </si>
  <si>
    <t>Jo</t>
  </si>
  <si>
    <t>Ahmed</t>
  </si>
  <si>
    <t>Mrs Johnson</t>
  </si>
  <si>
    <t>621228/16</t>
  </si>
  <si>
    <t>Hongyu</t>
  </si>
  <si>
    <t>Ahn</t>
  </si>
  <si>
    <t>059981/15</t>
  </si>
  <si>
    <t>JACK</t>
  </si>
  <si>
    <t>ASHWORTH</t>
  </si>
  <si>
    <t>303846/17</t>
  </si>
  <si>
    <t>Olivia</t>
  </si>
  <si>
    <t>Jones</t>
  </si>
  <si>
    <t>618379/15</t>
  </si>
  <si>
    <t>David</t>
  </si>
  <si>
    <t>Albert</t>
  </si>
  <si>
    <t>553722/16</t>
  </si>
  <si>
    <t>carlo</t>
  </si>
  <si>
    <t>alexander</t>
  </si>
  <si>
    <t>597266/16</t>
  </si>
  <si>
    <t>John</t>
  </si>
  <si>
    <t>Alshafii</t>
  </si>
  <si>
    <t>993567/16</t>
  </si>
  <si>
    <t>Haoming</t>
  </si>
  <si>
    <t>Amjad</t>
  </si>
  <si>
    <t>036051/17</t>
  </si>
  <si>
    <t>Sara</t>
  </si>
  <si>
    <t>AN</t>
  </si>
  <si>
    <t>482348/16</t>
  </si>
  <si>
    <t>Michael</t>
  </si>
  <si>
    <t>Anthony</t>
  </si>
  <si>
    <t>566255/17</t>
  </si>
  <si>
    <t>Marco</t>
  </si>
  <si>
    <t>Antonelli</t>
  </si>
  <si>
    <t>554990/15</t>
  </si>
  <si>
    <t>Mitchell</t>
  </si>
  <si>
    <t>Antonio</t>
  </si>
  <si>
    <t>609639/16</t>
  </si>
  <si>
    <t>Rachel</t>
  </si>
  <si>
    <t>Anura</t>
  </si>
  <si>
    <t>591438/16</t>
  </si>
  <si>
    <t>Lily</t>
  </si>
  <si>
    <t>Appleby</t>
  </si>
  <si>
    <t>308236/17</t>
  </si>
  <si>
    <t>Bin</t>
  </si>
  <si>
    <t>Arhin</t>
  </si>
  <si>
    <t>617364/15</t>
  </si>
  <si>
    <t>Au</t>
  </si>
  <si>
    <t>099765/17</t>
  </si>
  <si>
    <t>Lauren</t>
  </si>
  <si>
    <t>Bailey</t>
  </si>
  <si>
    <t>035527/16</t>
  </si>
  <si>
    <t>QIONG</t>
  </si>
  <si>
    <t>BAO</t>
  </si>
  <si>
    <t>628889/16</t>
  </si>
  <si>
    <t>Nael</t>
  </si>
  <si>
    <t>Bardouh</t>
  </si>
  <si>
    <t>666612/16</t>
  </si>
  <si>
    <t>Barker</t>
  </si>
  <si>
    <t>276903/15</t>
  </si>
  <si>
    <t>Daniel</t>
  </si>
  <si>
    <t>Berjanovic</t>
  </si>
  <si>
    <t>593511/17</t>
  </si>
  <si>
    <t>Chen</t>
  </si>
  <si>
    <t>Bielovich</t>
  </si>
  <si>
    <t>559909/16</t>
  </si>
  <si>
    <t>DENG</t>
  </si>
  <si>
    <t>Bonanno</t>
  </si>
  <si>
    <t>626142/17</t>
  </si>
  <si>
    <t>COLIN</t>
  </si>
  <si>
    <t>Brais</t>
  </si>
  <si>
    <t>680194/15</t>
  </si>
  <si>
    <t>Shaoyan</t>
  </si>
  <si>
    <t>Brass</t>
  </si>
  <si>
    <t>676212/16</t>
  </si>
  <si>
    <t>Kisanth</t>
  </si>
  <si>
    <t>Breen</t>
  </si>
  <si>
    <t>590253/17</t>
  </si>
  <si>
    <t>Patrick</t>
  </si>
  <si>
    <t>Brewer</t>
  </si>
  <si>
    <t>626858/16</t>
  </si>
  <si>
    <t>Luyao</t>
  </si>
  <si>
    <t>Breytenbach</t>
  </si>
  <si>
    <t>587031/16</t>
  </si>
  <si>
    <t>Timothy</t>
  </si>
  <si>
    <t>Browne</t>
  </si>
  <si>
    <t>026595/16</t>
  </si>
  <si>
    <t>Isaac</t>
  </si>
  <si>
    <t>cai</t>
  </si>
  <si>
    <t>724175/15</t>
  </si>
  <si>
    <t>Jayden</t>
  </si>
  <si>
    <t>Cai</t>
  </si>
  <si>
    <t>040679/15</t>
  </si>
  <si>
    <t>Ryan</t>
  </si>
  <si>
    <t>CAO</t>
  </si>
  <si>
    <t>034911/15</t>
  </si>
  <si>
    <t>Qiaori</t>
  </si>
  <si>
    <t>Cao</t>
  </si>
  <si>
    <t>929536/15</t>
  </si>
  <si>
    <t>Chelsi</t>
  </si>
  <si>
    <t>Caperida</t>
  </si>
  <si>
    <t>629524/15</t>
  </si>
  <si>
    <t>Jugraj</t>
  </si>
  <si>
    <t>Carbo</t>
  </si>
  <si>
    <t>816634/16</t>
  </si>
  <si>
    <t>Praneet</t>
  </si>
  <si>
    <t>Carroll</t>
  </si>
  <si>
    <t>627688/15</t>
  </si>
  <si>
    <t>Dallas</t>
  </si>
  <si>
    <t>Cavasinni</t>
  </si>
  <si>
    <t>653662/16</t>
  </si>
  <si>
    <t>Sophia</t>
  </si>
  <si>
    <t>Cha</t>
  </si>
  <si>
    <t>559917/17</t>
  </si>
  <si>
    <t>Ben</t>
  </si>
  <si>
    <t>Chand</t>
  </si>
  <si>
    <t>943636/16</t>
  </si>
  <si>
    <t>Maxwell</t>
  </si>
  <si>
    <t>Chao</t>
  </si>
  <si>
    <t>672012/17</t>
  </si>
  <si>
    <t>Gabrielle</t>
  </si>
  <si>
    <t>Chaudhry</t>
  </si>
  <si>
    <t>964591/16</t>
  </si>
  <si>
    <t>Xuefei</t>
  </si>
  <si>
    <t>027389/15</t>
  </si>
  <si>
    <t>SHIHUA</t>
  </si>
  <si>
    <t>CHEN</t>
  </si>
  <si>
    <t>796587/15</t>
  </si>
  <si>
    <t>Qianhao</t>
  </si>
  <si>
    <t>854788/17</t>
  </si>
  <si>
    <t>Yu</t>
  </si>
  <si>
    <t>866476/17</t>
  </si>
  <si>
    <t>shihui</t>
  </si>
  <si>
    <t>575943/17</t>
  </si>
  <si>
    <t>Yifeng</t>
  </si>
  <si>
    <t>069952/15</t>
  </si>
  <si>
    <t>Jihane</t>
  </si>
  <si>
    <t>619398/17</t>
  </si>
  <si>
    <t>Raahul</t>
  </si>
  <si>
    <t>778635/17</t>
  </si>
  <si>
    <t>Wenting</t>
  </si>
  <si>
    <t>349048/17</t>
  </si>
  <si>
    <t>zejin</t>
  </si>
  <si>
    <t>cheng</t>
  </si>
  <si>
    <t>016409/15</t>
  </si>
  <si>
    <t>Justin</t>
  </si>
  <si>
    <t>CHENG</t>
  </si>
  <si>
    <t>803709/16</t>
  </si>
  <si>
    <t>Heondong</t>
  </si>
  <si>
    <t>Chinchen</t>
  </si>
  <si>
    <t>939821/17</t>
  </si>
  <si>
    <t>Yungil</t>
  </si>
  <si>
    <t>Choi</t>
  </si>
  <si>
    <t>609892/17</t>
  </si>
  <si>
    <t>Chun</t>
  </si>
  <si>
    <t>410386/17</t>
  </si>
  <si>
    <t>Liam</t>
  </si>
  <si>
    <t>Chung</t>
  </si>
  <si>
    <t>410378/16</t>
  </si>
  <si>
    <t>Deren</t>
  </si>
  <si>
    <t>585071/17</t>
  </si>
  <si>
    <t>Piers</t>
  </si>
  <si>
    <t>Clarke</t>
  </si>
  <si>
    <t>554435/15</t>
  </si>
  <si>
    <t>Esteban</t>
  </si>
  <si>
    <t>588399/17</t>
  </si>
  <si>
    <t>Jonathan</t>
  </si>
  <si>
    <t>Cleaves</t>
  </si>
  <si>
    <t>472970/15</t>
  </si>
  <si>
    <t>Sean</t>
  </si>
  <si>
    <t>Cole</t>
  </si>
  <si>
    <t>892632/17</t>
  </si>
  <si>
    <t>Jamie</t>
  </si>
  <si>
    <t>Conn</t>
  </si>
  <si>
    <t>557663/15</t>
  </si>
  <si>
    <t>Cooper</t>
  </si>
  <si>
    <t>961754/15</t>
  </si>
  <si>
    <t>Charity</t>
  </si>
  <si>
    <t>Cui</t>
  </si>
  <si>
    <t>009534/15</t>
  </si>
  <si>
    <t>YUFENG</t>
  </si>
  <si>
    <t>CUI</t>
  </si>
  <si>
    <t>055281/16</t>
  </si>
  <si>
    <t>Roseland</t>
  </si>
  <si>
    <t>Daher</t>
  </si>
  <si>
    <t>575552/16</t>
  </si>
  <si>
    <t>Nabil</t>
  </si>
  <si>
    <t>Dai</t>
  </si>
  <si>
    <t>271316/16</t>
  </si>
  <si>
    <t>Tharshan</t>
  </si>
  <si>
    <t>Datsa-Tsang</t>
  </si>
  <si>
    <t>563965/15</t>
  </si>
  <si>
    <t>Chelvy</t>
  </si>
  <si>
    <t>Dave</t>
  </si>
  <si>
    <t>563957/15</t>
  </si>
  <si>
    <t>Davidson</t>
  </si>
  <si>
    <t>561008/17</t>
  </si>
  <si>
    <t>LIN</t>
  </si>
  <si>
    <t>Davies</t>
  </si>
  <si>
    <t>773137/16</t>
  </si>
  <si>
    <t>ziqi</t>
  </si>
  <si>
    <t>deng</t>
  </si>
  <si>
    <t>785895/16</t>
  </si>
  <si>
    <t>Touqi</t>
  </si>
  <si>
    <t>DeStefano</t>
  </si>
  <si>
    <t>093543/16</t>
  </si>
  <si>
    <t>Sidi</t>
  </si>
  <si>
    <t>Dong</t>
  </si>
  <si>
    <t>590865/17</t>
  </si>
  <si>
    <t>Tenzin</t>
  </si>
  <si>
    <t>Duncan</t>
  </si>
  <si>
    <t>588593/17</t>
  </si>
  <si>
    <t>Lawrence</t>
  </si>
  <si>
    <t>Dundas</t>
  </si>
  <si>
    <t>294863/16</t>
  </si>
  <si>
    <t>Maliha</t>
  </si>
  <si>
    <t>Dunimaglovska</t>
  </si>
  <si>
    <t>563159/17</t>
  </si>
  <si>
    <t>Emily</t>
  </si>
  <si>
    <t>Dunn</t>
  </si>
  <si>
    <t>839103/16</t>
  </si>
  <si>
    <t>Thomas</t>
  </si>
  <si>
    <t>Easey</t>
  </si>
  <si>
    <t>768478/15</t>
  </si>
  <si>
    <t>Ellis</t>
  </si>
  <si>
    <t>576052/16</t>
  </si>
  <si>
    <t>Madeleine</t>
  </si>
  <si>
    <t>FAN</t>
  </si>
  <si>
    <t>027680/15</t>
  </si>
  <si>
    <t>Georgia</t>
  </si>
  <si>
    <t>FANG</t>
  </si>
  <si>
    <t>647069/15</t>
  </si>
  <si>
    <t>Abby</t>
  </si>
  <si>
    <t>Fawcett</t>
  </si>
  <si>
    <t>589220/17</t>
  </si>
  <si>
    <t>Mohammed</t>
  </si>
  <si>
    <t>Ferguson</t>
  </si>
  <si>
    <t>016697/15</t>
  </si>
  <si>
    <t>Wafa</t>
  </si>
  <si>
    <t>Forqan</t>
  </si>
  <si>
    <t>971125/15</t>
  </si>
  <si>
    <t>Ezzah</t>
  </si>
  <si>
    <t>Forrer</t>
  </si>
  <si>
    <t>654452/17</t>
  </si>
  <si>
    <t>Angela</t>
  </si>
  <si>
    <t>Fulton</t>
  </si>
  <si>
    <t>284256/16</t>
  </si>
  <si>
    <t>Matthew</t>
  </si>
  <si>
    <t>Furness</t>
  </si>
  <si>
    <t>591748/17</t>
  </si>
  <si>
    <t>Lanshi</t>
  </si>
  <si>
    <t>Gadista</t>
  </si>
  <si>
    <t>646291/17</t>
  </si>
  <si>
    <t>SHIHAO</t>
  </si>
  <si>
    <t>Galdas</t>
  </si>
  <si>
    <t>671873/17</t>
  </si>
  <si>
    <t>Gallaty</t>
  </si>
  <si>
    <t>653588/17</t>
  </si>
  <si>
    <t>Alick</t>
  </si>
  <si>
    <t>Gallo</t>
  </si>
  <si>
    <t>929508/17</t>
  </si>
  <si>
    <t>SHIQI</t>
  </si>
  <si>
    <t>Gao</t>
  </si>
  <si>
    <t>582889/16</t>
  </si>
  <si>
    <t>YUAN</t>
  </si>
  <si>
    <t>GAO</t>
  </si>
  <si>
    <t>985703/15</t>
  </si>
  <si>
    <t>Kevin</t>
  </si>
  <si>
    <t>Garald</t>
  </si>
  <si>
    <t>670857/15</t>
  </si>
  <si>
    <t>Afdhal</t>
  </si>
  <si>
    <t>Ghazzaoui</t>
  </si>
  <si>
    <t>588429/16</t>
  </si>
  <si>
    <t>Heon</t>
  </si>
  <si>
    <t>Gilmore</t>
  </si>
  <si>
    <t>674309/17</t>
  </si>
  <si>
    <t>Peter</t>
  </si>
  <si>
    <t>Gordon</t>
  </si>
  <si>
    <t>595336/15</t>
  </si>
  <si>
    <t>Puiyue</t>
  </si>
  <si>
    <t>Gosai</t>
  </si>
  <si>
    <t>565526/16</t>
  </si>
  <si>
    <t>Christopher</t>
  </si>
  <si>
    <t>Gray</t>
  </si>
  <si>
    <t>772653/15</t>
  </si>
  <si>
    <t>Tamim</t>
  </si>
  <si>
    <t>Grewal</t>
  </si>
  <si>
    <t>587538/15</t>
  </si>
  <si>
    <t>Joseph</t>
  </si>
  <si>
    <t>Grillo</t>
  </si>
  <si>
    <t>038631/16</t>
  </si>
  <si>
    <t>Jiayi</t>
  </si>
  <si>
    <t>GU</t>
  </si>
  <si>
    <t>607047/15</t>
  </si>
  <si>
    <t>Yihan</t>
  </si>
  <si>
    <t>Gu</t>
  </si>
  <si>
    <t>951503/15</t>
  </si>
  <si>
    <t>Zijian</t>
  </si>
  <si>
    <t>Guan</t>
  </si>
  <si>
    <t>612982/15</t>
  </si>
  <si>
    <t>027125/17</t>
  </si>
  <si>
    <t>Zhao</t>
  </si>
  <si>
    <t>Guanmengyue</t>
  </si>
  <si>
    <t>921531/17</t>
  </si>
  <si>
    <t>Angus</t>
  </si>
  <si>
    <t>Gunston</t>
  </si>
  <si>
    <t>612990/15</t>
  </si>
  <si>
    <t>Annie</t>
  </si>
  <si>
    <t>Guo</t>
  </si>
  <si>
    <t>719791/16</t>
  </si>
  <si>
    <t>JUNZI</t>
  </si>
  <si>
    <t>GUO</t>
  </si>
  <si>
    <t>960391/16</t>
  </si>
  <si>
    <t>Yisha</t>
  </si>
  <si>
    <t>572794/17</t>
  </si>
  <si>
    <t>Yaping</t>
  </si>
  <si>
    <t>926456/16</t>
  </si>
  <si>
    <t>Moin</t>
  </si>
  <si>
    <t>Haddad</t>
  </si>
  <si>
    <t>029233/17</t>
  </si>
  <si>
    <t>Larissa</t>
  </si>
  <si>
    <t>HAN</t>
  </si>
  <si>
    <t>853374/15</t>
  </si>
  <si>
    <t>Sangryul</t>
  </si>
  <si>
    <t>Han</t>
  </si>
  <si>
    <t>467225/16</t>
  </si>
  <si>
    <t>Anussan</t>
  </si>
  <si>
    <t>Hancock</t>
  </si>
  <si>
    <t>624670/17</t>
  </si>
  <si>
    <t>Muhammad</t>
  </si>
  <si>
    <t>Handa</t>
  </si>
  <si>
    <t>656137/16</t>
  </si>
  <si>
    <t>Stephanie</t>
  </si>
  <si>
    <t>Hannell</t>
  </si>
  <si>
    <t>748361/15</t>
  </si>
  <si>
    <t>SHUDI</t>
  </si>
  <si>
    <t>Hao</t>
  </si>
  <si>
    <t>103674/17</t>
  </si>
  <si>
    <t>Cichun</t>
  </si>
  <si>
    <t>Harb</t>
  </si>
  <si>
    <t>769245/16</t>
  </si>
  <si>
    <t>Louise</t>
  </si>
  <si>
    <t>Harper</t>
  </si>
  <si>
    <t>555415/17</t>
  </si>
  <si>
    <t>Harris</t>
  </si>
  <si>
    <t>014775/16</t>
  </si>
  <si>
    <t>Dongyue</t>
  </si>
  <si>
    <t>Hartanto</t>
  </si>
  <si>
    <t>612613/16</t>
  </si>
  <si>
    <t>Siofilisi</t>
  </si>
  <si>
    <t>He</t>
  </si>
  <si>
    <t>784082/15</t>
  </si>
  <si>
    <t>Sanghoon</t>
  </si>
  <si>
    <t>Hernandez</t>
  </si>
  <si>
    <t>617720/17</t>
  </si>
  <si>
    <t>Eric</t>
  </si>
  <si>
    <t>Heung</t>
  </si>
  <si>
    <t>119798/17</t>
  </si>
  <si>
    <t>YADNA</t>
  </si>
  <si>
    <t>HIRANI</t>
  </si>
  <si>
    <t>279414/16</t>
  </si>
  <si>
    <t>Alexandra</t>
  </si>
  <si>
    <t>Hizbas</t>
  </si>
  <si>
    <t>013264/16</t>
  </si>
  <si>
    <t>Ji</t>
  </si>
  <si>
    <t>hong</t>
  </si>
  <si>
    <t>667027/15</t>
  </si>
  <si>
    <t>Houston</t>
  </si>
  <si>
    <t>866042/17</t>
  </si>
  <si>
    <t>HOYEK</t>
  </si>
  <si>
    <t>039204/17</t>
  </si>
  <si>
    <t>Breanna</t>
  </si>
  <si>
    <t>HU</t>
  </si>
  <si>
    <t>627440/15</t>
  </si>
  <si>
    <t>Shiqi</t>
  </si>
  <si>
    <t>Hu</t>
  </si>
  <si>
    <t>981801/15</t>
  </si>
  <si>
    <t>Qichen</t>
  </si>
  <si>
    <t>958354/15</t>
  </si>
  <si>
    <t>Xin</t>
  </si>
  <si>
    <t>Hua</t>
  </si>
  <si>
    <t>039212/16</t>
  </si>
  <si>
    <t>Edin</t>
  </si>
  <si>
    <t>Huang</t>
  </si>
  <si>
    <t>936733/15</t>
  </si>
  <si>
    <t>985394/15</t>
  </si>
  <si>
    <t>Lisa</t>
  </si>
  <si>
    <t>030770/16</t>
  </si>
  <si>
    <t>yuting</t>
  </si>
  <si>
    <t>huang</t>
  </si>
  <si>
    <t>040342/17</t>
  </si>
  <si>
    <t>Xinyu</t>
  </si>
  <si>
    <t>631456/16</t>
  </si>
  <si>
    <t>Amy</t>
  </si>
  <si>
    <t>981895/15</t>
  </si>
  <si>
    <t>Zehua</t>
  </si>
  <si>
    <t>HUANNG</t>
  </si>
  <si>
    <t>589243/16</t>
  </si>
  <si>
    <t>Christine</t>
  </si>
  <si>
    <t>Hucke</t>
  </si>
  <si>
    <t>573537/15</t>
  </si>
  <si>
    <t>Joanne</t>
  </si>
  <si>
    <t>Hui</t>
  </si>
  <si>
    <t>941699/17</t>
  </si>
  <si>
    <t>JIAHUI</t>
  </si>
  <si>
    <t>Huiwen</t>
  </si>
  <si>
    <t>590385/15</t>
  </si>
  <si>
    <t>kexin</t>
  </si>
  <si>
    <t>Huynh</t>
  </si>
  <si>
    <t>647581/16</t>
  </si>
  <si>
    <t>Dylan</t>
  </si>
  <si>
    <t>219772/16</t>
  </si>
  <si>
    <t>waleed</t>
  </si>
  <si>
    <t>iftikhar</t>
  </si>
  <si>
    <t>922392/17</t>
  </si>
  <si>
    <t>Rui</t>
  </si>
  <si>
    <t>Ismail</t>
  </si>
  <si>
    <t>603940/17</t>
  </si>
  <si>
    <t>Mark</t>
  </si>
  <si>
    <t>Jarlmo</t>
  </si>
  <si>
    <t>641664/15</t>
  </si>
  <si>
    <t>Akin</t>
  </si>
  <si>
    <t>Jeffrey</t>
  </si>
  <si>
    <t>746830/17</t>
  </si>
  <si>
    <t>Yuze</t>
  </si>
  <si>
    <t>Jiang</t>
  </si>
  <si>
    <t>982859/17</t>
  </si>
  <si>
    <t>Yuchen</t>
  </si>
  <si>
    <t>727484/15</t>
  </si>
  <si>
    <t>Jiaming</t>
  </si>
  <si>
    <t>JIANG</t>
  </si>
  <si>
    <t>653898/15</t>
  </si>
  <si>
    <t>Kedun</t>
  </si>
  <si>
    <t>Jimenez</t>
  </si>
  <si>
    <t>623550/16</t>
  </si>
  <si>
    <t>Claudia</t>
  </si>
  <si>
    <t>Jin</t>
  </si>
  <si>
    <t>623980/15</t>
  </si>
  <si>
    <t>Sarah</t>
  </si>
  <si>
    <t>026528/17</t>
  </si>
  <si>
    <t>Zhou</t>
  </si>
  <si>
    <t>Junhui</t>
  </si>
  <si>
    <t>554087/17</t>
  </si>
  <si>
    <t>Henry</t>
  </si>
  <si>
    <t>Kaiyum</t>
  </si>
  <si>
    <t>942938/15</t>
  </si>
  <si>
    <t>Helen</t>
  </si>
  <si>
    <t>kaur</t>
  </si>
  <si>
    <t>280552/16</t>
  </si>
  <si>
    <t>Dean</t>
  </si>
  <si>
    <t>Kent</t>
  </si>
  <si>
    <t>629648/17</t>
  </si>
  <si>
    <t>Burhan</t>
  </si>
  <si>
    <t>Khoury</t>
  </si>
  <si>
    <t>787193/15</t>
  </si>
  <si>
    <t>Rhiannon</t>
  </si>
  <si>
    <t>Kidis</t>
  </si>
  <si>
    <t>636504/16</t>
  </si>
  <si>
    <t>HANCHEN</t>
  </si>
  <si>
    <t>Kim</t>
  </si>
  <si>
    <t>771548/16</t>
  </si>
  <si>
    <t>Hongjin</t>
  </si>
  <si>
    <t>063830/16</t>
  </si>
  <si>
    <t>Christian</t>
  </si>
  <si>
    <t>899246/15</t>
  </si>
  <si>
    <t>Jack</t>
  </si>
  <si>
    <t>785258/15</t>
  </si>
  <si>
    <t>Nathan</t>
  </si>
  <si>
    <t>Kin</t>
  </si>
  <si>
    <t>670605/16</t>
  </si>
  <si>
    <t>Laura</t>
  </si>
  <si>
    <t>Kirchberger</t>
  </si>
  <si>
    <t>293298/16</t>
  </si>
  <si>
    <t>Yu-Hsuan</t>
  </si>
  <si>
    <t>Ko</t>
  </si>
  <si>
    <t>623356/15</t>
  </si>
  <si>
    <t>Shannan</t>
  </si>
  <si>
    <t>560354/15</t>
  </si>
  <si>
    <t>SIXIN</t>
  </si>
  <si>
    <t>Kouch</t>
  </si>
  <si>
    <t>675798/17</t>
  </si>
  <si>
    <t>Ekaterina</t>
  </si>
  <si>
    <t>Kozar</t>
  </si>
  <si>
    <t>641028/15</t>
  </si>
  <si>
    <t>Jayke</t>
  </si>
  <si>
    <t>Krieg</t>
  </si>
  <si>
    <t>950802/15</t>
  </si>
  <si>
    <t>Sovandara</t>
  </si>
  <si>
    <t>Lai</t>
  </si>
  <si>
    <t>553986/17</t>
  </si>
  <si>
    <t>Elizabeth</t>
  </si>
  <si>
    <t>Lajin</t>
  </si>
  <si>
    <t>572336/17</t>
  </si>
  <si>
    <t>Jinhe</t>
  </si>
  <si>
    <t>LAN</t>
  </si>
  <si>
    <t>651074/16</t>
  </si>
  <si>
    <t>DANIEL</t>
  </si>
  <si>
    <t>Lasala</t>
  </si>
  <si>
    <t>694772/15</t>
  </si>
  <si>
    <t>Madeline</t>
  </si>
  <si>
    <t>Laugesen</t>
  </si>
  <si>
    <t>628625/16</t>
  </si>
  <si>
    <t>Anna</t>
  </si>
  <si>
    <t>Le</t>
  </si>
  <si>
    <t>695019/16</t>
  </si>
  <si>
    <t>Emma</t>
  </si>
  <si>
    <t>Lee</t>
  </si>
  <si>
    <t>443040/17</t>
  </si>
  <si>
    <t>855497/17</t>
  </si>
  <si>
    <t>hinKwan</t>
  </si>
  <si>
    <t>191878/16</t>
  </si>
  <si>
    <t>Jordan</t>
  </si>
  <si>
    <t>lee</t>
  </si>
  <si>
    <t>405223/16</t>
  </si>
  <si>
    <t>Xiaoyi</t>
  </si>
  <si>
    <t>Li</t>
  </si>
  <si>
    <t>029608/16</t>
  </si>
  <si>
    <t>Kendall</t>
  </si>
  <si>
    <t>855520/17</t>
  </si>
  <si>
    <t>860257/17</t>
  </si>
  <si>
    <t>So</t>
  </si>
  <si>
    <t>LI</t>
  </si>
  <si>
    <t>907504/16</t>
  </si>
  <si>
    <t>Haocong</t>
  </si>
  <si>
    <t>016077/15</t>
  </si>
  <si>
    <t>Jiamao</t>
  </si>
  <si>
    <t>711561/16</t>
  </si>
  <si>
    <t>JESSICA</t>
  </si>
  <si>
    <t>899270/16</t>
  </si>
  <si>
    <t>Yadong</t>
  </si>
  <si>
    <t>981984/16</t>
  </si>
  <si>
    <t>Yuanshuang</t>
  </si>
  <si>
    <t>028199/15</t>
  </si>
  <si>
    <t>YUQING</t>
  </si>
  <si>
    <t>499422/17</t>
  </si>
  <si>
    <t>Cindy</t>
  </si>
  <si>
    <t>Liang</t>
  </si>
  <si>
    <t>831079/17</t>
  </si>
  <si>
    <t>Wenyang</t>
  </si>
  <si>
    <t>747012/15</t>
  </si>
  <si>
    <t>Yunyi</t>
  </si>
  <si>
    <t>747020/15</t>
  </si>
  <si>
    <t>shiqian</t>
  </si>
  <si>
    <t>LIANG</t>
  </si>
  <si>
    <t>514782/16</t>
  </si>
  <si>
    <t>Queqi</t>
  </si>
  <si>
    <t>LIAO</t>
  </si>
  <si>
    <t>158498/15</t>
  </si>
  <si>
    <t>TAO</t>
  </si>
  <si>
    <t>Liddicoat</t>
  </si>
  <si>
    <t>672829/16</t>
  </si>
  <si>
    <t>Stuart</t>
  </si>
  <si>
    <t>Liesure</t>
  </si>
  <si>
    <t>748787/15</t>
  </si>
  <si>
    <t>Haya</t>
  </si>
  <si>
    <t>Lin</t>
  </si>
  <si>
    <t>767656/15</t>
  </si>
  <si>
    <t>YANG</t>
  </si>
  <si>
    <t>LINGTONG</t>
  </si>
  <si>
    <t>053274/16</t>
  </si>
  <si>
    <t>YULING</t>
  </si>
  <si>
    <t>LIU</t>
  </si>
  <si>
    <t>573634/16</t>
  </si>
  <si>
    <t>Mingyu</t>
  </si>
  <si>
    <t>Liu</t>
  </si>
  <si>
    <t>594824/17</t>
  </si>
  <si>
    <t>Yujin</t>
  </si>
  <si>
    <t>573626/17</t>
  </si>
  <si>
    <t>053401/17</t>
  </si>
  <si>
    <t>Kha</t>
  </si>
  <si>
    <t>liu</t>
  </si>
  <si>
    <t>959601/17</t>
  </si>
  <si>
    <t>Zicheng</t>
  </si>
  <si>
    <t>642121/16</t>
  </si>
  <si>
    <t>ZIWEI</t>
  </si>
  <si>
    <t>576591/17</t>
  </si>
  <si>
    <t>Xuanqi</t>
  </si>
  <si>
    <t>560699/15</t>
  </si>
  <si>
    <t>Cara</t>
  </si>
  <si>
    <t>Lofstrom</t>
  </si>
  <si>
    <t>614454/16</t>
  </si>
  <si>
    <t>James</t>
  </si>
  <si>
    <t>Lording</t>
  </si>
  <si>
    <t>791395/17</t>
  </si>
  <si>
    <t>Wanxin</t>
  </si>
  <si>
    <t>Lu</t>
  </si>
  <si>
    <t>592078/16</t>
  </si>
  <si>
    <t>Keerthana</t>
  </si>
  <si>
    <t>573669/17</t>
  </si>
  <si>
    <t>Ly</t>
  </si>
  <si>
    <t>684300/17</t>
  </si>
  <si>
    <t>Andrew</t>
  </si>
  <si>
    <t>Lyndon</t>
  </si>
  <si>
    <t>037872/16</t>
  </si>
  <si>
    <t>xiaoyu</t>
  </si>
  <si>
    <t>ma</t>
  </si>
  <si>
    <t>034016/16</t>
  </si>
  <si>
    <t>wangying</t>
  </si>
  <si>
    <t>631529/15</t>
  </si>
  <si>
    <t>Jared</t>
  </si>
  <si>
    <t>Mackay</t>
  </si>
  <si>
    <t>587651/17</t>
  </si>
  <si>
    <t>Ann</t>
  </si>
  <si>
    <t>MacRae</t>
  </si>
  <si>
    <t>676026/15</t>
  </si>
  <si>
    <t>Major-Mills</t>
  </si>
  <si>
    <t>487033/17</t>
  </si>
  <si>
    <t>zahab</t>
  </si>
  <si>
    <t>makhdoom</t>
  </si>
  <si>
    <t>679920/15</t>
  </si>
  <si>
    <t>Man</t>
  </si>
  <si>
    <t>592620/16</t>
  </si>
  <si>
    <t>Jing</t>
  </si>
  <si>
    <t>Manalo</t>
  </si>
  <si>
    <t>558961/16</t>
  </si>
  <si>
    <t>Manickam</t>
  </si>
  <si>
    <t>589360/15</t>
  </si>
  <si>
    <t>Mansour</t>
  </si>
  <si>
    <t>802893/15</t>
  </si>
  <si>
    <t>Nicole</t>
  </si>
  <si>
    <t>Marcus</t>
  </si>
  <si>
    <t>943628/17</t>
  </si>
  <si>
    <t>Sunny</t>
  </si>
  <si>
    <t>Marshall</t>
  </si>
  <si>
    <t>592272/17</t>
  </si>
  <si>
    <t>Mathias</t>
  </si>
  <si>
    <t>285082/17</t>
  </si>
  <si>
    <t>Matthias</t>
  </si>
  <si>
    <t>556349/15</t>
  </si>
  <si>
    <t>Cameron</t>
  </si>
  <si>
    <t>McAlpine</t>
  </si>
  <si>
    <t>650884/16</t>
  </si>
  <si>
    <t>Mccarthy</t>
  </si>
  <si>
    <t>614896/15</t>
  </si>
  <si>
    <t>Danica</t>
  </si>
  <si>
    <t>McKinnon</t>
  </si>
  <si>
    <t>560370/15</t>
  </si>
  <si>
    <t>William</t>
  </si>
  <si>
    <t>McMurray</t>
  </si>
  <si>
    <t>284663/17</t>
  </si>
  <si>
    <t>Pauline</t>
  </si>
  <si>
    <t>McWhinney</t>
  </si>
  <si>
    <t>628986/16</t>
  </si>
  <si>
    <t>Djordy</t>
  </si>
  <si>
    <t>Mehmet</t>
  </si>
  <si>
    <t>751990/16</t>
  </si>
  <si>
    <t>panpan</t>
  </si>
  <si>
    <t>MEN</t>
  </si>
  <si>
    <t>673643/15</t>
  </si>
  <si>
    <t>Meyer-Williams</t>
  </si>
  <si>
    <t>848699/17</t>
  </si>
  <si>
    <t>Gianni</t>
  </si>
  <si>
    <t>650752/15</t>
  </si>
  <si>
    <t>Joshua</t>
  </si>
  <si>
    <t>Mirels</t>
  </si>
  <si>
    <t>949316/16</t>
  </si>
  <si>
    <t>Keren</t>
  </si>
  <si>
    <t>Mohan</t>
  </si>
  <si>
    <t>628222/15</t>
  </si>
  <si>
    <t>Amanda</t>
  </si>
  <si>
    <t>Mohr</t>
  </si>
  <si>
    <t>612915/16</t>
  </si>
  <si>
    <t>Morfuni</t>
  </si>
  <si>
    <t>591020/16</t>
  </si>
  <si>
    <t>Munasinghe</t>
  </si>
  <si>
    <t>593694/15</t>
  </si>
  <si>
    <t>Murdocca</t>
  </si>
  <si>
    <t>875653/16</t>
  </si>
  <si>
    <t>Nalen</t>
  </si>
  <si>
    <t>Mustafa</t>
  </si>
  <si>
    <t>475244/17</t>
  </si>
  <si>
    <t>Nicolas</t>
  </si>
  <si>
    <t>Mutamba</t>
  </si>
  <si>
    <t>632037/17</t>
  </si>
  <si>
    <t>Theresa</t>
  </si>
  <si>
    <t>Nanthakumar</t>
  </si>
  <si>
    <t>009577/16</t>
  </si>
  <si>
    <t>Nanxue</t>
  </si>
  <si>
    <t>631693/16</t>
  </si>
  <si>
    <t>Narayan</t>
  </si>
  <si>
    <t>787657/16</t>
  </si>
  <si>
    <t>Vincent</t>
  </si>
  <si>
    <t>Narayana</t>
  </si>
  <si>
    <t>584822/16</t>
  </si>
  <si>
    <t>jeongmin</t>
  </si>
  <si>
    <t>Nesan</t>
  </si>
  <si>
    <t>681727/15</t>
  </si>
  <si>
    <t>Gibson</t>
  </si>
  <si>
    <t>Newell</t>
  </si>
  <si>
    <t>507115/15</t>
  </si>
  <si>
    <t>Jennifer</t>
  </si>
  <si>
    <t>Nguyen</t>
  </si>
  <si>
    <t>852978/16</t>
  </si>
  <si>
    <t>NEGIN</t>
  </si>
  <si>
    <t>833543/17</t>
  </si>
  <si>
    <t>Maja</t>
  </si>
  <si>
    <t>713173/17</t>
  </si>
  <si>
    <t>729088/16</t>
  </si>
  <si>
    <t>JUNTAO</t>
  </si>
  <si>
    <t>335535/16</t>
  </si>
  <si>
    <t>Tony</t>
  </si>
  <si>
    <t>642172/15</t>
  </si>
  <si>
    <t>Annierose</t>
  </si>
  <si>
    <t>649304/15</t>
  </si>
  <si>
    <t>Edward</t>
  </si>
  <si>
    <t>935455/17</t>
  </si>
  <si>
    <t>Kailin</t>
  </si>
  <si>
    <t>620519/15</t>
  </si>
  <si>
    <t>Northridge</t>
  </si>
  <si>
    <t>637620/16</t>
  </si>
  <si>
    <t>Shannon</t>
  </si>
  <si>
    <t>O'Donnell</t>
  </si>
  <si>
    <t>666586/17</t>
  </si>
  <si>
    <t>Panchami</t>
  </si>
  <si>
    <t>Oni</t>
  </si>
  <si>
    <t>691986/15</t>
  </si>
  <si>
    <t>wenyi</t>
  </si>
  <si>
    <t>ou</t>
  </si>
  <si>
    <t>752059/15</t>
  </si>
  <si>
    <t>Sharon</t>
  </si>
  <si>
    <t>Ouyang</t>
  </si>
  <si>
    <t>626955/15</t>
  </si>
  <si>
    <t>Jannik</t>
  </si>
  <si>
    <t>Oxford</t>
  </si>
  <si>
    <t>620535/16</t>
  </si>
  <si>
    <t>Pan</t>
  </si>
  <si>
    <t>573022/17</t>
  </si>
  <si>
    <t>Yan</t>
  </si>
  <si>
    <t>028148/15</t>
  </si>
  <si>
    <t>ZEPENG</t>
  </si>
  <si>
    <t>PAN</t>
  </si>
  <si>
    <t>577001/16</t>
  </si>
  <si>
    <t>Pannha</t>
  </si>
  <si>
    <t>Pandey</t>
  </si>
  <si>
    <t>009704/16</t>
  </si>
  <si>
    <t>Wonkwon</t>
  </si>
  <si>
    <t>Park</t>
  </si>
  <si>
    <t>896812/15</t>
  </si>
  <si>
    <t>587813/17</t>
  </si>
  <si>
    <t>Jasmine</t>
  </si>
  <si>
    <t>Paulsen</t>
  </si>
  <si>
    <t>364217/17</t>
  </si>
  <si>
    <t>YU</t>
  </si>
  <si>
    <t>PEI</t>
  </si>
  <si>
    <t>311156/17</t>
  </si>
  <si>
    <t>PENFOLD</t>
  </si>
  <si>
    <t>967736/15</t>
  </si>
  <si>
    <t>Duoling</t>
  </si>
  <si>
    <t>Peng</t>
  </si>
  <si>
    <t>675836/16</t>
  </si>
  <si>
    <t>jooho</t>
  </si>
  <si>
    <t>Peterson</t>
  </si>
  <si>
    <t>555873/15</t>
  </si>
  <si>
    <t>Kristofer</t>
  </si>
  <si>
    <t>Pham</t>
  </si>
  <si>
    <t>627327/16</t>
  </si>
  <si>
    <t>Guangmeng</t>
  </si>
  <si>
    <t>580525/15</t>
  </si>
  <si>
    <t>Sella</t>
  </si>
  <si>
    <t>Phoung</t>
  </si>
  <si>
    <t>647573/15</t>
  </si>
  <si>
    <t>DONG</t>
  </si>
  <si>
    <t>Pious</t>
  </si>
  <si>
    <t>583788/16</t>
  </si>
  <si>
    <t>Polkinghorne</t>
  </si>
  <si>
    <t>616058/15</t>
  </si>
  <si>
    <t>Porreca</t>
  </si>
  <si>
    <t>643802/16</t>
  </si>
  <si>
    <t>Roberto</t>
  </si>
  <si>
    <t>Price</t>
  </si>
  <si>
    <t>028970/15</t>
  </si>
  <si>
    <t>Ashim</t>
  </si>
  <si>
    <t>Pushparajah</t>
  </si>
  <si>
    <t>643683/15</t>
  </si>
  <si>
    <t>Qi</t>
  </si>
  <si>
    <t>981852/15</t>
  </si>
  <si>
    <t>Sibo</t>
  </si>
  <si>
    <t>Qu</t>
  </si>
  <si>
    <t>911176/16</t>
  </si>
  <si>
    <t>KUENHEE</t>
  </si>
  <si>
    <t>Ragavan</t>
  </si>
  <si>
    <t>643918/17</t>
  </si>
  <si>
    <t>Sales</t>
  </si>
  <si>
    <t>Rahmani</t>
  </si>
  <si>
    <t>860397/15</t>
  </si>
  <si>
    <t>Niko</t>
  </si>
  <si>
    <t>Ranzolin</t>
  </si>
  <si>
    <t>561865/15</t>
  </si>
  <si>
    <t>Samuel</t>
  </si>
  <si>
    <t>Record</t>
  </si>
  <si>
    <t>592175/17</t>
  </si>
  <si>
    <t>Xavier</t>
  </si>
  <si>
    <t>Rego</t>
  </si>
  <si>
    <t>748981/16</t>
  </si>
  <si>
    <t>YUE</t>
  </si>
  <si>
    <t>REN</t>
  </si>
  <si>
    <t>558341/16</t>
  </si>
  <si>
    <t>Caitlin</t>
  </si>
  <si>
    <t>Reneman</t>
  </si>
  <si>
    <t>982433/16</t>
  </si>
  <si>
    <t>Nelly</t>
  </si>
  <si>
    <t>REZAEI</t>
  </si>
  <si>
    <t>926855/16</t>
  </si>
  <si>
    <t>Elbron</t>
  </si>
  <si>
    <t>Robinson</t>
  </si>
  <si>
    <t>670109/16</t>
  </si>
  <si>
    <t>Caroline</t>
  </si>
  <si>
    <t>Rodriguez</t>
  </si>
  <si>
    <t>610548/15</t>
  </si>
  <si>
    <t>Olakunle</t>
  </si>
  <si>
    <t>Roqueza</t>
  </si>
  <si>
    <t>867030/16</t>
  </si>
  <si>
    <t>Bryce</t>
  </si>
  <si>
    <t>Rosman</t>
  </si>
  <si>
    <t>796079/15</t>
  </si>
  <si>
    <t>Anita</t>
  </si>
  <si>
    <t>Saikia</t>
  </si>
  <si>
    <t>631138/15</t>
  </si>
  <si>
    <t>Luke</t>
  </si>
  <si>
    <t>Salaa</t>
  </si>
  <si>
    <t>622287/15</t>
  </si>
  <si>
    <t>Saleh</t>
  </si>
  <si>
    <t>752121/17</t>
  </si>
  <si>
    <t>276024/16</t>
  </si>
  <si>
    <t>Rebecca</t>
  </si>
  <si>
    <t>Sareen</t>
  </si>
  <si>
    <t>648677/17</t>
  </si>
  <si>
    <t>Mai</t>
  </si>
  <si>
    <t>Sarvaiya</t>
  </si>
  <si>
    <t>586027/15</t>
  </si>
  <si>
    <t>Callum</t>
  </si>
  <si>
    <t>Scott</t>
  </si>
  <si>
    <t>059221/15</t>
  </si>
  <si>
    <t>Hongkai</t>
  </si>
  <si>
    <t>See</t>
  </si>
  <si>
    <t>649606/17</t>
  </si>
  <si>
    <t>Roger</t>
  </si>
  <si>
    <t>Setiadi</t>
  </si>
  <si>
    <t>928777/17</t>
  </si>
  <si>
    <t>JIACHENG</t>
  </si>
  <si>
    <t>SETIJADI</t>
  </si>
  <si>
    <t>681034/16</t>
  </si>
  <si>
    <t>Max</t>
  </si>
  <si>
    <t>Severino</t>
  </si>
  <si>
    <t>678010/15</t>
  </si>
  <si>
    <t>Shahid</t>
  </si>
  <si>
    <t>883714/17</t>
  </si>
  <si>
    <t>Zachary</t>
  </si>
  <si>
    <t>Shanahan</t>
  </si>
  <si>
    <t>025548/16</t>
  </si>
  <si>
    <t>ZhenBang</t>
  </si>
  <si>
    <t>Shang</t>
  </si>
  <si>
    <t>078419/15</t>
  </si>
  <si>
    <t>xudong</t>
  </si>
  <si>
    <t>shangguan</t>
  </si>
  <si>
    <t>054742/16</t>
  </si>
  <si>
    <t>Mingyan</t>
  </si>
  <si>
    <t>shao</t>
  </si>
  <si>
    <t>654162/15</t>
  </si>
  <si>
    <t>ZHIYU</t>
  </si>
  <si>
    <t>SHEN</t>
  </si>
  <si>
    <t>794436/15</t>
  </si>
  <si>
    <t>Deidre</t>
  </si>
  <si>
    <t>Shi</t>
  </si>
  <si>
    <t>011857/17</t>
  </si>
  <si>
    <t>xiaowei</t>
  </si>
  <si>
    <t>shi</t>
  </si>
  <si>
    <t>573847/16</t>
  </si>
  <si>
    <t>YULONG</t>
  </si>
  <si>
    <t>SHI</t>
  </si>
  <si>
    <t>558600/17</t>
  </si>
  <si>
    <t>Shoostovian</t>
  </si>
  <si>
    <t>986890/17</t>
  </si>
  <si>
    <t>Sivsork</t>
  </si>
  <si>
    <t>Sikalu</t>
  </si>
  <si>
    <t>598009/16</t>
  </si>
  <si>
    <t>DaoMing</t>
  </si>
  <si>
    <t>Sinclair</t>
  </si>
  <si>
    <t>269079/16</t>
  </si>
  <si>
    <t>JUNJIE</t>
  </si>
  <si>
    <t>Singh</t>
  </si>
  <si>
    <t>971923/15</t>
  </si>
  <si>
    <t>Skaane</t>
  </si>
  <si>
    <t>591179/16</t>
  </si>
  <si>
    <t>Jenny</t>
  </si>
  <si>
    <t>Small</t>
  </si>
  <si>
    <t>711235/15</t>
  </si>
  <si>
    <t>Jake</t>
  </si>
  <si>
    <t>469817/17</t>
  </si>
  <si>
    <t>usama</t>
  </si>
  <si>
    <t>SO</t>
  </si>
  <si>
    <t>026560/15</t>
  </si>
  <si>
    <t>ZIMING</t>
  </si>
  <si>
    <t>SONG</t>
  </si>
  <si>
    <t>565119/16</t>
  </si>
  <si>
    <t>Sorbello</t>
  </si>
  <si>
    <t>629938/17</t>
  </si>
  <si>
    <t>Linglan</t>
  </si>
  <si>
    <t>Stanhope</t>
  </si>
  <si>
    <t>610181/17</t>
  </si>
  <si>
    <t>Lliam</t>
  </si>
  <si>
    <t>Su</t>
  </si>
  <si>
    <t>995233/16</t>
  </si>
  <si>
    <t>Tiffany</t>
  </si>
  <si>
    <t>SUI</t>
  </si>
  <si>
    <t>622309/15</t>
  </si>
  <si>
    <t>Gyoungtae</t>
  </si>
  <si>
    <t>Sun</t>
  </si>
  <si>
    <t>015399/17</t>
  </si>
  <si>
    <t>Keyan</t>
  </si>
  <si>
    <t>Supangat</t>
  </si>
  <si>
    <t>678149/17</t>
  </si>
  <si>
    <t>Sut</t>
  </si>
  <si>
    <t>634722/17</t>
  </si>
  <si>
    <t>Julia</t>
  </si>
  <si>
    <t>Sutedjo</t>
  </si>
  <si>
    <t>684041/17</t>
  </si>
  <si>
    <t>Hania</t>
  </si>
  <si>
    <t>Syed</t>
  </si>
  <si>
    <t>042264/15</t>
  </si>
  <si>
    <t>ALANA</t>
  </si>
  <si>
    <t>Tahsinuzzaman</t>
  </si>
  <si>
    <t>584772/16</t>
  </si>
  <si>
    <t>Shuaiguojia</t>
  </si>
  <si>
    <t>Taing</t>
  </si>
  <si>
    <t>956521/16</t>
  </si>
  <si>
    <t>TAM</t>
  </si>
  <si>
    <t>018568/16</t>
  </si>
  <si>
    <t>Tampubolon</t>
  </si>
  <si>
    <t>747438/15</t>
  </si>
  <si>
    <t>jingfengchen</t>
  </si>
  <si>
    <t>Tan</t>
  </si>
  <si>
    <t>586876/15</t>
  </si>
  <si>
    <t>Andreas</t>
  </si>
  <si>
    <t>370608/15</t>
  </si>
  <si>
    <t>Tara</t>
  </si>
  <si>
    <t>573073/17</t>
  </si>
  <si>
    <t>Maolin</t>
  </si>
  <si>
    <t>Tasfia</t>
  </si>
  <si>
    <t>079257/17</t>
  </si>
  <si>
    <t>Trang</t>
  </si>
  <si>
    <t>Tazwar</t>
  </si>
  <si>
    <t>671652/17</t>
  </si>
  <si>
    <t>Philip</t>
  </si>
  <si>
    <t>Than</t>
  </si>
  <si>
    <t>563841/15</t>
  </si>
  <si>
    <t>kanglin</t>
  </si>
  <si>
    <t>Thang</t>
  </si>
  <si>
    <t>588798/17</t>
  </si>
  <si>
    <t>Thompson</t>
  </si>
  <si>
    <t>593589/16</t>
  </si>
  <si>
    <t>Adrian</t>
  </si>
  <si>
    <t>Threlfo</t>
  </si>
  <si>
    <t>595190/17</t>
  </si>
  <si>
    <t>Luoqi</t>
  </si>
  <si>
    <t>Thung-Winata</t>
  </si>
  <si>
    <t>588143/16</t>
  </si>
  <si>
    <t>Maharshi</t>
  </si>
  <si>
    <t>Tjahjadi</t>
  </si>
  <si>
    <t>042361/16</t>
  </si>
  <si>
    <t>XINLING</t>
  </si>
  <si>
    <t>TONG</t>
  </si>
  <si>
    <t>056583/17</t>
  </si>
  <si>
    <t>JIAYI</t>
  </si>
  <si>
    <t>622317/16</t>
  </si>
  <si>
    <t>TIAN</t>
  </si>
  <si>
    <t>Torres</t>
  </si>
  <si>
    <t>618018/17</t>
  </si>
  <si>
    <t>Ashlina</t>
  </si>
  <si>
    <t>Touma</t>
  </si>
  <si>
    <t>642598/17</t>
  </si>
  <si>
    <t>Vinura</t>
  </si>
  <si>
    <t>613202/15</t>
  </si>
  <si>
    <t>Anwar</t>
  </si>
  <si>
    <t>Tregunna</t>
  </si>
  <si>
    <t>676618/15</t>
  </si>
  <si>
    <t>Vijay</t>
  </si>
  <si>
    <t>TRINH</t>
  </si>
  <si>
    <t>553757/17</t>
  </si>
  <si>
    <t>Darcy</t>
  </si>
  <si>
    <t>Trini</t>
  </si>
  <si>
    <t>962835/15</t>
  </si>
  <si>
    <t>Chang</t>
  </si>
  <si>
    <t>Tropp</t>
  </si>
  <si>
    <t>670265/17</t>
  </si>
  <si>
    <t>Saleha</t>
  </si>
  <si>
    <t>Truong</t>
  </si>
  <si>
    <t>673949/15</t>
  </si>
  <si>
    <t>Tunge</t>
  </si>
  <si>
    <t>619774/17</t>
  </si>
  <si>
    <t>Mengxue</t>
  </si>
  <si>
    <t>Turner</t>
  </si>
  <si>
    <t>573081/17</t>
  </si>
  <si>
    <t>Mudit</t>
  </si>
  <si>
    <t>Uddin</t>
  </si>
  <si>
    <t>595034/17</t>
  </si>
  <si>
    <t>Aaron</t>
  </si>
  <si>
    <t>Ukwatta</t>
  </si>
  <si>
    <t>653987/16</t>
  </si>
  <si>
    <t>Vallet</t>
  </si>
  <si>
    <t>019661/17</t>
  </si>
  <si>
    <t>ser-young</t>
  </si>
  <si>
    <t>Veronica</t>
  </si>
  <si>
    <t>299032/15</t>
  </si>
  <si>
    <t>PEILIN</t>
  </si>
  <si>
    <t>Villanueva</t>
  </si>
  <si>
    <t>710719/16</t>
  </si>
  <si>
    <t>Tszho</t>
  </si>
  <si>
    <t>Vo</t>
  </si>
  <si>
    <t>587767/16</t>
  </si>
  <si>
    <t>Vu</t>
  </si>
  <si>
    <t>982875/15</t>
  </si>
  <si>
    <t>Simon</t>
  </si>
  <si>
    <t>Wang</t>
  </si>
  <si>
    <t>749090/17</t>
  </si>
  <si>
    <t>JINGWEN</t>
  </si>
  <si>
    <t>986319/16</t>
  </si>
  <si>
    <t>ZHENFEI</t>
  </si>
  <si>
    <t>WANG</t>
  </si>
  <si>
    <t>743447/17</t>
  </si>
  <si>
    <t>769594/17</t>
  </si>
  <si>
    <t>754627/16</t>
  </si>
  <si>
    <t>754694/17</t>
  </si>
  <si>
    <t>Yuesheng</t>
  </si>
  <si>
    <t>610408/16</t>
  </si>
  <si>
    <t>Seang</t>
  </si>
  <si>
    <t>476805/17</t>
  </si>
  <si>
    <t>Jiarong</t>
  </si>
  <si>
    <t>885691/15</t>
  </si>
  <si>
    <t>Ward</t>
  </si>
  <si>
    <t>981933/15</t>
  </si>
  <si>
    <t>Hyeonhee</t>
  </si>
  <si>
    <t>Wei</t>
  </si>
  <si>
    <t>969208/16</t>
  </si>
  <si>
    <t>yujie</t>
  </si>
  <si>
    <t>wei</t>
  </si>
  <si>
    <t>646441/16</t>
  </si>
  <si>
    <t>Xiaoyu</t>
  </si>
  <si>
    <t>660835/15</t>
  </si>
  <si>
    <t>Damien</t>
  </si>
  <si>
    <t>WERNER</t>
  </si>
  <si>
    <t>677707/17</t>
  </si>
  <si>
    <t>Sabrina</t>
  </si>
  <si>
    <t>Wherrett</t>
  </si>
  <si>
    <t>588801/16</t>
  </si>
  <si>
    <t>Carmen</t>
  </si>
  <si>
    <t>Wiggins</t>
  </si>
  <si>
    <t>772645/15</t>
  </si>
  <si>
    <t>Choye</t>
  </si>
  <si>
    <t>Wiranata</t>
  </si>
  <si>
    <t>641768/15</t>
  </si>
  <si>
    <t>TSZYAN</t>
  </si>
  <si>
    <t>Wong</t>
  </si>
  <si>
    <t>943040/15</t>
  </si>
  <si>
    <t>557469/17</t>
  </si>
  <si>
    <t>Evita</t>
  </si>
  <si>
    <t>593961/17</t>
  </si>
  <si>
    <t>Calvin</t>
  </si>
  <si>
    <t>Woods</t>
  </si>
  <si>
    <t>030835/15</t>
  </si>
  <si>
    <t>Haoyang</t>
  </si>
  <si>
    <t>WU</t>
  </si>
  <si>
    <t>680747/16</t>
  </si>
  <si>
    <t>minglu</t>
  </si>
  <si>
    <t>Wu</t>
  </si>
  <si>
    <t>027885/15</t>
  </si>
  <si>
    <t>ZESHENG</t>
  </si>
  <si>
    <t>752466/17</t>
  </si>
  <si>
    <t>YUTONG</t>
  </si>
  <si>
    <t>559240/15</t>
  </si>
  <si>
    <t>Jason</t>
  </si>
  <si>
    <t>Wunsch</t>
  </si>
  <si>
    <t>911036/16</t>
  </si>
  <si>
    <t>Tj</t>
  </si>
  <si>
    <t>Wyllie</t>
  </si>
  <si>
    <t>509126/15</t>
  </si>
  <si>
    <t>xia</t>
  </si>
  <si>
    <t>009836/17</t>
  </si>
  <si>
    <t>Ruolan</t>
  </si>
  <si>
    <t>XIA</t>
  </si>
  <si>
    <t>037740/15</t>
  </si>
  <si>
    <t>YUQIAO</t>
  </si>
  <si>
    <t>573138/17</t>
  </si>
  <si>
    <t>zihan</t>
  </si>
  <si>
    <t>xing</t>
  </si>
  <si>
    <t>981496/17</t>
  </si>
  <si>
    <t>Karina</t>
  </si>
  <si>
    <t>Xing</t>
  </si>
  <si>
    <t>533531/15</t>
  </si>
  <si>
    <t>JIARONG</t>
  </si>
  <si>
    <t>Xu</t>
  </si>
  <si>
    <t>766633/16</t>
  </si>
  <si>
    <t>065728/15</t>
  </si>
  <si>
    <t>XU</t>
  </si>
  <si>
    <t>753779/15</t>
  </si>
  <si>
    <t>xu</t>
  </si>
  <si>
    <t>747691/17</t>
  </si>
  <si>
    <t>Huilin</t>
  </si>
  <si>
    <t>507573/16</t>
  </si>
  <si>
    <t>Jianyi</t>
  </si>
  <si>
    <t>Yang</t>
  </si>
  <si>
    <t>430511/15</t>
  </si>
  <si>
    <t>YINGYING</t>
  </si>
  <si>
    <t>747721/16</t>
  </si>
  <si>
    <t>Liqun</t>
  </si>
  <si>
    <t>488234/15</t>
  </si>
  <si>
    <t>Jillian</t>
  </si>
  <si>
    <t>YAO</t>
  </si>
  <si>
    <t>027966/17</t>
  </si>
  <si>
    <t>Jianan</t>
  </si>
  <si>
    <t>Ye</t>
  </si>
  <si>
    <t>747055/17</t>
  </si>
  <si>
    <t>Linhan</t>
  </si>
  <si>
    <t>YONGNI</t>
  </si>
  <si>
    <t>246109/16</t>
  </si>
  <si>
    <t>RUOYU</t>
  </si>
  <si>
    <t>You</t>
  </si>
  <si>
    <t>666213/16</t>
  </si>
  <si>
    <t>Romy</t>
  </si>
  <si>
    <t>030460/16</t>
  </si>
  <si>
    <t>yalan</t>
  </si>
  <si>
    <t>Yuan</t>
  </si>
  <si>
    <t>025416/15</t>
  </si>
  <si>
    <t>Yuanjia(Don)</t>
  </si>
  <si>
    <t>029462/15</t>
  </si>
  <si>
    <t>Dongzi</t>
  </si>
  <si>
    <t>YUHAN</t>
  </si>
  <si>
    <t>617522/16</t>
  </si>
  <si>
    <t>Chris</t>
  </si>
  <si>
    <t>Yunwen</t>
  </si>
  <si>
    <t>573197/16</t>
  </si>
  <si>
    <t>Zheng</t>
  </si>
  <si>
    <t>yupeng</t>
  </si>
  <si>
    <t>584237/17</t>
  </si>
  <si>
    <t>boya</t>
  </si>
  <si>
    <t>Zalac</t>
  </si>
  <si>
    <t>747802/16</t>
  </si>
  <si>
    <t>Maria</t>
  </si>
  <si>
    <t>Zang</t>
  </si>
  <si>
    <t>747829/15</t>
  </si>
  <si>
    <t>lixing</t>
  </si>
  <si>
    <t>ZENG</t>
  </si>
  <si>
    <t>995950/15</t>
  </si>
  <si>
    <t>Brian</t>
  </si>
  <si>
    <t>zhang</t>
  </si>
  <si>
    <t>978975/17</t>
  </si>
  <si>
    <t>Zhang</t>
  </si>
  <si>
    <t>026323/17</t>
  </si>
  <si>
    <t>Shourhoung</t>
  </si>
  <si>
    <t>158327/17</t>
  </si>
  <si>
    <t>Job-Russel</t>
  </si>
  <si>
    <t>048580/16</t>
  </si>
  <si>
    <t>Zihui</t>
  </si>
  <si>
    <t>030886/17</t>
  </si>
  <si>
    <t>Ziyun</t>
  </si>
  <si>
    <t>001185/17</t>
  </si>
  <si>
    <t>Qian</t>
  </si>
  <si>
    <t>707602/17</t>
  </si>
  <si>
    <t>huixue</t>
  </si>
  <si>
    <t>343902/16</t>
  </si>
  <si>
    <t>Shuning</t>
  </si>
  <si>
    <t>ZHANG</t>
  </si>
  <si>
    <t>981542/17</t>
  </si>
  <si>
    <t>Dung</t>
  </si>
  <si>
    <t>854222/15</t>
  </si>
  <si>
    <t>Jiaqi</t>
  </si>
  <si>
    <t>577318/17</t>
  </si>
  <si>
    <t>harkamaldeep</t>
  </si>
  <si>
    <t>752644/15</t>
  </si>
  <si>
    <t>Yuxiang</t>
  </si>
  <si>
    <t>572638/15</t>
  </si>
  <si>
    <t>PENG</t>
  </si>
  <si>
    <t>ZHAO</t>
  </si>
  <si>
    <t>927513/16</t>
  </si>
  <si>
    <t>WANYU</t>
  </si>
  <si>
    <t>034113/17</t>
  </si>
  <si>
    <t>Shiman</t>
  </si>
  <si>
    <t>zhao</t>
  </si>
  <si>
    <t>749384/15</t>
  </si>
  <si>
    <t>zuhui</t>
  </si>
  <si>
    <t>058942/16</t>
  </si>
  <si>
    <t>Runqun</t>
  </si>
  <si>
    <t>083750/16</t>
  </si>
  <si>
    <t>Ziliang</t>
  </si>
  <si>
    <t>574142/16</t>
  </si>
  <si>
    <t>Xinyuan</t>
  </si>
  <si>
    <t>ZHENG</t>
  </si>
  <si>
    <t>566220/15</t>
  </si>
  <si>
    <t>Angshuman</t>
  </si>
  <si>
    <t>048998/16</t>
  </si>
  <si>
    <t>Elisha</t>
  </si>
  <si>
    <t>Zhiltcova</t>
  </si>
  <si>
    <t>971814/16</t>
  </si>
  <si>
    <t>YUTING</t>
  </si>
  <si>
    <t>ZHONG</t>
  </si>
  <si>
    <t>610726/15</t>
  </si>
  <si>
    <t>Zhong</t>
  </si>
  <si>
    <t>662483/15</t>
  </si>
  <si>
    <t>Dileepann</t>
  </si>
  <si>
    <t>ZHONGJUN</t>
  </si>
  <si>
    <t>032196/17</t>
  </si>
  <si>
    <t>Yifei</t>
  </si>
  <si>
    <t>ZHOU</t>
  </si>
  <si>
    <t>032447/15</t>
  </si>
  <si>
    <t>Yuxuan</t>
  </si>
  <si>
    <t>854419/17</t>
  </si>
  <si>
    <t>Katrina</t>
  </si>
  <si>
    <t>zhu</t>
  </si>
  <si>
    <t>627432/17</t>
  </si>
  <si>
    <t>Zhu</t>
  </si>
  <si>
    <t>060726/15</t>
  </si>
  <si>
    <t>Asma</t>
  </si>
  <si>
    <t>Zian</t>
  </si>
  <si>
    <t>574150/16</t>
  </si>
  <si>
    <t>Wanghaohai</t>
  </si>
  <si>
    <t>Zou</t>
  </si>
  <si>
    <t>ENG002 Student Marks  - Term 2</t>
  </si>
  <si>
    <t>ENG002 Student Marks  - Term 4</t>
  </si>
  <si>
    <t>ENG002 Student Marks  - Final</t>
  </si>
  <si>
    <t>Class Test Average</t>
  </si>
  <si>
    <t>Essay Average</t>
  </si>
  <si>
    <t>Practical Average</t>
  </si>
  <si>
    <t>Term Test Average</t>
  </si>
  <si>
    <t>Grade</t>
  </si>
  <si>
    <t>Summary Stats</t>
  </si>
  <si>
    <t>Average Final Mark</t>
  </si>
  <si>
    <t>Total Cs</t>
  </si>
  <si>
    <t>Median Final Mark</t>
  </si>
  <si>
    <t>Ms Sekibo As</t>
  </si>
  <si>
    <t>Standard Deviation</t>
  </si>
  <si>
    <t>Total Count</t>
  </si>
  <si>
    <t>Fail</t>
  </si>
  <si>
    <t>F</t>
  </si>
  <si>
    <t>E</t>
  </si>
  <si>
    <t>D</t>
  </si>
  <si>
    <t>C</t>
  </si>
  <si>
    <t>B</t>
  </si>
  <si>
    <t>A</t>
  </si>
  <si>
    <t>Alick Gallo</t>
  </si>
  <si>
    <t>agallo@newcollege.com</t>
  </si>
  <si>
    <t>2017</t>
  </si>
  <si>
    <t>Grades Lookup</t>
  </si>
  <si>
    <t>Output</t>
  </si>
  <si>
    <t>Wrong value</t>
  </si>
  <si>
    <t>Right value, no formula</t>
  </si>
  <si>
    <t>Right</t>
  </si>
  <si>
    <t>Formula combined</t>
  </si>
  <si>
    <t>Formula pre-2013</t>
  </si>
  <si>
    <t>Formula post-2013</t>
  </si>
  <si>
    <t>I got this from Stack Overflow and I don't entirely trust it, so I am not using it at this stage</t>
  </si>
  <si>
    <t>Excel version raw</t>
  </si>
  <si>
    <t>Major version</t>
  </si>
  <si>
    <t>As value</t>
  </si>
  <si>
    <t>ENG002 Student Report</t>
  </si>
  <si>
    <t>Full Name</t>
  </si>
  <si>
    <t>Email Address</t>
  </si>
  <si>
    <t>Year Enrolled</t>
  </si>
  <si>
    <t>Student Type</t>
  </si>
  <si>
    <t>Term 1 Mark</t>
  </si>
  <si>
    <t>Term 2 Mark</t>
  </si>
  <si>
    <t>Term 3 Mark</t>
  </si>
  <si>
    <t>Term 4 Mark</t>
  </si>
  <si>
    <t>Trend</t>
  </si>
  <si>
    <t>Days Absent</t>
  </si>
  <si>
    <t>Fees Owing</t>
  </si>
  <si>
    <t>Check Digit</t>
  </si>
  <si>
    <t>Part Time</t>
  </si>
  <si>
    <t>Distance Learning</t>
  </si>
  <si>
    <t>Full Time</t>
  </si>
  <si>
    <t>ENG002 Student Marks  - Term 3</t>
  </si>
  <si>
    <t>Total Absence Report</t>
  </si>
  <si>
    <t>Total Absences</t>
  </si>
  <si>
    <t>Date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</si>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</sst>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d/m/yyyy"/>
  </numFmts>
  <fonts count="6">
    <font>
      <sz val="11"/>
      <color theme="1"/>
      <name val="Calibri"/>
      <scheme val="minor"/>
    </font>
    <font>
      <sz val="18"/>
      <color rgb="FF44546A"/>
      <name val="Calibri"/>
    </font>
    <font>
      <sz val="11"/>
      <color theme="1"/>
      <name val="Calibri"/>
    </font>
    <font>
      <b/>
      <sz val="11"/>
      <color rgb="FF44546A"/>
      <name val="Calibri"/>
    </font>
    <font>
      <sz val="11"/>
      <color theme="1"/>
      <name val="Calibri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/>
    <xf numFmtId="0" fontId="2" fillId="2" borderId="2" xfId="0" applyFont="1" applyFill="1" applyBorder="1"/>
    <xf numFmtId="164" fontId="2" fillId="3" borderId="2" xfId="0" applyNumberFormat="1" applyFont="1" applyFill="1" applyBorder="1"/>
    <xf numFmtId="165" fontId="2" fillId="0" borderId="0" xfId="0" applyNumberFormat="1" applyFont="1"/>
    <xf numFmtId="0" fontId="1" fillId="0" borderId="0" xfId="0" applyFont="1"/>
    <xf numFmtId="166" fontId="2" fillId="0" borderId="0" xfId="0" applyNumberFormat="1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0" xfId="0" applyNumberFormat="1"/>
    <xf numFmtId="0" fontId="3" fillId="0" borderId="1" xfId="0" applyNumberFormat="1" applyFont="1" applyBorder="1"/>
    <xf numFmtId="0" fontId="0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8EAA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0.1353921697287839"/>
                  <c:y val="-0.15672207640711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Sheet2!$B$18:$B$21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6-42AE-9ADB-9B466778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189279"/>
        <c:axId val="1964552639"/>
      </c:barChart>
      <c:catAx>
        <c:axId val="18101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52639"/>
        <c:crosses val="autoZero"/>
        <c:auto val="1"/>
        <c:lblAlgn val="ctr"/>
        <c:lblOffset val="100"/>
        <c:noMultiLvlLbl val="0"/>
      </c:catAx>
      <c:valAx>
        <c:axId val="19645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179070</xdr:rowOff>
    </xdr:from>
    <xdr:to>
      <xdr:col>14</xdr:col>
      <xdr:colOff>297180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EA477-FE7B-84B9-EB83-16B82E0F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 Binjola" refreshedDate="45224.594426736112" createdVersion="8" refreshedVersion="8" minRefreshableVersion="3" recordCount="462" xr:uid="{59BE90BF-6D04-4B4C-A1FD-4262ABFD0FBA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A0056-C02D-405C-8CC6-0FC1ADF839A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5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2756A-E6F4-40E0-822E-E234E5B6640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32DD7-CA58-4216-BF06-9D3564F03031}" name="Report" displayName="Report" ref="A3:Q466" totalsRowCount="1" headerRowDxfId="29" headerRowBorderDxfId="30">
  <autoFilter ref="A3:Q465" xr:uid="{0E032DD7-CA58-4216-BF06-9D3564F03031}"/>
  <tableColumns count="17">
    <tableColumn id="1" xr3:uid="{06C0609C-BDD7-451D-B64D-E056D0BD5A90}" name="Student ID" totalsRowLabel="Total" dataDxfId="25" totalsRowDxfId="24"/>
    <tableColumn id="2" xr3:uid="{9943748D-3F01-4F62-B3DA-23589A86E59F}" name="First Name" dataDxfId="23" totalsRowDxfId="22"/>
    <tableColumn id="3" xr3:uid="{DA4B9286-E903-4973-BB1F-B305397BE704}" name="Surname" dataDxfId="21" totalsRowDxfId="20"/>
    <tableColumn id="4" xr3:uid="{17524B23-2CCC-44DA-BBAC-5417680EA084}" name="Full Name">
      <calculatedColumnFormula>PROPER(_xlfn.CONCAT(B4," ",C4))</calculatedColumnFormula>
    </tableColumn>
    <tableColumn id="5" xr3:uid="{07204004-0411-4984-A9E3-A7C9ABDC1730}" name="Email Address">
      <calculatedColumnFormula>LOWER(_xlfn.CONCAT(LEFT(B4),C4,"@newcollege.com"))</calculatedColumnFormula>
    </tableColumn>
    <tableColumn id="6" xr3:uid="{8088D585-A5EB-45F7-A7BA-4D540FF85CA0}" name="Year Enrolled" totalsRowFunction="count">
      <calculatedColumnFormula>_xlfn.CONCAT(20,RIGHT(A4,2))</calculatedColumnFormula>
    </tableColumn>
    <tableColumn id="7" xr3:uid="{F03E32E2-CCC0-4D19-917B-2945E38A0674}" name="Teacher" dataDxfId="19" totalsRowDxfId="18"/>
    <tableColumn id="8" xr3:uid="{B2EF79D8-3D64-410C-BC2D-9D0EAC8AC474}" name="Student Type" dataDxfId="17" totalsRowDxfId="16"/>
    <tableColumn id="9" xr3:uid="{DA1B3DAD-A63E-42E0-B890-B4914135AB92}" name="Term 1 Mark" dataDxfId="15" totalsRowDxfId="14">
      <calculatedColumnFormula>'Marks Term 1'!I4</calculatedColumnFormula>
    </tableColumn>
    <tableColumn id="10" xr3:uid="{6F16610A-09B8-48F6-95E5-68732B574520}" name="Term 2 Mark" dataDxfId="13" totalsRowDxfId="12">
      <calculatedColumnFormula>'Marks Term 2'!I4</calculatedColumnFormula>
    </tableColumn>
    <tableColumn id="11" xr3:uid="{9B3BBD2D-7227-4537-961B-3C652FA0D706}" name="Term 3 Mark" dataDxfId="11" totalsRowDxfId="10">
      <calculatedColumnFormula>'Marks Term 3'!I4</calculatedColumnFormula>
    </tableColumn>
    <tableColumn id="12" xr3:uid="{99667359-4652-40E9-8125-4B3766E11C2F}" name="Term 4 Mark" dataDxfId="9" totalsRowDxfId="8">
      <calculatedColumnFormula>'Marks Term 4'!I4</calculatedColumnFormula>
    </tableColumn>
    <tableColumn id="13" xr3:uid="{1CA5A3ED-696F-4C22-B5B5-1D3D5AE59744}" name="Trend"/>
    <tableColumn id="14" xr3:uid="{51F40EF8-D09A-4764-BB60-67BDAD59C543}" name="Final Mark" dataDxfId="7" totalsRowDxfId="6">
      <calculatedColumnFormula>AVERAGE(I4:L4)</calculatedColumnFormula>
    </tableColumn>
    <tableColumn id="15" xr3:uid="{DFDAA101-CFB4-4647-A3D4-5D31701BCC31}" name="Grade" dataDxfId="5" totalsRowDxfId="4">
      <calculatedColumnFormula>Calc!B4</calculatedColumnFormula>
    </tableColumn>
    <tableColumn id="16" xr3:uid="{1DCB1287-A08C-44D0-A5D0-86D42A479832}" name="Days Absent" dataDxfId="3" totalsRowDxfId="2">
      <calculatedColumnFormula>IFERROR(VLOOKUP(A4,'Absence Report'!$A$4:$B$29,2,0),0)</calculatedColumnFormula>
    </tableColumn>
    <tableColumn id="17" xr3:uid="{B4DFD749-C90E-496C-B0DB-2C0F2D352808}" name="Fees Owing" totalsRowFunction="sum" dataDxfId="1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4140625" defaultRowHeight="15" customHeight="1"/>
  <cols>
    <col min="1" max="1" width="12.33203125" customWidth="1"/>
    <col min="2" max="2" width="12.6640625" customWidth="1"/>
    <col min="3" max="4" width="14.88671875" customWidth="1"/>
    <col min="5" max="9" width="10.5546875" customWidth="1"/>
    <col min="10" max="26" width="8.6640625" customWidth="1"/>
  </cols>
  <sheetData>
    <row r="1" spans="1:9" ht="30" customHeight="1">
      <c r="A1" s="1" t="s">
        <v>0</v>
      </c>
    </row>
    <row r="2" spans="1:9" ht="14.25" customHeight="1">
      <c r="A2" s="2"/>
    </row>
    <row r="3" spans="1:9" ht="14.25" customHeight="1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ht="14.25" customHeight="1">
      <c r="A4" s="2" t="s">
        <v>10</v>
      </c>
      <c r="B4" s="6" t="s">
        <v>11</v>
      </c>
      <c r="C4" s="6" t="s">
        <v>12</v>
      </c>
      <c r="D4" s="6" t="s">
        <v>13</v>
      </c>
      <c r="E4" s="6">
        <v>9</v>
      </c>
      <c r="F4" s="6">
        <v>10</v>
      </c>
      <c r="G4" s="6">
        <v>29</v>
      </c>
      <c r="H4" s="6">
        <v>50</v>
      </c>
      <c r="I4" s="6">
        <f t="shared" ref="I4:I258" si="0">SUM(E4:H4)</f>
        <v>98</v>
      </c>
    </row>
    <row r="5" spans="1:9" ht="14.25" customHeight="1">
      <c r="A5" s="2" t="s">
        <v>14</v>
      </c>
      <c r="B5" s="6" t="s">
        <v>15</v>
      </c>
      <c r="C5" s="6" t="s">
        <v>16</v>
      </c>
      <c r="D5" s="6" t="s">
        <v>13</v>
      </c>
      <c r="E5" s="6">
        <v>4</v>
      </c>
      <c r="F5" s="6">
        <v>4</v>
      </c>
      <c r="G5" s="6">
        <v>11</v>
      </c>
      <c r="H5" s="6">
        <v>27</v>
      </c>
      <c r="I5" s="6">
        <f t="shared" si="0"/>
        <v>46</v>
      </c>
    </row>
    <row r="6" spans="1:9" ht="14.25" customHeight="1">
      <c r="A6" s="2" t="s">
        <v>17</v>
      </c>
      <c r="B6" s="6" t="s">
        <v>18</v>
      </c>
      <c r="C6" s="6" t="s">
        <v>19</v>
      </c>
      <c r="D6" s="6" t="s">
        <v>20</v>
      </c>
      <c r="E6" s="6">
        <v>8</v>
      </c>
      <c r="F6" s="6">
        <v>6</v>
      </c>
      <c r="G6" s="6">
        <v>28</v>
      </c>
      <c r="H6" s="6">
        <v>45</v>
      </c>
      <c r="I6" s="6">
        <f t="shared" si="0"/>
        <v>87</v>
      </c>
    </row>
    <row r="7" spans="1:9" ht="14.25" customHeight="1">
      <c r="A7" s="2" t="s">
        <v>21</v>
      </c>
      <c r="B7" s="6" t="s">
        <v>22</v>
      </c>
      <c r="C7" s="6" t="s">
        <v>23</v>
      </c>
      <c r="D7" s="6" t="s">
        <v>24</v>
      </c>
      <c r="E7" s="6">
        <v>10</v>
      </c>
      <c r="F7" s="6">
        <v>10</v>
      </c>
      <c r="G7" s="6">
        <v>30</v>
      </c>
      <c r="H7" s="6">
        <v>40</v>
      </c>
      <c r="I7" s="6">
        <f t="shared" si="0"/>
        <v>90</v>
      </c>
    </row>
    <row r="8" spans="1:9" ht="14.25" customHeight="1">
      <c r="A8" s="2" t="s">
        <v>25</v>
      </c>
      <c r="B8" s="6" t="s">
        <v>26</v>
      </c>
      <c r="C8" s="6" t="s">
        <v>27</v>
      </c>
      <c r="D8" s="6" t="s">
        <v>28</v>
      </c>
      <c r="E8" s="6">
        <v>7</v>
      </c>
      <c r="F8" s="6">
        <v>5</v>
      </c>
      <c r="G8" s="6">
        <v>23</v>
      </c>
      <c r="H8" s="6">
        <v>28</v>
      </c>
      <c r="I8" s="6">
        <f t="shared" si="0"/>
        <v>63</v>
      </c>
    </row>
    <row r="9" spans="1:9" ht="14.25" customHeight="1">
      <c r="A9" s="2" t="s">
        <v>29</v>
      </c>
      <c r="B9" s="6" t="s">
        <v>30</v>
      </c>
      <c r="C9" s="6" t="s">
        <v>31</v>
      </c>
      <c r="D9" s="6" t="s">
        <v>24</v>
      </c>
      <c r="E9" s="6">
        <v>5</v>
      </c>
      <c r="F9" s="6">
        <v>6</v>
      </c>
      <c r="G9" s="6">
        <v>11</v>
      </c>
      <c r="H9" s="6">
        <v>16</v>
      </c>
      <c r="I9" s="6">
        <f t="shared" si="0"/>
        <v>38</v>
      </c>
    </row>
    <row r="10" spans="1:9" ht="14.25" customHeight="1">
      <c r="A10" s="2" t="s">
        <v>32</v>
      </c>
      <c r="B10" s="6" t="s">
        <v>33</v>
      </c>
      <c r="C10" s="6" t="s">
        <v>34</v>
      </c>
      <c r="D10" s="6" t="s">
        <v>13</v>
      </c>
      <c r="E10" s="6">
        <v>6</v>
      </c>
      <c r="F10" s="6">
        <v>4</v>
      </c>
      <c r="G10" s="6">
        <v>20</v>
      </c>
      <c r="H10" s="6">
        <v>21</v>
      </c>
      <c r="I10" s="6">
        <f t="shared" si="0"/>
        <v>51</v>
      </c>
    </row>
    <row r="11" spans="1:9" ht="14.25" customHeight="1">
      <c r="A11" s="2" t="s">
        <v>35</v>
      </c>
      <c r="B11" s="6" t="s">
        <v>36</v>
      </c>
      <c r="C11" s="6" t="s">
        <v>37</v>
      </c>
      <c r="D11" s="6" t="s">
        <v>13</v>
      </c>
      <c r="E11" s="6">
        <v>8</v>
      </c>
      <c r="F11" s="6">
        <v>10</v>
      </c>
      <c r="G11" s="6">
        <v>24</v>
      </c>
      <c r="H11" s="6">
        <v>38</v>
      </c>
      <c r="I11" s="6">
        <f t="shared" si="0"/>
        <v>80</v>
      </c>
    </row>
    <row r="12" spans="1:9" ht="14.25" customHeight="1">
      <c r="A12" s="2" t="s">
        <v>38</v>
      </c>
      <c r="B12" s="6" t="s">
        <v>39</v>
      </c>
      <c r="C12" s="6" t="s">
        <v>40</v>
      </c>
      <c r="D12" s="6" t="s">
        <v>20</v>
      </c>
      <c r="E12" s="6">
        <v>3</v>
      </c>
      <c r="F12" s="6">
        <v>5</v>
      </c>
      <c r="G12" s="6">
        <v>10</v>
      </c>
      <c r="H12" s="6">
        <v>7</v>
      </c>
      <c r="I12" s="6">
        <f t="shared" si="0"/>
        <v>25</v>
      </c>
    </row>
    <row r="13" spans="1:9" ht="14.25" customHeight="1">
      <c r="A13" s="2" t="s">
        <v>41</v>
      </c>
      <c r="B13" s="6" t="s">
        <v>42</v>
      </c>
      <c r="C13" s="6" t="s">
        <v>43</v>
      </c>
      <c r="D13" s="6" t="s">
        <v>24</v>
      </c>
      <c r="E13" s="6">
        <v>6</v>
      </c>
      <c r="F13" s="6">
        <v>6</v>
      </c>
      <c r="G13" s="6">
        <v>22</v>
      </c>
      <c r="H13" s="6">
        <v>35</v>
      </c>
      <c r="I13" s="6">
        <f t="shared" si="0"/>
        <v>69</v>
      </c>
    </row>
    <row r="14" spans="1:9" ht="14.25" customHeight="1">
      <c r="A14" s="2" t="s">
        <v>44</v>
      </c>
      <c r="B14" s="6" t="s">
        <v>45</v>
      </c>
      <c r="C14" s="6" t="s">
        <v>46</v>
      </c>
      <c r="D14" s="6" t="s">
        <v>24</v>
      </c>
      <c r="E14" s="6">
        <v>6</v>
      </c>
      <c r="F14" s="6">
        <v>8</v>
      </c>
      <c r="G14" s="6">
        <v>17</v>
      </c>
      <c r="H14" s="6">
        <v>37</v>
      </c>
      <c r="I14" s="6">
        <f t="shared" si="0"/>
        <v>68</v>
      </c>
    </row>
    <row r="15" spans="1:9" ht="14.25" customHeight="1">
      <c r="A15" s="2" t="s">
        <v>47</v>
      </c>
      <c r="B15" s="6" t="s">
        <v>48</v>
      </c>
      <c r="C15" s="6" t="s">
        <v>49</v>
      </c>
      <c r="D15" s="6" t="s">
        <v>24</v>
      </c>
      <c r="E15" s="6">
        <v>4</v>
      </c>
      <c r="F15" s="6">
        <v>2</v>
      </c>
      <c r="G15" s="6">
        <v>12</v>
      </c>
      <c r="H15" s="6">
        <v>25</v>
      </c>
      <c r="I15" s="6">
        <f t="shared" si="0"/>
        <v>43</v>
      </c>
    </row>
    <row r="16" spans="1:9" ht="14.25" customHeight="1">
      <c r="A16" s="2" t="s">
        <v>50</v>
      </c>
      <c r="B16" s="6" t="s">
        <v>51</v>
      </c>
      <c r="C16" s="6" t="s">
        <v>52</v>
      </c>
      <c r="D16" s="6" t="s">
        <v>28</v>
      </c>
      <c r="E16" s="6">
        <v>5</v>
      </c>
      <c r="F16" s="6">
        <v>3</v>
      </c>
      <c r="G16" s="6">
        <v>15</v>
      </c>
      <c r="H16" s="6">
        <v>34</v>
      </c>
      <c r="I16" s="6">
        <f t="shared" si="0"/>
        <v>57</v>
      </c>
    </row>
    <row r="17" spans="1:9" ht="14.25" customHeight="1">
      <c r="A17" s="2" t="s">
        <v>53</v>
      </c>
      <c r="B17" s="6" t="s">
        <v>54</v>
      </c>
      <c r="C17" s="6" t="s">
        <v>55</v>
      </c>
      <c r="D17" s="6" t="s">
        <v>13</v>
      </c>
      <c r="E17" s="6">
        <v>7</v>
      </c>
      <c r="F17" s="6">
        <v>7</v>
      </c>
      <c r="G17" s="6">
        <v>22</v>
      </c>
      <c r="H17" s="6">
        <v>29</v>
      </c>
      <c r="I17" s="6">
        <f t="shared" si="0"/>
        <v>65</v>
      </c>
    </row>
    <row r="18" spans="1:9" ht="14.25" customHeight="1">
      <c r="A18" s="2" t="s">
        <v>56</v>
      </c>
      <c r="B18" s="6" t="s">
        <v>57</v>
      </c>
      <c r="C18" s="6" t="s">
        <v>58</v>
      </c>
      <c r="D18" s="6" t="s">
        <v>24</v>
      </c>
      <c r="E18" s="6">
        <v>7</v>
      </c>
      <c r="F18" s="6">
        <v>9</v>
      </c>
      <c r="G18" s="6">
        <v>21</v>
      </c>
      <c r="H18" s="6">
        <v>25</v>
      </c>
      <c r="I18" s="6">
        <f t="shared" si="0"/>
        <v>62</v>
      </c>
    </row>
    <row r="19" spans="1:9" ht="14.25" customHeight="1">
      <c r="A19" s="2" t="s">
        <v>59</v>
      </c>
      <c r="B19" s="6" t="s">
        <v>60</v>
      </c>
      <c r="C19" s="6" t="s">
        <v>61</v>
      </c>
      <c r="D19" s="6" t="s">
        <v>24</v>
      </c>
      <c r="E19" s="6">
        <v>7</v>
      </c>
      <c r="F19" s="6">
        <v>8</v>
      </c>
      <c r="G19" s="6">
        <v>22</v>
      </c>
      <c r="H19" s="6">
        <v>41</v>
      </c>
      <c r="I19" s="6">
        <f t="shared" si="0"/>
        <v>78</v>
      </c>
    </row>
    <row r="20" spans="1:9" ht="14.25" customHeight="1">
      <c r="A20" s="2" t="s">
        <v>62</v>
      </c>
      <c r="B20" s="6" t="s">
        <v>63</v>
      </c>
      <c r="C20" s="6" t="s">
        <v>64</v>
      </c>
      <c r="D20" s="6" t="s">
        <v>28</v>
      </c>
      <c r="E20" s="6">
        <v>6</v>
      </c>
      <c r="F20" s="6">
        <v>6</v>
      </c>
      <c r="G20" s="6">
        <v>15</v>
      </c>
      <c r="H20" s="6">
        <v>23</v>
      </c>
      <c r="I20" s="6">
        <f t="shared" si="0"/>
        <v>50</v>
      </c>
    </row>
    <row r="21" spans="1:9" ht="14.25" customHeight="1">
      <c r="A21" s="2" t="s">
        <v>65</v>
      </c>
      <c r="B21" s="6" t="s">
        <v>66</v>
      </c>
      <c r="C21" s="6" t="s">
        <v>67</v>
      </c>
      <c r="D21" s="6" t="s">
        <v>20</v>
      </c>
      <c r="E21" s="6">
        <v>4</v>
      </c>
      <c r="F21" s="6">
        <v>5</v>
      </c>
      <c r="G21" s="6">
        <v>9</v>
      </c>
      <c r="H21" s="6">
        <v>10</v>
      </c>
      <c r="I21" s="6">
        <f t="shared" si="0"/>
        <v>28</v>
      </c>
    </row>
    <row r="22" spans="1:9" ht="14.25" customHeight="1">
      <c r="A22" s="2" t="s">
        <v>68</v>
      </c>
      <c r="B22" s="6" t="s">
        <v>69</v>
      </c>
      <c r="C22" s="6" t="s">
        <v>70</v>
      </c>
      <c r="D22" s="6" t="s">
        <v>24</v>
      </c>
      <c r="E22" s="6">
        <v>10</v>
      </c>
      <c r="F22" s="6">
        <v>9</v>
      </c>
      <c r="G22" s="6">
        <v>28</v>
      </c>
      <c r="H22" s="6">
        <v>50</v>
      </c>
      <c r="I22" s="6">
        <f t="shared" si="0"/>
        <v>97</v>
      </c>
    </row>
    <row r="23" spans="1:9" ht="14.25" customHeight="1">
      <c r="A23" s="2" t="s">
        <v>71</v>
      </c>
      <c r="B23" s="6" t="s">
        <v>54</v>
      </c>
      <c r="C23" s="6" t="s">
        <v>72</v>
      </c>
      <c r="D23" s="6" t="s">
        <v>20</v>
      </c>
      <c r="E23" s="6">
        <v>5</v>
      </c>
      <c r="F23" s="6">
        <v>3</v>
      </c>
      <c r="G23" s="6">
        <v>15</v>
      </c>
      <c r="H23" s="6">
        <v>23</v>
      </c>
      <c r="I23" s="6">
        <f t="shared" si="0"/>
        <v>46</v>
      </c>
    </row>
    <row r="24" spans="1:9" ht="14.25" customHeight="1">
      <c r="A24" s="2" t="s">
        <v>73</v>
      </c>
      <c r="B24" s="6" t="s">
        <v>74</v>
      </c>
      <c r="C24" s="6" t="s">
        <v>75</v>
      </c>
      <c r="D24" s="6" t="s">
        <v>28</v>
      </c>
      <c r="E24" s="6">
        <v>3</v>
      </c>
      <c r="F24" s="6">
        <v>4</v>
      </c>
      <c r="G24" s="6">
        <v>8</v>
      </c>
      <c r="H24" s="6">
        <v>18</v>
      </c>
      <c r="I24" s="6">
        <f t="shared" si="0"/>
        <v>33</v>
      </c>
    </row>
    <row r="25" spans="1:9" ht="14.25" customHeight="1">
      <c r="A25" s="2" t="s">
        <v>76</v>
      </c>
      <c r="B25" s="6" t="s">
        <v>77</v>
      </c>
      <c r="C25" s="6" t="s">
        <v>78</v>
      </c>
      <c r="D25" s="6" t="s">
        <v>24</v>
      </c>
      <c r="E25" s="6">
        <v>6</v>
      </c>
      <c r="F25" s="6">
        <v>5</v>
      </c>
      <c r="G25" s="6">
        <v>19</v>
      </c>
      <c r="H25" s="6">
        <v>40</v>
      </c>
      <c r="I25" s="6">
        <f t="shared" si="0"/>
        <v>70</v>
      </c>
    </row>
    <row r="26" spans="1:9" ht="14.25" customHeight="1">
      <c r="A26" s="2" t="s">
        <v>79</v>
      </c>
      <c r="B26" s="6" t="s">
        <v>80</v>
      </c>
      <c r="C26" s="6" t="s">
        <v>81</v>
      </c>
      <c r="D26" s="6" t="s">
        <v>28</v>
      </c>
      <c r="E26" s="6">
        <v>7</v>
      </c>
      <c r="F26" s="6">
        <v>9</v>
      </c>
      <c r="G26" s="6">
        <v>18</v>
      </c>
      <c r="H26" s="6">
        <v>41</v>
      </c>
      <c r="I26" s="6">
        <f t="shared" si="0"/>
        <v>75</v>
      </c>
    </row>
    <row r="27" spans="1:9" ht="14.25" customHeight="1">
      <c r="A27" s="2" t="s">
        <v>82</v>
      </c>
      <c r="B27" s="6" t="s">
        <v>54</v>
      </c>
      <c r="C27" s="6" t="s">
        <v>83</v>
      </c>
      <c r="D27" s="6" t="s">
        <v>24</v>
      </c>
      <c r="E27" s="6">
        <v>10</v>
      </c>
      <c r="F27" s="6">
        <v>8</v>
      </c>
      <c r="G27" s="6">
        <v>30</v>
      </c>
      <c r="H27" s="6">
        <v>47</v>
      </c>
      <c r="I27" s="6">
        <f t="shared" si="0"/>
        <v>95</v>
      </c>
    </row>
    <row r="28" spans="1:9" ht="14.25" customHeight="1">
      <c r="A28" s="2" t="s">
        <v>84</v>
      </c>
      <c r="B28" s="6" t="s">
        <v>85</v>
      </c>
      <c r="C28" s="6" t="s">
        <v>86</v>
      </c>
      <c r="D28" s="6" t="s">
        <v>24</v>
      </c>
      <c r="E28" s="6">
        <v>5</v>
      </c>
      <c r="F28" s="6">
        <v>4</v>
      </c>
      <c r="G28" s="6">
        <v>11</v>
      </c>
      <c r="H28" s="6">
        <v>31</v>
      </c>
      <c r="I28" s="6">
        <f t="shared" si="0"/>
        <v>51</v>
      </c>
    </row>
    <row r="29" spans="1:9" ht="14.25" customHeight="1">
      <c r="A29" s="2" t="s">
        <v>87</v>
      </c>
      <c r="B29" s="6" t="s">
        <v>88</v>
      </c>
      <c r="C29" s="6" t="s">
        <v>89</v>
      </c>
      <c r="D29" s="6" t="s">
        <v>20</v>
      </c>
      <c r="E29" s="6">
        <v>9</v>
      </c>
      <c r="F29" s="6">
        <v>10</v>
      </c>
      <c r="G29" s="6">
        <v>25</v>
      </c>
      <c r="H29" s="6">
        <v>39</v>
      </c>
      <c r="I29" s="6">
        <f t="shared" si="0"/>
        <v>83</v>
      </c>
    </row>
    <row r="30" spans="1:9" ht="14.25" customHeight="1">
      <c r="A30" s="2" t="s">
        <v>90</v>
      </c>
      <c r="B30" s="6" t="s">
        <v>91</v>
      </c>
      <c r="C30" s="6" t="s">
        <v>92</v>
      </c>
      <c r="D30" s="6" t="s">
        <v>13</v>
      </c>
      <c r="E30" s="6">
        <v>3</v>
      </c>
      <c r="F30" s="6">
        <v>3</v>
      </c>
      <c r="G30" s="6">
        <v>9</v>
      </c>
      <c r="H30" s="6">
        <v>21</v>
      </c>
      <c r="I30" s="6">
        <f t="shared" si="0"/>
        <v>36</v>
      </c>
    </row>
    <row r="31" spans="1:9" ht="14.25" customHeight="1">
      <c r="A31" s="2" t="s">
        <v>93</v>
      </c>
      <c r="B31" s="6" t="s">
        <v>94</v>
      </c>
      <c r="C31" s="6" t="s">
        <v>95</v>
      </c>
      <c r="D31" s="6" t="s">
        <v>20</v>
      </c>
      <c r="E31" s="6">
        <v>4</v>
      </c>
      <c r="F31" s="6">
        <v>3</v>
      </c>
      <c r="G31" s="6">
        <v>16</v>
      </c>
      <c r="H31" s="6">
        <v>21</v>
      </c>
      <c r="I31" s="6">
        <f t="shared" si="0"/>
        <v>44</v>
      </c>
    </row>
    <row r="32" spans="1:9" ht="14.25" customHeight="1">
      <c r="A32" s="2" t="s">
        <v>96</v>
      </c>
      <c r="B32" s="6" t="s">
        <v>97</v>
      </c>
      <c r="C32" s="6" t="s">
        <v>98</v>
      </c>
      <c r="D32" s="6" t="s">
        <v>13</v>
      </c>
      <c r="E32" s="6">
        <v>4</v>
      </c>
      <c r="F32" s="6">
        <v>4</v>
      </c>
      <c r="G32" s="6">
        <v>13</v>
      </c>
      <c r="H32" s="6">
        <v>14</v>
      </c>
      <c r="I32" s="6">
        <f t="shared" si="0"/>
        <v>35</v>
      </c>
    </row>
    <row r="33" spans="1:9" ht="14.25" customHeight="1">
      <c r="A33" s="2" t="s">
        <v>99</v>
      </c>
      <c r="B33" s="6" t="s">
        <v>100</v>
      </c>
      <c r="C33" s="6" t="s">
        <v>101</v>
      </c>
      <c r="D33" s="6" t="s">
        <v>13</v>
      </c>
      <c r="E33" s="6">
        <v>8</v>
      </c>
      <c r="F33" s="6">
        <v>9</v>
      </c>
      <c r="G33" s="6">
        <v>23</v>
      </c>
      <c r="H33" s="6">
        <v>32</v>
      </c>
      <c r="I33" s="6">
        <f t="shared" si="0"/>
        <v>72</v>
      </c>
    </row>
    <row r="34" spans="1:9" ht="14.25" customHeight="1">
      <c r="A34" s="2" t="s">
        <v>102</v>
      </c>
      <c r="B34" s="6" t="s">
        <v>103</v>
      </c>
      <c r="C34" s="6" t="s">
        <v>104</v>
      </c>
      <c r="D34" s="6" t="s">
        <v>28</v>
      </c>
      <c r="E34" s="6">
        <v>9</v>
      </c>
      <c r="F34" s="6">
        <v>9</v>
      </c>
      <c r="G34" s="6">
        <v>23</v>
      </c>
      <c r="H34" s="6">
        <v>40</v>
      </c>
      <c r="I34" s="6">
        <f t="shared" si="0"/>
        <v>81</v>
      </c>
    </row>
    <row r="35" spans="1:9" ht="14.25" customHeight="1">
      <c r="A35" s="2" t="s">
        <v>105</v>
      </c>
      <c r="B35" s="6" t="s">
        <v>106</v>
      </c>
      <c r="C35" s="6" t="s">
        <v>107</v>
      </c>
      <c r="D35" s="6" t="s">
        <v>28</v>
      </c>
      <c r="E35" s="6">
        <v>7</v>
      </c>
      <c r="F35" s="6">
        <v>8</v>
      </c>
      <c r="G35" s="6">
        <v>23</v>
      </c>
      <c r="H35" s="6">
        <v>42</v>
      </c>
      <c r="I35" s="6">
        <f t="shared" si="0"/>
        <v>80</v>
      </c>
    </row>
    <row r="36" spans="1:9" ht="14.25" customHeight="1">
      <c r="A36" s="2" t="s">
        <v>108</v>
      </c>
      <c r="B36" s="6" t="s">
        <v>109</v>
      </c>
      <c r="C36" s="6" t="s">
        <v>110</v>
      </c>
      <c r="D36" s="6" t="s">
        <v>28</v>
      </c>
      <c r="E36" s="6">
        <v>5</v>
      </c>
      <c r="F36" s="6">
        <v>3</v>
      </c>
      <c r="G36" s="6">
        <v>19</v>
      </c>
      <c r="H36" s="6">
        <v>34</v>
      </c>
      <c r="I36" s="6">
        <f t="shared" si="0"/>
        <v>61</v>
      </c>
    </row>
    <row r="37" spans="1:9" ht="14.25" customHeight="1">
      <c r="A37" s="2" t="s">
        <v>111</v>
      </c>
      <c r="B37" s="6" t="s">
        <v>112</v>
      </c>
      <c r="C37" s="6" t="s">
        <v>113</v>
      </c>
      <c r="D37" s="6" t="s">
        <v>13</v>
      </c>
      <c r="E37" s="6">
        <v>3</v>
      </c>
      <c r="F37" s="6">
        <v>4</v>
      </c>
      <c r="G37" s="6">
        <v>11</v>
      </c>
      <c r="H37" s="6">
        <v>23</v>
      </c>
      <c r="I37" s="6">
        <f t="shared" si="0"/>
        <v>41</v>
      </c>
    </row>
    <row r="38" spans="1:9" ht="14.25" customHeight="1">
      <c r="A38" s="2" t="s">
        <v>114</v>
      </c>
      <c r="B38" s="6" t="s">
        <v>115</v>
      </c>
      <c r="C38" s="6" t="s">
        <v>116</v>
      </c>
      <c r="D38" s="6" t="s">
        <v>13</v>
      </c>
      <c r="E38" s="6">
        <v>3</v>
      </c>
      <c r="F38" s="6">
        <v>1</v>
      </c>
      <c r="G38" s="6">
        <v>9</v>
      </c>
      <c r="H38" s="6">
        <v>15</v>
      </c>
      <c r="I38" s="6">
        <f t="shared" si="0"/>
        <v>28</v>
      </c>
    </row>
    <row r="39" spans="1:9" ht="14.25" customHeight="1">
      <c r="A39" s="2" t="s">
        <v>117</v>
      </c>
      <c r="B39" s="6" t="s">
        <v>118</v>
      </c>
      <c r="C39" s="6" t="s">
        <v>119</v>
      </c>
      <c r="D39" s="6" t="s">
        <v>20</v>
      </c>
      <c r="E39" s="6">
        <v>9</v>
      </c>
      <c r="F39" s="6">
        <v>10</v>
      </c>
      <c r="G39" s="6">
        <v>27</v>
      </c>
      <c r="H39" s="6">
        <v>44</v>
      </c>
      <c r="I39" s="6">
        <f t="shared" si="0"/>
        <v>90</v>
      </c>
    </row>
    <row r="40" spans="1:9" ht="14.25" customHeight="1">
      <c r="A40" s="2" t="s">
        <v>120</v>
      </c>
      <c r="B40" s="6" t="s">
        <v>121</v>
      </c>
      <c r="C40" s="6" t="s">
        <v>122</v>
      </c>
      <c r="D40" s="6" t="s">
        <v>24</v>
      </c>
      <c r="E40" s="6">
        <v>6</v>
      </c>
      <c r="F40" s="6">
        <v>6</v>
      </c>
      <c r="G40" s="6">
        <v>16</v>
      </c>
      <c r="H40" s="6">
        <v>40</v>
      </c>
      <c r="I40" s="6">
        <f t="shared" si="0"/>
        <v>68</v>
      </c>
    </row>
    <row r="41" spans="1:9" ht="14.25" customHeight="1">
      <c r="A41" s="2" t="s">
        <v>123</v>
      </c>
      <c r="B41" s="6" t="s">
        <v>124</v>
      </c>
      <c r="C41" s="6" t="s">
        <v>125</v>
      </c>
      <c r="D41" s="6" t="s">
        <v>20</v>
      </c>
      <c r="E41" s="6">
        <v>7</v>
      </c>
      <c r="F41" s="6">
        <v>6</v>
      </c>
      <c r="G41" s="6">
        <v>23</v>
      </c>
      <c r="H41" s="6">
        <v>27</v>
      </c>
      <c r="I41" s="6">
        <f t="shared" si="0"/>
        <v>63</v>
      </c>
    </row>
    <row r="42" spans="1:9" ht="14.25" customHeight="1">
      <c r="A42" s="2" t="s">
        <v>126</v>
      </c>
      <c r="B42" s="6" t="s">
        <v>127</v>
      </c>
      <c r="C42" s="6" t="s">
        <v>128</v>
      </c>
      <c r="D42" s="6" t="s">
        <v>28</v>
      </c>
      <c r="E42" s="6">
        <v>9</v>
      </c>
      <c r="F42" s="6">
        <v>7</v>
      </c>
      <c r="G42" s="6">
        <v>29</v>
      </c>
      <c r="H42" s="6">
        <v>41</v>
      </c>
      <c r="I42" s="6">
        <f t="shared" si="0"/>
        <v>86</v>
      </c>
    </row>
    <row r="43" spans="1:9" ht="14.25" customHeight="1">
      <c r="A43" s="2" t="s">
        <v>129</v>
      </c>
      <c r="B43" s="6" t="s">
        <v>130</v>
      </c>
      <c r="C43" s="6" t="s">
        <v>131</v>
      </c>
      <c r="D43" s="6" t="s">
        <v>28</v>
      </c>
      <c r="E43" s="6">
        <v>5</v>
      </c>
      <c r="F43" s="6">
        <v>6</v>
      </c>
      <c r="G43" s="6">
        <v>15</v>
      </c>
      <c r="H43" s="6">
        <v>20</v>
      </c>
      <c r="I43" s="6">
        <f t="shared" si="0"/>
        <v>46</v>
      </c>
    </row>
    <row r="44" spans="1:9" ht="14.25" customHeight="1">
      <c r="A44" s="2" t="s">
        <v>132</v>
      </c>
      <c r="B44" s="6" t="s">
        <v>133</v>
      </c>
      <c r="C44" s="6" t="s">
        <v>134</v>
      </c>
      <c r="D44" s="6" t="s">
        <v>28</v>
      </c>
      <c r="E44" s="6">
        <v>8</v>
      </c>
      <c r="F44" s="6">
        <v>7</v>
      </c>
      <c r="G44" s="6">
        <v>23</v>
      </c>
      <c r="H44" s="6">
        <v>46</v>
      </c>
      <c r="I44" s="6">
        <f t="shared" si="0"/>
        <v>84</v>
      </c>
    </row>
    <row r="45" spans="1:9" ht="14.25" customHeight="1">
      <c r="A45" s="2" t="s">
        <v>135</v>
      </c>
      <c r="B45" s="6" t="s">
        <v>136</v>
      </c>
      <c r="C45" s="6" t="s">
        <v>137</v>
      </c>
      <c r="D45" s="6" t="s">
        <v>24</v>
      </c>
      <c r="E45" s="6">
        <v>7</v>
      </c>
      <c r="F45" s="6">
        <v>6</v>
      </c>
      <c r="G45" s="6">
        <v>20</v>
      </c>
      <c r="H45" s="6">
        <v>40</v>
      </c>
      <c r="I45" s="6">
        <f t="shared" si="0"/>
        <v>73</v>
      </c>
    </row>
    <row r="46" spans="1:9" ht="14.25" customHeight="1">
      <c r="A46" s="2" t="s">
        <v>138</v>
      </c>
      <c r="B46" s="6" t="s">
        <v>139</v>
      </c>
      <c r="C46" s="6" t="s">
        <v>140</v>
      </c>
      <c r="D46" s="6" t="s">
        <v>20</v>
      </c>
      <c r="E46" s="6">
        <v>3</v>
      </c>
      <c r="F46" s="6">
        <v>4</v>
      </c>
      <c r="G46" s="6">
        <v>12</v>
      </c>
      <c r="H46" s="6">
        <v>19</v>
      </c>
      <c r="I46" s="6">
        <f t="shared" si="0"/>
        <v>38</v>
      </c>
    </row>
    <row r="47" spans="1:9" ht="14.25" customHeight="1">
      <c r="A47" s="2" t="s">
        <v>141</v>
      </c>
      <c r="B47" s="6" t="s">
        <v>142</v>
      </c>
      <c r="C47" s="6" t="s">
        <v>143</v>
      </c>
      <c r="D47" s="6" t="s">
        <v>20</v>
      </c>
      <c r="E47" s="6">
        <v>8</v>
      </c>
      <c r="F47" s="6">
        <v>10</v>
      </c>
      <c r="G47" s="6">
        <v>25</v>
      </c>
      <c r="H47" s="6">
        <v>48</v>
      </c>
      <c r="I47" s="6">
        <f t="shared" si="0"/>
        <v>91</v>
      </c>
    </row>
    <row r="48" spans="1:9" ht="14.25" customHeight="1">
      <c r="A48" s="2" t="s">
        <v>144</v>
      </c>
      <c r="B48" s="6" t="s">
        <v>145</v>
      </c>
      <c r="C48" s="6" t="s">
        <v>146</v>
      </c>
      <c r="D48" s="6" t="s">
        <v>28</v>
      </c>
      <c r="E48" s="6">
        <v>7</v>
      </c>
      <c r="F48" s="6">
        <v>7</v>
      </c>
      <c r="G48" s="6">
        <v>23</v>
      </c>
      <c r="H48" s="6">
        <v>37</v>
      </c>
      <c r="I48" s="6">
        <f t="shared" si="0"/>
        <v>74</v>
      </c>
    </row>
    <row r="49" spans="1:9" ht="14.25" customHeight="1">
      <c r="A49" s="2" t="s">
        <v>147</v>
      </c>
      <c r="B49" s="6" t="s">
        <v>148</v>
      </c>
      <c r="C49" s="6" t="s">
        <v>88</v>
      </c>
      <c r="D49" s="6" t="s">
        <v>24</v>
      </c>
      <c r="E49" s="6">
        <v>7</v>
      </c>
      <c r="F49" s="6">
        <v>8</v>
      </c>
      <c r="G49" s="6">
        <v>22</v>
      </c>
      <c r="H49" s="6">
        <v>36</v>
      </c>
      <c r="I49" s="6">
        <f t="shared" si="0"/>
        <v>73</v>
      </c>
    </row>
    <row r="50" spans="1:9" ht="14.25" customHeight="1">
      <c r="A50" s="2" t="s">
        <v>149</v>
      </c>
      <c r="B50" s="6" t="s">
        <v>150</v>
      </c>
      <c r="C50" s="6" t="s">
        <v>151</v>
      </c>
      <c r="D50" s="6" t="s">
        <v>13</v>
      </c>
      <c r="E50" s="6">
        <v>6</v>
      </c>
      <c r="F50" s="6">
        <v>6</v>
      </c>
      <c r="G50" s="6">
        <v>20</v>
      </c>
      <c r="H50" s="6">
        <v>35</v>
      </c>
      <c r="I50" s="6">
        <f t="shared" si="0"/>
        <v>67</v>
      </c>
    </row>
    <row r="51" spans="1:9" ht="14.25" customHeight="1">
      <c r="A51" s="2" t="s">
        <v>152</v>
      </c>
      <c r="B51" s="6" t="s">
        <v>153</v>
      </c>
      <c r="C51" s="6" t="s">
        <v>151</v>
      </c>
      <c r="D51" s="6" t="s">
        <v>13</v>
      </c>
      <c r="E51" s="6">
        <v>6</v>
      </c>
      <c r="F51" s="6">
        <v>6</v>
      </c>
      <c r="G51" s="6">
        <v>17</v>
      </c>
      <c r="H51" s="6">
        <v>34</v>
      </c>
      <c r="I51" s="6">
        <f t="shared" si="0"/>
        <v>63</v>
      </c>
    </row>
    <row r="52" spans="1:9" ht="14.25" customHeight="1">
      <c r="A52" s="2" t="s">
        <v>154</v>
      </c>
      <c r="B52" s="6" t="s">
        <v>155</v>
      </c>
      <c r="C52" s="6" t="s">
        <v>151</v>
      </c>
      <c r="D52" s="6" t="s">
        <v>13</v>
      </c>
      <c r="E52" s="6">
        <v>6</v>
      </c>
      <c r="F52" s="6">
        <v>6</v>
      </c>
      <c r="G52" s="6">
        <v>20</v>
      </c>
      <c r="H52" s="6">
        <v>28</v>
      </c>
      <c r="I52" s="6">
        <f t="shared" si="0"/>
        <v>60</v>
      </c>
    </row>
    <row r="53" spans="1:9" ht="14.25" customHeight="1">
      <c r="A53" s="2" t="s">
        <v>156</v>
      </c>
      <c r="B53" s="6" t="s">
        <v>157</v>
      </c>
      <c r="C53" s="6" t="s">
        <v>151</v>
      </c>
      <c r="D53" s="6" t="s">
        <v>24</v>
      </c>
      <c r="E53" s="6">
        <v>4</v>
      </c>
      <c r="F53" s="6">
        <v>6</v>
      </c>
      <c r="G53" s="6">
        <v>11</v>
      </c>
      <c r="H53" s="6">
        <v>26</v>
      </c>
      <c r="I53" s="6">
        <f t="shared" si="0"/>
        <v>47</v>
      </c>
    </row>
    <row r="54" spans="1:9" ht="14.25" customHeight="1">
      <c r="A54" s="2" t="s">
        <v>158</v>
      </c>
      <c r="B54" s="6" t="s">
        <v>159</v>
      </c>
      <c r="C54" s="6" t="s">
        <v>88</v>
      </c>
      <c r="D54" s="6" t="s">
        <v>28</v>
      </c>
      <c r="E54" s="6">
        <v>5</v>
      </c>
      <c r="F54" s="6">
        <v>3</v>
      </c>
      <c r="G54" s="6">
        <v>16</v>
      </c>
      <c r="H54" s="6">
        <v>18</v>
      </c>
      <c r="I54" s="6">
        <f t="shared" si="0"/>
        <v>42</v>
      </c>
    </row>
    <row r="55" spans="1:9" ht="14.25" customHeight="1">
      <c r="A55" s="2" t="s">
        <v>160</v>
      </c>
      <c r="B55" s="6" t="s">
        <v>161</v>
      </c>
      <c r="C55" s="6" t="s">
        <v>88</v>
      </c>
      <c r="D55" s="6" t="s">
        <v>20</v>
      </c>
      <c r="E55" s="6">
        <v>3</v>
      </c>
      <c r="F55" s="6">
        <v>5</v>
      </c>
      <c r="G55" s="6">
        <v>11</v>
      </c>
      <c r="H55" s="6">
        <v>21</v>
      </c>
      <c r="I55" s="6">
        <f t="shared" si="0"/>
        <v>40</v>
      </c>
    </row>
    <row r="56" spans="1:9" ht="14.25" customHeight="1">
      <c r="A56" s="2" t="s">
        <v>162</v>
      </c>
      <c r="B56" s="6" t="s">
        <v>163</v>
      </c>
      <c r="C56" s="6" t="s">
        <v>88</v>
      </c>
      <c r="D56" s="6" t="s">
        <v>20</v>
      </c>
      <c r="E56" s="6">
        <v>4</v>
      </c>
      <c r="F56" s="6">
        <v>4</v>
      </c>
      <c r="G56" s="6">
        <v>14</v>
      </c>
      <c r="H56" s="6">
        <v>15</v>
      </c>
      <c r="I56" s="6">
        <f t="shared" si="0"/>
        <v>37</v>
      </c>
    </row>
    <row r="57" spans="1:9" ht="14.25" customHeight="1">
      <c r="A57" s="2" t="s">
        <v>164</v>
      </c>
      <c r="B57" s="6" t="s">
        <v>165</v>
      </c>
      <c r="C57" s="6" t="s">
        <v>88</v>
      </c>
      <c r="D57" s="6" t="s">
        <v>24</v>
      </c>
      <c r="E57" s="6">
        <v>3</v>
      </c>
      <c r="F57" s="6">
        <v>5</v>
      </c>
      <c r="G57" s="6">
        <v>11</v>
      </c>
      <c r="H57" s="6">
        <v>17</v>
      </c>
      <c r="I57" s="6">
        <f t="shared" si="0"/>
        <v>36</v>
      </c>
    </row>
    <row r="58" spans="1:9" ht="14.25" customHeight="1">
      <c r="A58" s="2" t="s">
        <v>166</v>
      </c>
      <c r="B58" s="6" t="s">
        <v>167</v>
      </c>
      <c r="C58" s="6" t="s">
        <v>168</v>
      </c>
      <c r="D58" s="6" t="s">
        <v>24</v>
      </c>
      <c r="E58" s="6">
        <v>10</v>
      </c>
      <c r="F58" s="6">
        <v>10</v>
      </c>
      <c r="G58" s="6">
        <v>28</v>
      </c>
      <c r="H58" s="6">
        <v>50</v>
      </c>
      <c r="I58" s="6">
        <f t="shared" si="0"/>
        <v>98</v>
      </c>
    </row>
    <row r="59" spans="1:9" ht="14.25" customHeight="1">
      <c r="A59" s="2" t="s">
        <v>169</v>
      </c>
      <c r="B59" s="6" t="s">
        <v>170</v>
      </c>
      <c r="C59" s="6" t="s">
        <v>171</v>
      </c>
      <c r="D59" s="6" t="s">
        <v>13</v>
      </c>
      <c r="E59" s="6">
        <v>8</v>
      </c>
      <c r="F59" s="6">
        <v>8</v>
      </c>
      <c r="G59" s="6">
        <v>22</v>
      </c>
      <c r="H59" s="6">
        <v>34</v>
      </c>
      <c r="I59" s="6">
        <f t="shared" si="0"/>
        <v>72</v>
      </c>
    </row>
    <row r="60" spans="1:9" ht="14.25" customHeight="1">
      <c r="A60" s="2" t="s">
        <v>172</v>
      </c>
      <c r="B60" s="6" t="s">
        <v>173</v>
      </c>
      <c r="C60" s="6" t="s">
        <v>174</v>
      </c>
      <c r="D60" s="6" t="s">
        <v>24</v>
      </c>
      <c r="E60" s="6">
        <v>5</v>
      </c>
      <c r="F60" s="6">
        <v>3</v>
      </c>
      <c r="G60" s="6">
        <v>16</v>
      </c>
      <c r="H60" s="6">
        <v>23</v>
      </c>
      <c r="I60" s="6">
        <f t="shared" si="0"/>
        <v>47</v>
      </c>
    </row>
    <row r="61" spans="1:9" ht="14.25" customHeight="1">
      <c r="A61" s="2" t="s">
        <v>175</v>
      </c>
      <c r="B61" s="6" t="s">
        <v>176</v>
      </c>
      <c r="C61" s="6" t="s">
        <v>177</v>
      </c>
      <c r="D61" s="6" t="s">
        <v>20</v>
      </c>
      <c r="E61" s="6">
        <v>3</v>
      </c>
      <c r="F61" s="6">
        <v>1</v>
      </c>
      <c r="G61" s="6">
        <v>13</v>
      </c>
      <c r="H61" s="6">
        <v>11</v>
      </c>
      <c r="I61" s="6">
        <f t="shared" si="0"/>
        <v>28</v>
      </c>
    </row>
    <row r="62" spans="1:9" ht="14.25" customHeight="1">
      <c r="A62" s="2" t="s">
        <v>178</v>
      </c>
      <c r="B62" s="6" t="s">
        <v>54</v>
      </c>
      <c r="C62" s="6" t="s">
        <v>179</v>
      </c>
      <c r="D62" s="6" t="s">
        <v>28</v>
      </c>
      <c r="E62" s="6">
        <v>6</v>
      </c>
      <c r="F62" s="6">
        <v>5</v>
      </c>
      <c r="G62" s="6">
        <v>14</v>
      </c>
      <c r="H62" s="6">
        <v>34</v>
      </c>
      <c r="I62" s="6">
        <f t="shared" si="0"/>
        <v>59</v>
      </c>
    </row>
    <row r="63" spans="1:9" ht="14.25" customHeight="1">
      <c r="A63" s="2" t="s">
        <v>180</v>
      </c>
      <c r="B63" s="6" t="s">
        <v>181</v>
      </c>
      <c r="C63" s="6" t="s">
        <v>182</v>
      </c>
      <c r="D63" s="6" t="s">
        <v>20</v>
      </c>
      <c r="E63" s="6">
        <v>6</v>
      </c>
      <c r="F63" s="6">
        <v>5</v>
      </c>
      <c r="G63" s="6">
        <v>21</v>
      </c>
      <c r="H63" s="6">
        <v>28</v>
      </c>
      <c r="I63" s="6">
        <f t="shared" si="0"/>
        <v>60</v>
      </c>
    </row>
    <row r="64" spans="1:9" ht="14.25" customHeight="1">
      <c r="A64" s="2" t="s">
        <v>183</v>
      </c>
      <c r="B64" s="6" t="s">
        <v>184</v>
      </c>
      <c r="C64" s="6" t="s">
        <v>182</v>
      </c>
      <c r="D64" s="6" t="s">
        <v>13</v>
      </c>
      <c r="E64" s="6">
        <v>3</v>
      </c>
      <c r="F64" s="6">
        <v>2</v>
      </c>
      <c r="G64" s="6">
        <v>10</v>
      </c>
      <c r="H64" s="6">
        <v>18</v>
      </c>
      <c r="I64" s="6">
        <f t="shared" si="0"/>
        <v>33</v>
      </c>
    </row>
    <row r="65" spans="1:9" ht="14.25" customHeight="1">
      <c r="A65" s="2" t="s">
        <v>185</v>
      </c>
      <c r="B65" s="6" t="s">
        <v>186</v>
      </c>
      <c r="C65" s="6" t="s">
        <v>187</v>
      </c>
      <c r="D65" s="6" t="s">
        <v>13</v>
      </c>
      <c r="E65" s="6">
        <v>6</v>
      </c>
      <c r="F65" s="6">
        <v>8</v>
      </c>
      <c r="G65" s="6">
        <v>15</v>
      </c>
      <c r="H65" s="6">
        <v>29</v>
      </c>
      <c r="I65" s="6">
        <f t="shared" si="0"/>
        <v>58</v>
      </c>
    </row>
    <row r="66" spans="1:9" ht="14.25" customHeight="1">
      <c r="A66" s="2" t="s">
        <v>188</v>
      </c>
      <c r="B66" s="6" t="s">
        <v>189</v>
      </c>
      <c r="C66" s="6" t="s">
        <v>187</v>
      </c>
      <c r="D66" s="6" t="s">
        <v>20</v>
      </c>
      <c r="E66" s="6">
        <v>4</v>
      </c>
      <c r="F66" s="6">
        <v>4</v>
      </c>
      <c r="G66" s="6">
        <v>14</v>
      </c>
      <c r="H66" s="6">
        <v>29</v>
      </c>
      <c r="I66" s="6">
        <f t="shared" si="0"/>
        <v>51</v>
      </c>
    </row>
    <row r="67" spans="1:9" ht="14.25" customHeight="1">
      <c r="A67" s="2" t="s">
        <v>190</v>
      </c>
      <c r="B67" s="6" t="s">
        <v>191</v>
      </c>
      <c r="C67" s="6" t="s">
        <v>192</v>
      </c>
      <c r="D67" s="6" t="s">
        <v>13</v>
      </c>
      <c r="E67" s="6">
        <v>8</v>
      </c>
      <c r="F67" s="6">
        <v>9</v>
      </c>
      <c r="G67" s="6">
        <v>24</v>
      </c>
      <c r="H67" s="6">
        <v>46</v>
      </c>
      <c r="I67" s="6">
        <f t="shared" si="0"/>
        <v>87</v>
      </c>
    </row>
    <row r="68" spans="1:9" ht="14.25" customHeight="1">
      <c r="A68" s="2" t="s">
        <v>193</v>
      </c>
      <c r="B68" s="6" t="s">
        <v>194</v>
      </c>
      <c r="C68" s="6" t="s">
        <v>195</v>
      </c>
      <c r="D68" s="6" t="s">
        <v>20</v>
      </c>
      <c r="E68" s="6">
        <v>7</v>
      </c>
      <c r="F68" s="6">
        <v>6</v>
      </c>
      <c r="G68" s="6">
        <v>19</v>
      </c>
      <c r="H68" s="6">
        <v>31</v>
      </c>
      <c r="I68" s="6">
        <f t="shared" si="0"/>
        <v>63</v>
      </c>
    </row>
    <row r="69" spans="1:9" ht="14.25" customHeight="1">
      <c r="A69" s="2" t="s">
        <v>196</v>
      </c>
      <c r="B69" s="6" t="s">
        <v>197</v>
      </c>
      <c r="C69" s="6" t="s">
        <v>198</v>
      </c>
      <c r="D69" s="6" t="s">
        <v>28</v>
      </c>
      <c r="E69" s="6">
        <v>10</v>
      </c>
      <c r="F69" s="6">
        <v>10</v>
      </c>
      <c r="G69" s="6">
        <v>28</v>
      </c>
      <c r="H69" s="6">
        <v>50</v>
      </c>
      <c r="I69" s="6">
        <f t="shared" si="0"/>
        <v>98</v>
      </c>
    </row>
    <row r="70" spans="1:9" ht="14.25" customHeight="1">
      <c r="A70" s="2" t="s">
        <v>199</v>
      </c>
      <c r="B70" s="6" t="s">
        <v>60</v>
      </c>
      <c r="C70" s="6" t="s">
        <v>200</v>
      </c>
      <c r="D70" s="6" t="s">
        <v>13</v>
      </c>
      <c r="E70" s="6">
        <v>4</v>
      </c>
      <c r="F70" s="6">
        <v>5</v>
      </c>
      <c r="G70" s="6">
        <v>15</v>
      </c>
      <c r="H70" s="6">
        <v>19</v>
      </c>
      <c r="I70" s="6">
        <f t="shared" si="0"/>
        <v>43</v>
      </c>
    </row>
    <row r="71" spans="1:9" ht="14.25" customHeight="1">
      <c r="A71" s="2" t="s">
        <v>201</v>
      </c>
      <c r="B71" s="6" t="s">
        <v>202</v>
      </c>
      <c r="C71" s="6" t="s">
        <v>203</v>
      </c>
      <c r="D71" s="6" t="s">
        <v>28</v>
      </c>
      <c r="E71" s="6">
        <v>8</v>
      </c>
      <c r="F71" s="6">
        <v>7</v>
      </c>
      <c r="G71" s="6">
        <v>23</v>
      </c>
      <c r="H71" s="6">
        <v>44</v>
      </c>
      <c r="I71" s="6">
        <f t="shared" si="0"/>
        <v>82</v>
      </c>
    </row>
    <row r="72" spans="1:9" ht="14.25" customHeight="1">
      <c r="A72" s="2" t="s">
        <v>204</v>
      </c>
      <c r="B72" s="6" t="s">
        <v>205</v>
      </c>
      <c r="C72" s="6" t="s">
        <v>206</v>
      </c>
      <c r="D72" s="6" t="s">
        <v>13</v>
      </c>
      <c r="E72" s="6">
        <v>3</v>
      </c>
      <c r="F72" s="6">
        <v>5</v>
      </c>
      <c r="G72" s="6">
        <v>6</v>
      </c>
      <c r="H72" s="6">
        <v>18</v>
      </c>
      <c r="I72" s="6">
        <f t="shared" si="0"/>
        <v>32</v>
      </c>
    </row>
    <row r="73" spans="1:9" ht="14.25" customHeight="1">
      <c r="A73" s="2" t="s">
        <v>207</v>
      </c>
      <c r="B73" s="6" t="s">
        <v>208</v>
      </c>
      <c r="C73" s="6" t="s">
        <v>209</v>
      </c>
      <c r="D73" s="6" t="s">
        <v>13</v>
      </c>
      <c r="E73" s="6">
        <v>3</v>
      </c>
      <c r="F73" s="6">
        <v>4</v>
      </c>
      <c r="G73" s="6">
        <v>12</v>
      </c>
      <c r="H73" s="6">
        <v>17</v>
      </c>
      <c r="I73" s="6">
        <f t="shared" si="0"/>
        <v>36</v>
      </c>
    </row>
    <row r="74" spans="1:9" ht="14.25" customHeight="1">
      <c r="A74" s="2" t="s">
        <v>210</v>
      </c>
      <c r="B74" s="6" t="s">
        <v>211</v>
      </c>
      <c r="C74" s="6" t="s">
        <v>212</v>
      </c>
      <c r="D74" s="6" t="s">
        <v>20</v>
      </c>
      <c r="E74" s="6">
        <v>6</v>
      </c>
      <c r="F74" s="6">
        <v>5</v>
      </c>
      <c r="G74" s="6">
        <v>15</v>
      </c>
      <c r="H74" s="6">
        <v>25</v>
      </c>
      <c r="I74" s="6">
        <f t="shared" si="0"/>
        <v>51</v>
      </c>
    </row>
    <row r="75" spans="1:9" ht="14.25" customHeight="1">
      <c r="A75" s="2" t="s">
        <v>213</v>
      </c>
      <c r="B75" s="6" t="s">
        <v>214</v>
      </c>
      <c r="C75" s="6" t="s">
        <v>215</v>
      </c>
      <c r="D75" s="6" t="s">
        <v>24</v>
      </c>
      <c r="E75" s="6">
        <v>10</v>
      </c>
      <c r="F75" s="6">
        <v>8</v>
      </c>
      <c r="G75" s="6">
        <v>28</v>
      </c>
      <c r="H75" s="6">
        <v>45</v>
      </c>
      <c r="I75" s="6">
        <f t="shared" si="0"/>
        <v>91</v>
      </c>
    </row>
    <row r="76" spans="1:9" ht="14.25" customHeight="1">
      <c r="A76" s="2" t="s">
        <v>216</v>
      </c>
      <c r="B76" s="6" t="s">
        <v>217</v>
      </c>
      <c r="C76" s="6" t="s">
        <v>218</v>
      </c>
      <c r="D76" s="6" t="s">
        <v>13</v>
      </c>
      <c r="E76" s="6">
        <v>7</v>
      </c>
      <c r="F76" s="6">
        <v>9</v>
      </c>
      <c r="G76" s="6">
        <v>24</v>
      </c>
      <c r="H76" s="6">
        <v>39</v>
      </c>
      <c r="I76" s="6">
        <f t="shared" si="0"/>
        <v>79</v>
      </c>
    </row>
    <row r="77" spans="1:9" ht="14.25" customHeight="1">
      <c r="A77" s="2" t="s">
        <v>219</v>
      </c>
      <c r="B77" s="6" t="s">
        <v>37</v>
      </c>
      <c r="C77" s="6" t="s">
        <v>220</v>
      </c>
      <c r="D77" s="6" t="s">
        <v>24</v>
      </c>
      <c r="E77" s="6">
        <v>10</v>
      </c>
      <c r="F77" s="6">
        <v>8</v>
      </c>
      <c r="G77" s="6">
        <v>30</v>
      </c>
      <c r="H77" s="6">
        <v>50</v>
      </c>
      <c r="I77" s="6">
        <f t="shared" si="0"/>
        <v>98</v>
      </c>
    </row>
    <row r="78" spans="1:9" ht="14.25" customHeight="1">
      <c r="A78" s="2" t="s">
        <v>221</v>
      </c>
      <c r="B78" s="6" t="s">
        <v>222</v>
      </c>
      <c r="C78" s="6" t="s">
        <v>223</v>
      </c>
      <c r="D78" s="6" t="s">
        <v>13</v>
      </c>
      <c r="E78" s="6">
        <v>6</v>
      </c>
      <c r="F78" s="6">
        <v>7</v>
      </c>
      <c r="G78" s="6">
        <v>14</v>
      </c>
      <c r="H78" s="6">
        <v>40</v>
      </c>
      <c r="I78" s="6">
        <f t="shared" si="0"/>
        <v>67</v>
      </c>
    </row>
    <row r="79" spans="1:9" ht="14.25" customHeight="1">
      <c r="A79" s="2" t="s">
        <v>224</v>
      </c>
      <c r="B79" s="6" t="s">
        <v>225</v>
      </c>
      <c r="C79" s="6" t="s">
        <v>226</v>
      </c>
      <c r="D79" s="6" t="s">
        <v>20</v>
      </c>
      <c r="E79" s="6">
        <v>8</v>
      </c>
      <c r="F79" s="6">
        <v>7</v>
      </c>
      <c r="G79" s="6">
        <v>23</v>
      </c>
      <c r="H79" s="6">
        <v>33</v>
      </c>
      <c r="I79" s="6">
        <f t="shared" si="0"/>
        <v>71</v>
      </c>
    </row>
    <row r="80" spans="1:9" ht="14.25" customHeight="1">
      <c r="A80" s="2" t="s">
        <v>227</v>
      </c>
      <c r="B80" s="6" t="s">
        <v>228</v>
      </c>
      <c r="C80" s="6" t="s">
        <v>229</v>
      </c>
      <c r="D80" s="6" t="s">
        <v>28</v>
      </c>
      <c r="E80" s="6">
        <v>10</v>
      </c>
      <c r="F80" s="6">
        <v>8</v>
      </c>
      <c r="G80" s="6">
        <v>26</v>
      </c>
      <c r="H80" s="6">
        <v>46</v>
      </c>
      <c r="I80" s="6">
        <f t="shared" si="0"/>
        <v>90</v>
      </c>
    </row>
    <row r="81" spans="1:9" ht="14.25" customHeight="1">
      <c r="A81" s="2" t="s">
        <v>230</v>
      </c>
      <c r="B81" s="6" t="s">
        <v>231</v>
      </c>
      <c r="C81" s="6" t="s">
        <v>232</v>
      </c>
      <c r="D81" s="6" t="s">
        <v>13</v>
      </c>
      <c r="E81" s="6">
        <v>5</v>
      </c>
      <c r="F81" s="6">
        <v>6</v>
      </c>
      <c r="G81" s="6">
        <v>12</v>
      </c>
      <c r="H81" s="6">
        <v>25</v>
      </c>
      <c r="I81" s="6">
        <f t="shared" si="0"/>
        <v>48</v>
      </c>
    </row>
    <row r="82" spans="1:9" ht="14.25" customHeight="1">
      <c r="A82" s="2" t="s">
        <v>233</v>
      </c>
      <c r="B82" s="6" t="s">
        <v>234</v>
      </c>
      <c r="C82" s="6" t="s">
        <v>235</v>
      </c>
      <c r="D82" s="6" t="s">
        <v>20</v>
      </c>
      <c r="E82" s="6">
        <v>8</v>
      </c>
      <c r="F82" s="6">
        <v>7</v>
      </c>
      <c r="G82" s="6">
        <v>24</v>
      </c>
      <c r="H82" s="6">
        <v>48</v>
      </c>
      <c r="I82" s="6">
        <f t="shared" si="0"/>
        <v>87</v>
      </c>
    </row>
    <row r="83" spans="1:9" ht="14.25" customHeight="1">
      <c r="A83" s="2" t="s">
        <v>236</v>
      </c>
      <c r="B83" s="6" t="s">
        <v>237</v>
      </c>
      <c r="C83" s="6" t="s">
        <v>238</v>
      </c>
      <c r="D83" s="6" t="s">
        <v>13</v>
      </c>
      <c r="E83" s="6">
        <v>8</v>
      </c>
      <c r="F83" s="6">
        <v>9</v>
      </c>
      <c r="G83" s="6">
        <v>28</v>
      </c>
      <c r="H83" s="6">
        <v>47</v>
      </c>
      <c r="I83" s="6">
        <f t="shared" si="0"/>
        <v>92</v>
      </c>
    </row>
    <row r="84" spans="1:9" ht="14.25" customHeight="1">
      <c r="A84" s="2" t="s">
        <v>239</v>
      </c>
      <c r="B84" s="6" t="s">
        <v>240</v>
      </c>
      <c r="C84" s="6" t="s">
        <v>241</v>
      </c>
      <c r="D84" s="6" t="s">
        <v>20</v>
      </c>
      <c r="E84" s="6">
        <v>5</v>
      </c>
      <c r="F84" s="6">
        <v>3</v>
      </c>
      <c r="G84" s="6">
        <v>15</v>
      </c>
      <c r="H84" s="6">
        <v>24</v>
      </c>
      <c r="I84" s="6">
        <f t="shared" si="0"/>
        <v>47</v>
      </c>
    </row>
    <row r="85" spans="1:9" ht="14.25" customHeight="1">
      <c r="A85" s="2" t="s">
        <v>242</v>
      </c>
      <c r="B85" s="6" t="s">
        <v>243</v>
      </c>
      <c r="C85" s="6" t="s">
        <v>244</v>
      </c>
      <c r="D85" s="6" t="s">
        <v>13</v>
      </c>
      <c r="E85" s="6">
        <v>5</v>
      </c>
      <c r="F85" s="6">
        <v>7</v>
      </c>
      <c r="G85" s="6">
        <v>15</v>
      </c>
      <c r="H85" s="6">
        <v>29</v>
      </c>
      <c r="I85" s="6">
        <f t="shared" si="0"/>
        <v>56</v>
      </c>
    </row>
    <row r="86" spans="1:9" ht="14.25" customHeight="1">
      <c r="A86" s="2" t="s">
        <v>245</v>
      </c>
      <c r="B86" s="6" t="s">
        <v>246</v>
      </c>
      <c r="C86" s="6" t="s">
        <v>247</v>
      </c>
      <c r="D86" s="6" t="s">
        <v>13</v>
      </c>
      <c r="E86" s="6">
        <v>4</v>
      </c>
      <c r="F86" s="6">
        <v>3</v>
      </c>
      <c r="G86" s="6">
        <v>14</v>
      </c>
      <c r="H86" s="6">
        <v>16</v>
      </c>
      <c r="I86" s="6">
        <f t="shared" si="0"/>
        <v>37</v>
      </c>
    </row>
    <row r="87" spans="1:9" ht="14.25" customHeight="1">
      <c r="A87" s="2" t="s">
        <v>248</v>
      </c>
      <c r="B87" s="6" t="s">
        <v>246</v>
      </c>
      <c r="C87" s="6" t="s">
        <v>249</v>
      </c>
      <c r="D87" s="6" t="s">
        <v>20</v>
      </c>
      <c r="E87" s="6">
        <v>9</v>
      </c>
      <c r="F87" s="6">
        <v>10</v>
      </c>
      <c r="G87" s="6">
        <v>25</v>
      </c>
      <c r="H87" s="6">
        <v>47</v>
      </c>
      <c r="I87" s="6">
        <f t="shared" si="0"/>
        <v>91</v>
      </c>
    </row>
    <row r="88" spans="1:9" ht="14.25" customHeight="1">
      <c r="A88" s="2" t="s">
        <v>250</v>
      </c>
      <c r="B88" s="6" t="s">
        <v>251</v>
      </c>
      <c r="C88" s="6" t="s">
        <v>252</v>
      </c>
      <c r="D88" s="6" t="s">
        <v>28</v>
      </c>
      <c r="E88" s="6">
        <v>9</v>
      </c>
      <c r="F88" s="6">
        <v>10</v>
      </c>
      <c r="G88" s="6">
        <v>28</v>
      </c>
      <c r="H88" s="6">
        <v>43</v>
      </c>
      <c r="I88" s="6">
        <f t="shared" si="0"/>
        <v>90</v>
      </c>
    </row>
    <row r="89" spans="1:9" ht="14.25" customHeight="1">
      <c r="A89" s="2" t="s">
        <v>253</v>
      </c>
      <c r="B89" s="6" t="s">
        <v>254</v>
      </c>
      <c r="C89" s="6" t="s">
        <v>255</v>
      </c>
      <c r="D89" s="6" t="s">
        <v>13</v>
      </c>
      <c r="E89" s="6">
        <v>7</v>
      </c>
      <c r="F89" s="6">
        <v>7</v>
      </c>
      <c r="G89" s="6">
        <v>20</v>
      </c>
      <c r="H89" s="6">
        <v>45</v>
      </c>
      <c r="I89" s="6">
        <f t="shared" si="0"/>
        <v>79</v>
      </c>
    </row>
    <row r="90" spans="1:9" ht="14.25" customHeight="1">
      <c r="A90" s="2" t="s">
        <v>256</v>
      </c>
      <c r="B90" s="6" t="s">
        <v>257</v>
      </c>
      <c r="C90" s="6" t="s">
        <v>258</v>
      </c>
      <c r="D90" s="6" t="s">
        <v>20</v>
      </c>
      <c r="E90" s="6">
        <v>10</v>
      </c>
      <c r="F90" s="6">
        <v>10</v>
      </c>
      <c r="G90" s="6">
        <v>30</v>
      </c>
      <c r="H90" s="6">
        <v>45</v>
      </c>
      <c r="I90" s="6">
        <f t="shared" si="0"/>
        <v>95</v>
      </c>
    </row>
    <row r="91" spans="1:9" ht="14.25" customHeight="1">
      <c r="A91" s="2" t="s">
        <v>259</v>
      </c>
      <c r="B91" s="6" t="s">
        <v>260</v>
      </c>
      <c r="C91" s="6" t="s">
        <v>261</v>
      </c>
      <c r="D91" s="6" t="s">
        <v>20</v>
      </c>
      <c r="E91" s="6">
        <v>7</v>
      </c>
      <c r="F91" s="6">
        <v>5</v>
      </c>
      <c r="G91" s="6">
        <v>18</v>
      </c>
      <c r="H91" s="6">
        <v>35</v>
      </c>
      <c r="I91" s="6">
        <f t="shared" si="0"/>
        <v>65</v>
      </c>
    </row>
    <row r="92" spans="1:9" ht="14.25" customHeight="1">
      <c r="A92" s="2" t="s">
        <v>262</v>
      </c>
      <c r="B92" s="6" t="s">
        <v>263</v>
      </c>
      <c r="C92" s="6" t="s">
        <v>264</v>
      </c>
      <c r="D92" s="6" t="s">
        <v>20</v>
      </c>
      <c r="E92" s="6">
        <v>7</v>
      </c>
      <c r="F92" s="6">
        <v>9</v>
      </c>
      <c r="G92" s="6">
        <v>25</v>
      </c>
      <c r="H92" s="6">
        <v>26</v>
      </c>
      <c r="I92" s="6">
        <f t="shared" si="0"/>
        <v>67</v>
      </c>
    </row>
    <row r="93" spans="1:9" ht="14.25" customHeight="1">
      <c r="A93" s="2" t="s">
        <v>265</v>
      </c>
      <c r="B93" s="6" t="s">
        <v>266</v>
      </c>
      <c r="C93" s="6" t="s">
        <v>267</v>
      </c>
      <c r="D93" s="6" t="s">
        <v>13</v>
      </c>
      <c r="E93" s="6">
        <v>4</v>
      </c>
      <c r="F93" s="6">
        <v>6</v>
      </c>
      <c r="G93" s="6">
        <v>10</v>
      </c>
      <c r="H93" s="6">
        <v>22</v>
      </c>
      <c r="I93" s="6">
        <f t="shared" si="0"/>
        <v>42</v>
      </c>
    </row>
    <row r="94" spans="1:9" ht="14.25" customHeight="1">
      <c r="A94" s="2" t="s">
        <v>268</v>
      </c>
      <c r="B94" s="6" t="s">
        <v>269</v>
      </c>
      <c r="C94" s="6" t="s">
        <v>270</v>
      </c>
      <c r="D94" s="6" t="s">
        <v>20</v>
      </c>
      <c r="E94" s="6">
        <v>7</v>
      </c>
      <c r="F94" s="6">
        <v>5</v>
      </c>
      <c r="G94" s="6">
        <v>25</v>
      </c>
      <c r="H94" s="6">
        <v>39</v>
      </c>
      <c r="I94" s="6">
        <f t="shared" si="0"/>
        <v>76</v>
      </c>
    </row>
    <row r="95" spans="1:9" ht="14.25" customHeight="1">
      <c r="A95" s="2" t="s">
        <v>271</v>
      </c>
      <c r="B95" s="6" t="s">
        <v>272</v>
      </c>
      <c r="C95" s="6" t="s">
        <v>273</v>
      </c>
      <c r="D95" s="6" t="s">
        <v>24</v>
      </c>
      <c r="E95" s="6">
        <v>9</v>
      </c>
      <c r="F95" s="6">
        <v>10</v>
      </c>
      <c r="G95" s="6">
        <v>24</v>
      </c>
      <c r="H95" s="6">
        <v>49</v>
      </c>
      <c r="I95" s="6">
        <f t="shared" si="0"/>
        <v>92</v>
      </c>
    </row>
    <row r="96" spans="1:9" ht="14.25" customHeight="1">
      <c r="A96" s="2" t="s">
        <v>274</v>
      </c>
      <c r="B96" s="6" t="s">
        <v>275</v>
      </c>
      <c r="C96" s="6" t="s">
        <v>276</v>
      </c>
      <c r="D96" s="6" t="s">
        <v>13</v>
      </c>
      <c r="E96" s="6">
        <v>10</v>
      </c>
      <c r="F96" s="6">
        <v>9</v>
      </c>
      <c r="G96" s="6">
        <v>30</v>
      </c>
      <c r="H96" s="6">
        <v>43</v>
      </c>
      <c r="I96" s="6">
        <f t="shared" si="0"/>
        <v>92</v>
      </c>
    </row>
    <row r="97" spans="1:9" ht="14.25" customHeight="1">
      <c r="A97" s="2" t="s">
        <v>277</v>
      </c>
      <c r="B97" s="6" t="s">
        <v>278</v>
      </c>
      <c r="C97" s="6" t="s">
        <v>279</v>
      </c>
      <c r="D97" s="6" t="s">
        <v>13</v>
      </c>
      <c r="E97" s="6">
        <v>3</v>
      </c>
      <c r="F97" s="6">
        <v>3</v>
      </c>
      <c r="G97" s="6">
        <v>6</v>
      </c>
      <c r="H97" s="6">
        <v>23</v>
      </c>
      <c r="I97" s="6">
        <f t="shared" si="0"/>
        <v>35</v>
      </c>
    </row>
    <row r="98" spans="1:9" ht="14.25" customHeight="1">
      <c r="A98" s="2" t="s">
        <v>280</v>
      </c>
      <c r="B98" s="6" t="s">
        <v>118</v>
      </c>
      <c r="C98" s="6" t="s">
        <v>281</v>
      </c>
      <c r="D98" s="6" t="s">
        <v>20</v>
      </c>
      <c r="E98" s="6">
        <v>10</v>
      </c>
      <c r="F98" s="6">
        <v>10</v>
      </c>
      <c r="G98" s="6">
        <v>28</v>
      </c>
      <c r="H98" s="6">
        <v>41</v>
      </c>
      <c r="I98" s="6">
        <f t="shared" si="0"/>
        <v>89</v>
      </c>
    </row>
    <row r="99" spans="1:9" ht="14.25" customHeight="1">
      <c r="A99" s="2" t="s">
        <v>282</v>
      </c>
      <c r="B99" s="6" t="s">
        <v>283</v>
      </c>
      <c r="C99" s="6" t="s">
        <v>284</v>
      </c>
      <c r="D99" s="6" t="s">
        <v>28</v>
      </c>
      <c r="E99" s="6">
        <v>7</v>
      </c>
      <c r="F99" s="6">
        <v>6</v>
      </c>
      <c r="G99" s="6">
        <v>24</v>
      </c>
      <c r="H99" s="6">
        <v>42</v>
      </c>
      <c r="I99" s="6">
        <f t="shared" si="0"/>
        <v>79</v>
      </c>
    </row>
    <row r="100" spans="1:9" ht="14.25" customHeight="1">
      <c r="A100" s="2" t="s">
        <v>285</v>
      </c>
      <c r="B100" s="6" t="s">
        <v>286</v>
      </c>
      <c r="C100" s="6" t="s">
        <v>287</v>
      </c>
      <c r="D100" s="6" t="s">
        <v>13</v>
      </c>
      <c r="E100" s="6">
        <v>8</v>
      </c>
      <c r="F100" s="6">
        <v>6</v>
      </c>
      <c r="G100" s="6">
        <v>20</v>
      </c>
      <c r="H100" s="6">
        <v>32</v>
      </c>
      <c r="I100" s="6">
        <f t="shared" si="0"/>
        <v>66</v>
      </c>
    </row>
    <row r="101" spans="1:9" ht="14.25" customHeight="1">
      <c r="A101" s="2" t="s">
        <v>288</v>
      </c>
      <c r="B101" s="6" t="s">
        <v>289</v>
      </c>
      <c r="C101" s="6" t="s">
        <v>290</v>
      </c>
      <c r="D101" s="6" t="s">
        <v>20</v>
      </c>
      <c r="E101" s="6">
        <v>5</v>
      </c>
      <c r="F101" s="6">
        <v>7</v>
      </c>
      <c r="G101" s="6">
        <v>13</v>
      </c>
      <c r="H101" s="6">
        <v>31</v>
      </c>
      <c r="I101" s="6">
        <f t="shared" si="0"/>
        <v>56</v>
      </c>
    </row>
    <row r="102" spans="1:9" ht="14.25" customHeight="1">
      <c r="A102" s="2" t="s">
        <v>291</v>
      </c>
      <c r="B102" s="6" t="s">
        <v>292</v>
      </c>
      <c r="C102" s="6" t="s">
        <v>293</v>
      </c>
      <c r="D102" s="6" t="s">
        <v>24</v>
      </c>
      <c r="E102" s="6">
        <v>5</v>
      </c>
      <c r="F102" s="6">
        <v>7</v>
      </c>
      <c r="G102" s="6">
        <v>12</v>
      </c>
      <c r="H102" s="6">
        <v>25</v>
      </c>
      <c r="I102" s="6">
        <f t="shared" si="0"/>
        <v>49</v>
      </c>
    </row>
    <row r="103" spans="1:9" ht="14.25" customHeight="1">
      <c r="A103" s="2" t="s">
        <v>294</v>
      </c>
      <c r="B103" s="6" t="s">
        <v>295</v>
      </c>
      <c r="C103" s="6" t="s">
        <v>296</v>
      </c>
      <c r="D103" s="6" t="s">
        <v>20</v>
      </c>
      <c r="E103" s="6">
        <v>9</v>
      </c>
      <c r="F103" s="6">
        <v>10</v>
      </c>
      <c r="G103" s="6">
        <v>25</v>
      </c>
      <c r="H103" s="6">
        <v>38</v>
      </c>
      <c r="I103" s="6">
        <f t="shared" si="0"/>
        <v>82</v>
      </c>
    </row>
    <row r="104" spans="1:9" ht="14.25" customHeight="1">
      <c r="A104" s="2" t="s">
        <v>297</v>
      </c>
      <c r="B104" s="6" t="s">
        <v>298</v>
      </c>
      <c r="C104" s="6" t="s">
        <v>299</v>
      </c>
      <c r="D104" s="6" t="s">
        <v>13</v>
      </c>
      <c r="E104" s="6">
        <v>8</v>
      </c>
      <c r="F104" s="6">
        <v>10</v>
      </c>
      <c r="G104" s="6">
        <v>25</v>
      </c>
      <c r="H104" s="6">
        <v>31</v>
      </c>
      <c r="I104" s="6">
        <f t="shared" si="0"/>
        <v>74</v>
      </c>
    </row>
    <row r="105" spans="1:9" ht="14.25" customHeight="1">
      <c r="A105" s="2" t="s">
        <v>300</v>
      </c>
      <c r="B105" s="6" t="s">
        <v>301</v>
      </c>
      <c r="C105" s="6" t="s">
        <v>302</v>
      </c>
      <c r="D105" s="6" t="s">
        <v>24</v>
      </c>
      <c r="E105" s="6">
        <v>9</v>
      </c>
      <c r="F105" s="6">
        <v>10</v>
      </c>
      <c r="G105" s="6">
        <v>30</v>
      </c>
      <c r="H105" s="6">
        <v>35</v>
      </c>
      <c r="I105" s="6">
        <f t="shared" si="0"/>
        <v>84</v>
      </c>
    </row>
    <row r="106" spans="1:9" ht="14.25" customHeight="1">
      <c r="A106" s="2" t="s">
        <v>303</v>
      </c>
      <c r="B106" s="6" t="s">
        <v>304</v>
      </c>
      <c r="C106" s="6" t="s">
        <v>305</v>
      </c>
      <c r="D106" s="6" t="s">
        <v>24</v>
      </c>
      <c r="E106" s="6">
        <v>6</v>
      </c>
      <c r="F106" s="6">
        <v>5</v>
      </c>
      <c r="G106" s="6">
        <v>20</v>
      </c>
      <c r="H106" s="6">
        <v>33</v>
      </c>
      <c r="I106" s="6">
        <f t="shared" si="0"/>
        <v>64</v>
      </c>
    </row>
    <row r="107" spans="1:9" ht="14.25" customHeight="1">
      <c r="A107" s="2" t="s">
        <v>306</v>
      </c>
      <c r="B107" s="6" t="s">
        <v>307</v>
      </c>
      <c r="C107" s="6" t="s">
        <v>308</v>
      </c>
      <c r="D107" s="6" t="s">
        <v>13</v>
      </c>
      <c r="E107" s="6">
        <v>9</v>
      </c>
      <c r="F107" s="6">
        <v>10</v>
      </c>
      <c r="G107" s="6">
        <v>24</v>
      </c>
      <c r="H107" s="6">
        <v>50</v>
      </c>
      <c r="I107" s="6">
        <f t="shared" si="0"/>
        <v>93</v>
      </c>
    </row>
    <row r="108" spans="1:9" ht="14.25" customHeight="1">
      <c r="A108" s="2" t="s">
        <v>309</v>
      </c>
      <c r="B108" s="6" t="s">
        <v>310</v>
      </c>
      <c r="C108" s="6" t="s">
        <v>311</v>
      </c>
      <c r="D108" s="6" t="s">
        <v>20</v>
      </c>
      <c r="E108" s="6">
        <v>10</v>
      </c>
      <c r="F108" s="6">
        <v>8</v>
      </c>
      <c r="G108" s="6">
        <v>26</v>
      </c>
      <c r="H108" s="6">
        <v>50</v>
      </c>
      <c r="I108" s="6">
        <f t="shared" si="0"/>
        <v>94</v>
      </c>
    </row>
    <row r="109" spans="1:9" ht="14.25" customHeight="1">
      <c r="A109" s="2" t="s">
        <v>312</v>
      </c>
      <c r="B109" s="6" t="s">
        <v>313</v>
      </c>
      <c r="C109" s="6" t="s">
        <v>314</v>
      </c>
      <c r="D109" s="6" t="s">
        <v>28</v>
      </c>
      <c r="E109" s="6">
        <v>6</v>
      </c>
      <c r="F109" s="6">
        <v>5</v>
      </c>
      <c r="G109" s="6">
        <v>17</v>
      </c>
      <c r="H109" s="6">
        <v>25</v>
      </c>
      <c r="I109" s="6">
        <f t="shared" si="0"/>
        <v>53</v>
      </c>
    </row>
    <row r="110" spans="1:9" ht="14.25" customHeight="1">
      <c r="A110" s="2" t="s">
        <v>315</v>
      </c>
      <c r="B110" s="6" t="s">
        <v>316</v>
      </c>
      <c r="C110" s="6" t="s">
        <v>317</v>
      </c>
      <c r="D110" s="6" t="s">
        <v>28</v>
      </c>
      <c r="E110" s="6">
        <v>6</v>
      </c>
      <c r="F110" s="6">
        <v>7</v>
      </c>
      <c r="G110" s="6">
        <v>21</v>
      </c>
      <c r="H110" s="6">
        <v>34</v>
      </c>
      <c r="I110" s="6">
        <f t="shared" si="0"/>
        <v>68</v>
      </c>
    </row>
    <row r="111" spans="1:9" ht="14.25" customHeight="1">
      <c r="A111" s="2" t="s">
        <v>318</v>
      </c>
      <c r="B111" s="6" t="s">
        <v>319</v>
      </c>
      <c r="C111" s="6" t="s">
        <v>320</v>
      </c>
      <c r="D111" s="6" t="s">
        <v>20</v>
      </c>
      <c r="E111" s="6">
        <v>3</v>
      </c>
      <c r="F111" s="6">
        <v>4</v>
      </c>
      <c r="G111" s="6">
        <v>6</v>
      </c>
      <c r="H111" s="6">
        <v>17</v>
      </c>
      <c r="I111" s="6">
        <f t="shared" si="0"/>
        <v>30</v>
      </c>
    </row>
    <row r="112" spans="1:9" ht="14.25" customHeight="1">
      <c r="A112" s="2" t="s">
        <v>321</v>
      </c>
      <c r="B112" s="6" t="s">
        <v>322</v>
      </c>
      <c r="C112" s="6" t="s">
        <v>323</v>
      </c>
      <c r="D112" s="6" t="s">
        <v>24</v>
      </c>
      <c r="E112" s="6">
        <v>4</v>
      </c>
      <c r="F112" s="6">
        <v>4</v>
      </c>
      <c r="G112" s="6">
        <v>9</v>
      </c>
      <c r="H112" s="6">
        <v>10</v>
      </c>
      <c r="I112" s="6">
        <f t="shared" si="0"/>
        <v>27</v>
      </c>
    </row>
    <row r="113" spans="1:9" ht="14.25" customHeight="1">
      <c r="A113" s="2" t="s">
        <v>324</v>
      </c>
      <c r="B113" s="6" t="s">
        <v>55</v>
      </c>
      <c r="C113" s="6" t="s">
        <v>323</v>
      </c>
      <c r="D113" s="6" t="s">
        <v>20</v>
      </c>
      <c r="E113" s="6">
        <v>1</v>
      </c>
      <c r="F113" s="6">
        <v>1</v>
      </c>
      <c r="G113" s="6">
        <v>4</v>
      </c>
      <c r="H113" s="6">
        <v>12</v>
      </c>
      <c r="I113" s="6">
        <f t="shared" si="0"/>
        <v>18</v>
      </c>
    </row>
    <row r="114" spans="1:9" ht="14.25" customHeight="1">
      <c r="A114" s="2" t="s">
        <v>325</v>
      </c>
      <c r="B114" s="6" t="s">
        <v>326</v>
      </c>
      <c r="C114" s="6" t="s">
        <v>327</v>
      </c>
      <c r="D114" s="6" t="s">
        <v>28</v>
      </c>
      <c r="E114" s="6">
        <v>6</v>
      </c>
      <c r="F114" s="6">
        <v>4</v>
      </c>
      <c r="G114" s="6">
        <v>19</v>
      </c>
      <c r="H114" s="6">
        <v>25</v>
      </c>
      <c r="I114" s="6">
        <f t="shared" si="0"/>
        <v>54</v>
      </c>
    </row>
    <row r="115" spans="1:9" ht="14.25" customHeight="1">
      <c r="A115" s="2" t="s">
        <v>328</v>
      </c>
      <c r="B115" s="6" t="s">
        <v>329</v>
      </c>
      <c r="C115" s="6" t="s">
        <v>330</v>
      </c>
      <c r="D115" s="6" t="s">
        <v>28</v>
      </c>
      <c r="E115" s="6">
        <v>6</v>
      </c>
      <c r="F115" s="6">
        <v>5</v>
      </c>
      <c r="G115" s="6">
        <v>15</v>
      </c>
      <c r="H115" s="6">
        <v>22</v>
      </c>
      <c r="I115" s="6">
        <f t="shared" si="0"/>
        <v>48</v>
      </c>
    </row>
    <row r="116" spans="1:9" ht="14.25" customHeight="1">
      <c r="A116" s="2" t="s">
        <v>331</v>
      </c>
      <c r="B116" s="6" t="s">
        <v>332</v>
      </c>
      <c r="C116" s="6" t="s">
        <v>333</v>
      </c>
      <c r="D116" s="6" t="s">
        <v>24</v>
      </c>
      <c r="E116" s="6">
        <v>10</v>
      </c>
      <c r="F116" s="6">
        <v>10</v>
      </c>
      <c r="G116" s="6">
        <v>30</v>
      </c>
      <c r="H116" s="6">
        <v>42</v>
      </c>
      <c r="I116" s="6">
        <f t="shared" si="0"/>
        <v>92</v>
      </c>
    </row>
    <row r="117" spans="1:9" ht="14.25" customHeight="1">
      <c r="A117" s="2" t="s">
        <v>334</v>
      </c>
      <c r="B117" s="6" t="s">
        <v>335</v>
      </c>
      <c r="C117" s="6" t="s">
        <v>336</v>
      </c>
      <c r="D117" s="6" t="s">
        <v>28</v>
      </c>
      <c r="E117" s="6">
        <v>7</v>
      </c>
      <c r="F117" s="6">
        <v>8</v>
      </c>
      <c r="G117" s="6">
        <v>24</v>
      </c>
      <c r="H117" s="6">
        <v>31</v>
      </c>
      <c r="I117" s="6">
        <f t="shared" si="0"/>
        <v>70</v>
      </c>
    </row>
    <row r="118" spans="1:9" ht="14.25" customHeight="1">
      <c r="A118" s="2" t="s">
        <v>337</v>
      </c>
      <c r="B118" s="6" t="s">
        <v>338</v>
      </c>
      <c r="C118" s="6" t="s">
        <v>333</v>
      </c>
      <c r="D118" s="6" t="s">
        <v>13</v>
      </c>
      <c r="E118" s="6">
        <v>5</v>
      </c>
      <c r="F118" s="6">
        <v>7</v>
      </c>
      <c r="G118" s="6">
        <v>14</v>
      </c>
      <c r="H118" s="6">
        <v>30</v>
      </c>
      <c r="I118" s="6">
        <f t="shared" si="0"/>
        <v>56</v>
      </c>
    </row>
    <row r="119" spans="1:9" ht="14.25" customHeight="1">
      <c r="A119" s="2" t="s">
        <v>339</v>
      </c>
      <c r="B119" s="6" t="s">
        <v>340</v>
      </c>
      <c r="C119" s="6" t="s">
        <v>333</v>
      </c>
      <c r="D119" s="6" t="s">
        <v>20</v>
      </c>
      <c r="E119" s="6">
        <v>4</v>
      </c>
      <c r="F119" s="6">
        <v>2</v>
      </c>
      <c r="G119" s="6">
        <v>8</v>
      </c>
      <c r="H119" s="6">
        <v>15</v>
      </c>
      <c r="I119" s="6">
        <f t="shared" si="0"/>
        <v>29</v>
      </c>
    </row>
    <row r="120" spans="1:9" ht="14.25" customHeight="1">
      <c r="A120" s="2" t="s">
        <v>341</v>
      </c>
      <c r="B120" s="6" t="s">
        <v>342</v>
      </c>
      <c r="C120" s="6" t="s">
        <v>343</v>
      </c>
      <c r="D120" s="6" t="s">
        <v>28</v>
      </c>
      <c r="E120" s="6">
        <v>6</v>
      </c>
      <c r="F120" s="6">
        <v>5</v>
      </c>
      <c r="G120" s="6">
        <v>20</v>
      </c>
      <c r="H120" s="6">
        <v>36</v>
      </c>
      <c r="I120" s="6">
        <f t="shared" si="0"/>
        <v>67</v>
      </c>
    </row>
    <row r="121" spans="1:9" ht="14.25" customHeight="1">
      <c r="A121" s="2" t="s">
        <v>344</v>
      </c>
      <c r="B121" s="6" t="s">
        <v>345</v>
      </c>
      <c r="C121" s="6" t="s">
        <v>346</v>
      </c>
      <c r="D121" s="6" t="s">
        <v>20</v>
      </c>
      <c r="E121" s="6">
        <v>10</v>
      </c>
      <c r="F121" s="6">
        <v>8</v>
      </c>
      <c r="G121" s="6">
        <v>30</v>
      </c>
      <c r="H121" s="6">
        <v>42</v>
      </c>
      <c r="I121" s="6">
        <f t="shared" si="0"/>
        <v>90</v>
      </c>
    </row>
    <row r="122" spans="1:9" ht="14.25" customHeight="1">
      <c r="A122" s="2" t="s">
        <v>347</v>
      </c>
      <c r="B122" s="6" t="s">
        <v>348</v>
      </c>
      <c r="C122" s="6" t="s">
        <v>349</v>
      </c>
      <c r="D122" s="6" t="s">
        <v>24</v>
      </c>
      <c r="E122" s="6">
        <v>3</v>
      </c>
      <c r="F122" s="6">
        <v>5</v>
      </c>
      <c r="G122" s="6">
        <v>13</v>
      </c>
      <c r="H122" s="6">
        <v>10</v>
      </c>
      <c r="I122" s="6">
        <f t="shared" si="0"/>
        <v>31</v>
      </c>
    </row>
    <row r="123" spans="1:9" ht="14.25" customHeight="1">
      <c r="A123" s="2" t="s">
        <v>350</v>
      </c>
      <c r="B123" s="6" t="s">
        <v>351</v>
      </c>
      <c r="C123" s="6" t="s">
        <v>352</v>
      </c>
      <c r="D123" s="6" t="s">
        <v>28</v>
      </c>
      <c r="E123" s="6">
        <v>3</v>
      </c>
      <c r="F123" s="6">
        <v>3</v>
      </c>
      <c r="G123" s="6">
        <v>6</v>
      </c>
      <c r="H123" s="6">
        <v>20</v>
      </c>
      <c r="I123" s="6">
        <f t="shared" si="0"/>
        <v>32</v>
      </c>
    </row>
    <row r="124" spans="1:9" ht="14.25" customHeight="1">
      <c r="A124" s="2" t="s">
        <v>353</v>
      </c>
      <c r="B124" s="6" t="s">
        <v>354</v>
      </c>
      <c r="C124" s="6" t="s">
        <v>355</v>
      </c>
      <c r="D124" s="6" t="s">
        <v>13</v>
      </c>
      <c r="E124" s="6">
        <v>8</v>
      </c>
      <c r="F124" s="6">
        <v>9</v>
      </c>
      <c r="G124" s="6">
        <v>25</v>
      </c>
      <c r="H124" s="6">
        <v>32</v>
      </c>
      <c r="I124" s="6">
        <f t="shared" si="0"/>
        <v>74</v>
      </c>
    </row>
    <row r="125" spans="1:9" ht="14.25" customHeight="1">
      <c r="A125" s="2" t="s">
        <v>356</v>
      </c>
      <c r="B125" s="6" t="s">
        <v>357</v>
      </c>
      <c r="C125" s="6" t="s">
        <v>358</v>
      </c>
      <c r="D125" s="6" t="s">
        <v>28</v>
      </c>
      <c r="E125" s="6">
        <v>8</v>
      </c>
      <c r="F125" s="6">
        <v>9</v>
      </c>
      <c r="G125" s="6">
        <v>25</v>
      </c>
      <c r="H125" s="6">
        <v>38</v>
      </c>
      <c r="I125" s="6">
        <f t="shared" si="0"/>
        <v>80</v>
      </c>
    </row>
    <row r="126" spans="1:9" ht="14.25" customHeight="1">
      <c r="A126" s="2" t="s">
        <v>359</v>
      </c>
      <c r="B126" s="6" t="s">
        <v>360</v>
      </c>
      <c r="C126" s="6" t="s">
        <v>361</v>
      </c>
      <c r="D126" s="6" t="s">
        <v>20</v>
      </c>
      <c r="E126" s="6">
        <v>4</v>
      </c>
      <c r="F126" s="6">
        <v>2</v>
      </c>
      <c r="G126" s="6">
        <v>12</v>
      </c>
      <c r="H126" s="6">
        <v>25</v>
      </c>
      <c r="I126" s="6">
        <f t="shared" si="0"/>
        <v>43</v>
      </c>
    </row>
    <row r="127" spans="1:9" ht="14.25" customHeight="1">
      <c r="A127" s="2" t="s">
        <v>362</v>
      </c>
      <c r="B127" s="6" t="s">
        <v>363</v>
      </c>
      <c r="C127" s="6" t="s">
        <v>364</v>
      </c>
      <c r="D127" s="6" t="s">
        <v>28</v>
      </c>
      <c r="E127" s="6">
        <v>10</v>
      </c>
      <c r="F127" s="6">
        <v>8</v>
      </c>
      <c r="G127" s="6">
        <v>28</v>
      </c>
      <c r="H127" s="6">
        <v>49</v>
      </c>
      <c r="I127" s="6">
        <f t="shared" si="0"/>
        <v>95</v>
      </c>
    </row>
    <row r="128" spans="1:9" ht="14.25" customHeight="1">
      <c r="A128" s="2" t="s">
        <v>365</v>
      </c>
      <c r="B128" s="6" t="s">
        <v>366</v>
      </c>
      <c r="C128" s="6" t="s">
        <v>367</v>
      </c>
      <c r="D128" s="6" t="s">
        <v>20</v>
      </c>
      <c r="E128" s="6">
        <v>3</v>
      </c>
      <c r="F128" s="6">
        <v>4</v>
      </c>
      <c r="G128" s="6">
        <v>7</v>
      </c>
      <c r="H128" s="6">
        <v>25</v>
      </c>
      <c r="I128" s="6">
        <f t="shared" si="0"/>
        <v>39</v>
      </c>
    </row>
    <row r="129" spans="1:9" ht="14.25" customHeight="1">
      <c r="A129" s="2" t="s">
        <v>368</v>
      </c>
      <c r="B129" s="6" t="s">
        <v>103</v>
      </c>
      <c r="C129" s="6" t="s">
        <v>369</v>
      </c>
      <c r="D129" s="6" t="s">
        <v>28</v>
      </c>
      <c r="E129" s="6">
        <v>3</v>
      </c>
      <c r="F129" s="6">
        <v>3</v>
      </c>
      <c r="G129" s="6">
        <v>13</v>
      </c>
      <c r="H129" s="6">
        <v>25</v>
      </c>
      <c r="I129" s="6">
        <f t="shared" si="0"/>
        <v>44</v>
      </c>
    </row>
    <row r="130" spans="1:9" ht="14.25" customHeight="1">
      <c r="A130" s="2" t="s">
        <v>370</v>
      </c>
      <c r="B130" s="6" t="s">
        <v>371</v>
      </c>
      <c r="C130" s="6" t="s">
        <v>372</v>
      </c>
      <c r="D130" s="6" t="s">
        <v>20</v>
      </c>
      <c r="E130" s="6">
        <v>5</v>
      </c>
      <c r="F130" s="6">
        <v>7</v>
      </c>
      <c r="G130" s="6">
        <v>19</v>
      </c>
      <c r="H130" s="6">
        <v>30</v>
      </c>
      <c r="I130" s="6">
        <f t="shared" si="0"/>
        <v>61</v>
      </c>
    </row>
    <row r="131" spans="1:9" ht="14.25" customHeight="1">
      <c r="A131" s="2" t="s">
        <v>373</v>
      </c>
      <c r="B131" s="6" t="s">
        <v>374</v>
      </c>
      <c r="C131" s="6" t="s">
        <v>375</v>
      </c>
      <c r="D131" s="6" t="s">
        <v>24</v>
      </c>
      <c r="E131" s="6">
        <v>3</v>
      </c>
      <c r="F131" s="6">
        <v>1</v>
      </c>
      <c r="G131" s="6">
        <v>5</v>
      </c>
      <c r="H131" s="6">
        <v>11</v>
      </c>
      <c r="I131" s="6">
        <f t="shared" si="0"/>
        <v>20</v>
      </c>
    </row>
    <row r="132" spans="1:9" ht="14.25" customHeight="1">
      <c r="A132" s="2" t="s">
        <v>376</v>
      </c>
      <c r="B132" s="6" t="s">
        <v>377</v>
      </c>
      <c r="C132" s="6" t="s">
        <v>378</v>
      </c>
      <c r="D132" s="6" t="s">
        <v>13</v>
      </c>
      <c r="E132" s="6">
        <v>6</v>
      </c>
      <c r="F132" s="6">
        <v>6</v>
      </c>
      <c r="G132" s="6">
        <v>17</v>
      </c>
      <c r="H132" s="6">
        <v>37</v>
      </c>
      <c r="I132" s="6">
        <f t="shared" si="0"/>
        <v>66</v>
      </c>
    </row>
    <row r="133" spans="1:9" ht="14.25" customHeight="1">
      <c r="A133" s="2" t="s">
        <v>379</v>
      </c>
      <c r="B133" s="6" t="s">
        <v>380</v>
      </c>
      <c r="C133" s="6" t="s">
        <v>381</v>
      </c>
      <c r="D133" s="6" t="s">
        <v>24</v>
      </c>
      <c r="E133" s="6">
        <v>10</v>
      </c>
      <c r="F133" s="6">
        <v>10</v>
      </c>
      <c r="G133" s="6">
        <v>28</v>
      </c>
      <c r="H133" s="6">
        <v>49</v>
      </c>
      <c r="I133" s="6">
        <f t="shared" si="0"/>
        <v>97</v>
      </c>
    </row>
    <row r="134" spans="1:9" ht="14.25" customHeight="1">
      <c r="A134" s="2" t="s">
        <v>382</v>
      </c>
      <c r="B134" s="6" t="s">
        <v>383</v>
      </c>
      <c r="C134" s="6" t="s">
        <v>384</v>
      </c>
      <c r="D134" s="6" t="s">
        <v>13</v>
      </c>
      <c r="E134" s="6">
        <v>10</v>
      </c>
      <c r="F134" s="6">
        <v>10</v>
      </c>
      <c r="G134" s="6">
        <v>28</v>
      </c>
      <c r="H134" s="6">
        <v>50</v>
      </c>
      <c r="I134" s="6">
        <f t="shared" si="0"/>
        <v>98</v>
      </c>
    </row>
    <row r="135" spans="1:9" ht="14.25" customHeight="1">
      <c r="A135" s="2" t="s">
        <v>385</v>
      </c>
      <c r="B135" s="6" t="s">
        <v>386</v>
      </c>
      <c r="C135" s="6" t="s">
        <v>387</v>
      </c>
      <c r="D135" s="6" t="s">
        <v>13</v>
      </c>
      <c r="E135" s="6">
        <v>9</v>
      </c>
      <c r="F135" s="6">
        <v>10</v>
      </c>
      <c r="G135" s="6">
        <v>30</v>
      </c>
      <c r="H135" s="6">
        <v>44</v>
      </c>
      <c r="I135" s="6">
        <f t="shared" si="0"/>
        <v>93</v>
      </c>
    </row>
    <row r="136" spans="1:9" ht="14.25" customHeight="1">
      <c r="A136" s="2" t="s">
        <v>388</v>
      </c>
      <c r="B136" s="6" t="s">
        <v>389</v>
      </c>
      <c r="C136" s="6" t="s">
        <v>390</v>
      </c>
      <c r="D136" s="6" t="s">
        <v>13</v>
      </c>
      <c r="E136" s="6">
        <v>6</v>
      </c>
      <c r="F136" s="6">
        <v>4</v>
      </c>
      <c r="G136" s="6">
        <v>20</v>
      </c>
      <c r="H136" s="6">
        <v>26</v>
      </c>
      <c r="I136" s="6">
        <f t="shared" si="0"/>
        <v>56</v>
      </c>
    </row>
    <row r="137" spans="1:9" ht="14.25" customHeight="1">
      <c r="A137" s="2" t="s">
        <v>391</v>
      </c>
      <c r="B137" s="6" t="s">
        <v>54</v>
      </c>
      <c r="C137" s="6" t="s">
        <v>392</v>
      </c>
      <c r="D137" s="6" t="s">
        <v>20</v>
      </c>
      <c r="E137" s="6">
        <v>8</v>
      </c>
      <c r="F137" s="6">
        <v>7</v>
      </c>
      <c r="G137" s="6">
        <v>28</v>
      </c>
      <c r="H137" s="6">
        <v>44</v>
      </c>
      <c r="I137" s="6">
        <f t="shared" si="0"/>
        <v>87</v>
      </c>
    </row>
    <row r="138" spans="1:9" ht="14.25" customHeight="1">
      <c r="A138" s="2" t="s">
        <v>393</v>
      </c>
      <c r="B138" s="6" t="s">
        <v>386</v>
      </c>
      <c r="C138" s="6" t="s">
        <v>394</v>
      </c>
      <c r="D138" s="6" t="s">
        <v>24</v>
      </c>
      <c r="E138" s="6">
        <v>8</v>
      </c>
      <c r="F138" s="6">
        <v>9</v>
      </c>
      <c r="G138" s="6">
        <v>26</v>
      </c>
      <c r="H138" s="6">
        <v>40</v>
      </c>
      <c r="I138" s="6">
        <f t="shared" si="0"/>
        <v>83</v>
      </c>
    </row>
    <row r="139" spans="1:9" ht="14.25" customHeight="1">
      <c r="A139" s="2" t="s">
        <v>395</v>
      </c>
      <c r="B139" s="6" t="s">
        <v>396</v>
      </c>
      <c r="C139" s="6" t="s">
        <v>397</v>
      </c>
      <c r="D139" s="6" t="s">
        <v>13</v>
      </c>
      <c r="E139" s="6">
        <v>9</v>
      </c>
      <c r="F139" s="6">
        <v>7</v>
      </c>
      <c r="G139" s="6">
        <v>30</v>
      </c>
      <c r="H139" s="6">
        <v>38</v>
      </c>
      <c r="I139" s="6">
        <f t="shared" si="0"/>
        <v>84</v>
      </c>
    </row>
    <row r="140" spans="1:9" ht="14.25" customHeight="1">
      <c r="A140" s="2" t="s">
        <v>398</v>
      </c>
      <c r="B140" s="6" t="s">
        <v>399</v>
      </c>
      <c r="C140" s="6" t="s">
        <v>400</v>
      </c>
      <c r="D140" s="6" t="s">
        <v>24</v>
      </c>
      <c r="E140" s="6">
        <v>7</v>
      </c>
      <c r="F140" s="6">
        <v>7</v>
      </c>
      <c r="G140" s="6">
        <v>24</v>
      </c>
      <c r="H140" s="6">
        <v>31</v>
      </c>
      <c r="I140" s="6">
        <f t="shared" si="0"/>
        <v>69</v>
      </c>
    </row>
    <row r="141" spans="1:9" ht="14.25" customHeight="1">
      <c r="A141" s="2" t="s">
        <v>401</v>
      </c>
      <c r="B141" s="6" t="s">
        <v>402</v>
      </c>
      <c r="C141" s="6" t="s">
        <v>400</v>
      </c>
      <c r="D141" s="6" t="s">
        <v>20</v>
      </c>
      <c r="E141" s="6">
        <v>7</v>
      </c>
      <c r="F141" s="6">
        <v>6</v>
      </c>
      <c r="G141" s="6">
        <v>19</v>
      </c>
      <c r="H141" s="6">
        <v>36</v>
      </c>
      <c r="I141" s="6">
        <f t="shared" si="0"/>
        <v>68</v>
      </c>
    </row>
    <row r="142" spans="1:9" ht="14.25" customHeight="1">
      <c r="A142" s="2" t="s">
        <v>403</v>
      </c>
      <c r="B142" s="6" t="s">
        <v>404</v>
      </c>
      <c r="C142" s="6" t="s">
        <v>405</v>
      </c>
      <c r="D142" s="6" t="s">
        <v>13</v>
      </c>
      <c r="E142" s="6">
        <v>3</v>
      </c>
      <c r="F142" s="6">
        <v>2</v>
      </c>
      <c r="G142" s="6">
        <v>8</v>
      </c>
      <c r="H142" s="6">
        <v>14</v>
      </c>
      <c r="I142" s="6">
        <f t="shared" si="0"/>
        <v>27</v>
      </c>
    </row>
    <row r="143" spans="1:9" ht="14.25" customHeight="1">
      <c r="A143" s="2" t="s">
        <v>406</v>
      </c>
      <c r="B143" s="6" t="s">
        <v>407</v>
      </c>
      <c r="C143" s="6" t="s">
        <v>408</v>
      </c>
      <c r="D143" s="6" t="s">
        <v>20</v>
      </c>
      <c r="E143" s="6">
        <v>10</v>
      </c>
      <c r="F143" s="6">
        <v>10</v>
      </c>
      <c r="G143" s="6">
        <v>27</v>
      </c>
      <c r="H143" s="6">
        <v>50</v>
      </c>
      <c r="I143" s="6">
        <f t="shared" si="0"/>
        <v>97</v>
      </c>
    </row>
    <row r="144" spans="1:9" ht="14.25" customHeight="1">
      <c r="A144" s="2" t="s">
        <v>409</v>
      </c>
      <c r="B144" s="6" t="s">
        <v>60</v>
      </c>
      <c r="C144" s="6" t="s">
        <v>408</v>
      </c>
      <c r="D144" s="6" t="s">
        <v>20</v>
      </c>
      <c r="E144" s="6">
        <v>7</v>
      </c>
      <c r="F144" s="6">
        <v>9</v>
      </c>
      <c r="G144" s="6">
        <v>24</v>
      </c>
      <c r="H144" s="6">
        <v>44</v>
      </c>
      <c r="I144" s="6">
        <f t="shared" si="0"/>
        <v>84</v>
      </c>
    </row>
    <row r="145" spans="1:9" ht="14.25" customHeight="1">
      <c r="A145" s="2" t="s">
        <v>410</v>
      </c>
      <c r="B145" s="6" t="s">
        <v>411</v>
      </c>
      <c r="C145" s="6" t="s">
        <v>408</v>
      </c>
      <c r="D145" s="6" t="s">
        <v>13</v>
      </c>
      <c r="E145" s="6">
        <v>9</v>
      </c>
      <c r="F145" s="6">
        <v>8</v>
      </c>
      <c r="G145" s="6">
        <v>29</v>
      </c>
      <c r="H145" s="6">
        <v>37</v>
      </c>
      <c r="I145" s="6">
        <f t="shared" si="0"/>
        <v>83</v>
      </c>
    </row>
    <row r="146" spans="1:9" ht="14.25" customHeight="1">
      <c r="A146" s="2" t="s">
        <v>412</v>
      </c>
      <c r="B146" s="6" t="s">
        <v>413</v>
      </c>
      <c r="C146" s="6" t="s">
        <v>414</v>
      </c>
      <c r="D146" s="6" t="s">
        <v>28</v>
      </c>
      <c r="E146" s="6">
        <v>7</v>
      </c>
      <c r="F146" s="6">
        <v>9</v>
      </c>
      <c r="G146" s="6">
        <v>21</v>
      </c>
      <c r="H146" s="6">
        <v>34</v>
      </c>
      <c r="I146" s="6">
        <f t="shared" si="0"/>
        <v>71</v>
      </c>
    </row>
    <row r="147" spans="1:9" ht="14.25" customHeight="1">
      <c r="A147" s="2" t="s">
        <v>415</v>
      </c>
      <c r="B147" s="6" t="s">
        <v>416</v>
      </c>
      <c r="C147" s="6" t="s">
        <v>408</v>
      </c>
      <c r="D147" s="6" t="s">
        <v>20</v>
      </c>
      <c r="E147" s="6">
        <v>6</v>
      </c>
      <c r="F147" s="6">
        <v>6</v>
      </c>
      <c r="G147" s="6">
        <v>15</v>
      </c>
      <c r="H147" s="6">
        <v>26</v>
      </c>
      <c r="I147" s="6">
        <f t="shared" si="0"/>
        <v>53</v>
      </c>
    </row>
    <row r="148" spans="1:9" ht="14.25" customHeight="1">
      <c r="A148" s="2" t="s">
        <v>417</v>
      </c>
      <c r="B148" s="6" t="s">
        <v>418</v>
      </c>
      <c r="C148" s="6" t="s">
        <v>408</v>
      </c>
      <c r="D148" s="6" t="s">
        <v>28</v>
      </c>
      <c r="E148" s="6">
        <v>4</v>
      </c>
      <c r="F148" s="6">
        <v>2</v>
      </c>
      <c r="G148" s="6">
        <v>15</v>
      </c>
      <c r="H148" s="6">
        <v>18</v>
      </c>
      <c r="I148" s="6">
        <f t="shared" si="0"/>
        <v>39</v>
      </c>
    </row>
    <row r="149" spans="1:9" ht="14.25" customHeight="1">
      <c r="A149" s="2" t="s">
        <v>419</v>
      </c>
      <c r="B149" s="6" t="s">
        <v>420</v>
      </c>
      <c r="C149" s="6" t="s">
        <v>421</v>
      </c>
      <c r="D149" s="6" t="s">
        <v>28</v>
      </c>
      <c r="E149" s="6">
        <v>8</v>
      </c>
      <c r="F149" s="6">
        <v>6</v>
      </c>
      <c r="G149" s="6">
        <v>20</v>
      </c>
      <c r="H149" s="6">
        <v>44</v>
      </c>
      <c r="I149" s="6">
        <f t="shared" si="0"/>
        <v>78</v>
      </c>
    </row>
    <row r="150" spans="1:9" ht="14.25" customHeight="1">
      <c r="A150" s="2" t="s">
        <v>422</v>
      </c>
      <c r="B150" s="6" t="s">
        <v>423</v>
      </c>
      <c r="C150" s="6" t="s">
        <v>424</v>
      </c>
      <c r="D150" s="6" t="s">
        <v>13</v>
      </c>
      <c r="E150" s="6">
        <v>6</v>
      </c>
      <c r="F150" s="6">
        <v>4</v>
      </c>
      <c r="G150" s="6">
        <v>17</v>
      </c>
      <c r="H150" s="6">
        <v>23</v>
      </c>
      <c r="I150" s="6">
        <f t="shared" si="0"/>
        <v>50</v>
      </c>
    </row>
    <row r="151" spans="1:9" ht="14.25" customHeight="1">
      <c r="A151" s="2" t="s">
        <v>425</v>
      </c>
      <c r="B151" s="6" t="s">
        <v>426</v>
      </c>
      <c r="C151" s="6" t="s">
        <v>427</v>
      </c>
      <c r="D151" s="6" t="s">
        <v>13</v>
      </c>
      <c r="E151" s="6">
        <v>9</v>
      </c>
      <c r="F151" s="6">
        <v>10</v>
      </c>
      <c r="G151" s="6">
        <v>28</v>
      </c>
      <c r="H151" s="6">
        <v>47</v>
      </c>
      <c r="I151" s="6">
        <f t="shared" si="0"/>
        <v>94</v>
      </c>
    </row>
    <row r="152" spans="1:9" ht="14.25" customHeight="1">
      <c r="A152" s="2" t="s">
        <v>428</v>
      </c>
      <c r="B152" s="6" t="s">
        <v>429</v>
      </c>
      <c r="C152" s="6" t="s">
        <v>430</v>
      </c>
      <c r="D152" s="6" t="s">
        <v>20</v>
      </c>
      <c r="E152" s="6">
        <v>7</v>
      </c>
      <c r="F152" s="6">
        <v>7</v>
      </c>
      <c r="G152" s="6">
        <v>22</v>
      </c>
      <c r="H152" s="6">
        <v>28</v>
      </c>
      <c r="I152" s="6">
        <f t="shared" si="0"/>
        <v>64</v>
      </c>
    </row>
    <row r="153" spans="1:9" ht="14.25" customHeight="1">
      <c r="A153" s="2" t="s">
        <v>431</v>
      </c>
      <c r="B153" s="6" t="s">
        <v>432</v>
      </c>
      <c r="C153" s="6" t="s">
        <v>433</v>
      </c>
      <c r="D153" s="6" t="s">
        <v>13</v>
      </c>
      <c r="E153" s="6">
        <v>10</v>
      </c>
      <c r="F153" s="6">
        <v>8</v>
      </c>
      <c r="G153" s="6">
        <v>30</v>
      </c>
      <c r="H153" s="6">
        <v>46</v>
      </c>
      <c r="I153" s="6">
        <f t="shared" si="0"/>
        <v>94</v>
      </c>
    </row>
    <row r="154" spans="1:9" ht="14.25" customHeight="1">
      <c r="A154" s="2" t="s">
        <v>434</v>
      </c>
      <c r="B154" s="6" t="s">
        <v>435</v>
      </c>
      <c r="C154" s="6" t="s">
        <v>433</v>
      </c>
      <c r="D154" s="6" t="s">
        <v>28</v>
      </c>
      <c r="E154" s="6">
        <v>3</v>
      </c>
      <c r="F154" s="6">
        <v>2</v>
      </c>
      <c r="G154" s="6">
        <v>12</v>
      </c>
      <c r="H154" s="6">
        <v>23</v>
      </c>
      <c r="I154" s="6">
        <f t="shared" si="0"/>
        <v>40</v>
      </c>
    </row>
    <row r="155" spans="1:9" ht="14.25" customHeight="1">
      <c r="A155" s="2" t="s">
        <v>436</v>
      </c>
      <c r="B155" s="6" t="s">
        <v>437</v>
      </c>
      <c r="C155" s="6" t="s">
        <v>438</v>
      </c>
      <c r="D155" s="6" t="s">
        <v>24</v>
      </c>
      <c r="E155" s="6">
        <v>4</v>
      </c>
      <c r="F155" s="6">
        <v>4</v>
      </c>
      <c r="G155" s="6">
        <v>9</v>
      </c>
      <c r="H155" s="6">
        <v>28</v>
      </c>
      <c r="I155" s="6">
        <f t="shared" si="0"/>
        <v>45</v>
      </c>
    </row>
    <row r="156" spans="1:9" ht="14.25" customHeight="1">
      <c r="A156" s="2" t="s">
        <v>439</v>
      </c>
      <c r="B156" s="6" t="s">
        <v>440</v>
      </c>
      <c r="C156" s="6" t="s">
        <v>441</v>
      </c>
      <c r="D156" s="6" t="s">
        <v>24</v>
      </c>
      <c r="E156" s="6">
        <v>5</v>
      </c>
      <c r="F156" s="6">
        <v>4</v>
      </c>
      <c r="G156" s="6">
        <v>19</v>
      </c>
      <c r="H156" s="6">
        <v>25</v>
      </c>
      <c r="I156" s="6">
        <f t="shared" si="0"/>
        <v>53</v>
      </c>
    </row>
    <row r="157" spans="1:9" ht="14.25" customHeight="1">
      <c r="A157" s="2" t="s">
        <v>442</v>
      </c>
      <c r="B157" s="6" t="s">
        <v>443</v>
      </c>
      <c r="C157" s="6" t="s">
        <v>444</v>
      </c>
      <c r="D157" s="6" t="s">
        <v>13</v>
      </c>
      <c r="E157" s="6">
        <v>8</v>
      </c>
      <c r="F157" s="6">
        <v>6</v>
      </c>
      <c r="G157" s="6">
        <v>24</v>
      </c>
      <c r="H157" s="6">
        <v>30</v>
      </c>
      <c r="I157" s="6">
        <f t="shared" si="0"/>
        <v>68</v>
      </c>
    </row>
    <row r="158" spans="1:9" ht="14.25" customHeight="1">
      <c r="A158" s="2" t="s">
        <v>445</v>
      </c>
      <c r="B158" s="6" t="s">
        <v>446</v>
      </c>
      <c r="C158" s="6" t="s">
        <v>447</v>
      </c>
      <c r="D158" s="6" t="s">
        <v>20</v>
      </c>
      <c r="E158" s="6">
        <v>9</v>
      </c>
      <c r="F158" s="6">
        <v>7</v>
      </c>
      <c r="G158" s="6">
        <v>24</v>
      </c>
      <c r="H158" s="6">
        <v>35</v>
      </c>
      <c r="I158" s="6">
        <f t="shared" si="0"/>
        <v>75</v>
      </c>
    </row>
    <row r="159" spans="1:9" ht="14.25" customHeight="1">
      <c r="A159" s="2" t="s">
        <v>448</v>
      </c>
      <c r="B159" s="6" t="s">
        <v>449</v>
      </c>
      <c r="C159" s="6" t="s">
        <v>450</v>
      </c>
      <c r="D159" s="6" t="s">
        <v>24</v>
      </c>
      <c r="E159" s="6">
        <v>9</v>
      </c>
      <c r="F159" s="6">
        <v>10</v>
      </c>
      <c r="G159" s="6">
        <v>30</v>
      </c>
      <c r="H159" s="6">
        <v>47</v>
      </c>
      <c r="I159" s="6">
        <f t="shared" si="0"/>
        <v>96</v>
      </c>
    </row>
    <row r="160" spans="1:9" ht="14.25" customHeight="1">
      <c r="A160" s="2" t="s">
        <v>451</v>
      </c>
      <c r="B160" s="6" t="s">
        <v>452</v>
      </c>
      <c r="C160" s="6" t="s">
        <v>450</v>
      </c>
      <c r="D160" s="6" t="s">
        <v>28</v>
      </c>
      <c r="E160" s="6">
        <v>6</v>
      </c>
      <c r="F160" s="6">
        <v>7</v>
      </c>
      <c r="G160" s="6">
        <v>14</v>
      </c>
      <c r="H160" s="6">
        <v>34</v>
      </c>
      <c r="I160" s="6">
        <f t="shared" si="0"/>
        <v>61</v>
      </c>
    </row>
    <row r="161" spans="1:9" ht="14.25" customHeight="1">
      <c r="A161" s="2" t="s">
        <v>453</v>
      </c>
      <c r="B161" s="6" t="s">
        <v>454</v>
      </c>
      <c r="C161" s="6" t="s">
        <v>455</v>
      </c>
      <c r="D161" s="6" t="s">
        <v>13</v>
      </c>
      <c r="E161" s="6">
        <v>6</v>
      </c>
      <c r="F161" s="6">
        <v>5</v>
      </c>
      <c r="G161" s="6">
        <v>17</v>
      </c>
      <c r="H161" s="6">
        <v>22</v>
      </c>
      <c r="I161" s="6">
        <f t="shared" si="0"/>
        <v>50</v>
      </c>
    </row>
    <row r="162" spans="1:9" ht="14.25" customHeight="1">
      <c r="A162" s="2" t="s">
        <v>456</v>
      </c>
      <c r="B162" s="6" t="s">
        <v>457</v>
      </c>
      <c r="C162" s="6" t="s">
        <v>458</v>
      </c>
      <c r="D162" s="6" t="s">
        <v>28</v>
      </c>
      <c r="E162" s="6">
        <v>4</v>
      </c>
      <c r="F162" s="6">
        <v>6</v>
      </c>
      <c r="G162" s="6">
        <v>11</v>
      </c>
      <c r="H162" s="6">
        <v>20</v>
      </c>
      <c r="I162" s="6">
        <f t="shared" si="0"/>
        <v>41</v>
      </c>
    </row>
    <row r="163" spans="1:9" ht="14.25" customHeight="1">
      <c r="A163" s="2" t="s">
        <v>459</v>
      </c>
      <c r="B163" s="6" t="s">
        <v>460</v>
      </c>
      <c r="C163" s="6" t="s">
        <v>461</v>
      </c>
      <c r="D163" s="6" t="s">
        <v>20</v>
      </c>
      <c r="E163" s="6">
        <v>9</v>
      </c>
      <c r="F163" s="6">
        <v>10</v>
      </c>
      <c r="G163" s="6">
        <v>25</v>
      </c>
      <c r="H163" s="6">
        <v>42</v>
      </c>
      <c r="I163" s="6">
        <f t="shared" si="0"/>
        <v>86</v>
      </c>
    </row>
    <row r="164" spans="1:9" ht="14.25" customHeight="1">
      <c r="A164" s="2" t="s">
        <v>462</v>
      </c>
      <c r="B164" s="6" t="s">
        <v>463</v>
      </c>
      <c r="C164" s="6" t="s">
        <v>37</v>
      </c>
      <c r="D164" s="6" t="s">
        <v>24</v>
      </c>
      <c r="E164" s="6">
        <v>3</v>
      </c>
      <c r="F164" s="6">
        <v>3</v>
      </c>
      <c r="G164" s="6">
        <v>8</v>
      </c>
      <c r="H164" s="6">
        <v>21</v>
      </c>
      <c r="I164" s="6">
        <f t="shared" si="0"/>
        <v>35</v>
      </c>
    </row>
    <row r="165" spans="1:9" ht="14.25" customHeight="1">
      <c r="A165" s="2" t="s">
        <v>464</v>
      </c>
      <c r="B165" s="6" t="s">
        <v>465</v>
      </c>
      <c r="C165" s="6" t="s">
        <v>466</v>
      </c>
      <c r="D165" s="6" t="s">
        <v>28</v>
      </c>
      <c r="E165" s="6">
        <v>5</v>
      </c>
      <c r="F165" s="6">
        <v>7</v>
      </c>
      <c r="G165" s="6">
        <v>11</v>
      </c>
      <c r="H165" s="6">
        <v>16</v>
      </c>
      <c r="I165" s="6">
        <f t="shared" si="0"/>
        <v>39</v>
      </c>
    </row>
    <row r="166" spans="1:9" ht="14.25" customHeight="1">
      <c r="A166" s="2" t="s">
        <v>467</v>
      </c>
      <c r="B166" s="6" t="s">
        <v>468</v>
      </c>
      <c r="C166" s="6" t="s">
        <v>469</v>
      </c>
      <c r="D166" s="6" t="s">
        <v>13</v>
      </c>
      <c r="E166" s="6">
        <v>6</v>
      </c>
      <c r="F166" s="6">
        <v>7</v>
      </c>
      <c r="G166" s="6">
        <v>18</v>
      </c>
      <c r="H166" s="6">
        <v>25</v>
      </c>
      <c r="I166" s="6">
        <f t="shared" si="0"/>
        <v>56</v>
      </c>
    </row>
    <row r="167" spans="1:9" ht="14.25" customHeight="1">
      <c r="A167" s="2" t="s">
        <v>470</v>
      </c>
      <c r="B167" s="6" t="s">
        <v>471</v>
      </c>
      <c r="C167" s="6" t="s">
        <v>472</v>
      </c>
      <c r="D167" s="6" t="s">
        <v>24</v>
      </c>
      <c r="E167" s="6">
        <v>10</v>
      </c>
      <c r="F167" s="6">
        <v>8</v>
      </c>
      <c r="G167" s="6">
        <v>30</v>
      </c>
      <c r="H167" s="6">
        <v>50</v>
      </c>
      <c r="I167" s="6">
        <f t="shared" si="0"/>
        <v>98</v>
      </c>
    </row>
    <row r="168" spans="1:9" ht="14.25" customHeight="1">
      <c r="A168" s="2" t="s">
        <v>473</v>
      </c>
      <c r="B168" s="6" t="s">
        <v>474</v>
      </c>
      <c r="C168" s="6" t="s">
        <v>475</v>
      </c>
      <c r="D168" s="6" t="s">
        <v>24</v>
      </c>
      <c r="E168" s="6">
        <v>9</v>
      </c>
      <c r="F168" s="6">
        <v>10</v>
      </c>
      <c r="G168" s="6">
        <v>24</v>
      </c>
      <c r="H168" s="6">
        <v>50</v>
      </c>
      <c r="I168" s="6">
        <f t="shared" si="0"/>
        <v>93</v>
      </c>
    </row>
    <row r="169" spans="1:9" ht="14.25" customHeight="1">
      <c r="A169" s="2" t="s">
        <v>476</v>
      </c>
      <c r="B169" s="6" t="s">
        <v>477</v>
      </c>
      <c r="C169" s="6" t="s">
        <v>478</v>
      </c>
      <c r="D169" s="6" t="s">
        <v>13</v>
      </c>
      <c r="E169" s="6">
        <v>5</v>
      </c>
      <c r="F169" s="6">
        <v>5</v>
      </c>
      <c r="G169" s="6">
        <v>13</v>
      </c>
      <c r="H169" s="6">
        <v>29</v>
      </c>
      <c r="I169" s="6">
        <f t="shared" si="0"/>
        <v>52</v>
      </c>
    </row>
    <row r="170" spans="1:9" ht="14.25" customHeight="1">
      <c r="A170" s="2" t="s">
        <v>479</v>
      </c>
      <c r="B170" s="6" t="s">
        <v>480</v>
      </c>
      <c r="C170" s="6" t="s">
        <v>481</v>
      </c>
      <c r="D170" s="6" t="s">
        <v>28</v>
      </c>
      <c r="E170" s="6">
        <v>7</v>
      </c>
      <c r="F170" s="6">
        <v>8</v>
      </c>
      <c r="G170" s="6">
        <v>21</v>
      </c>
      <c r="H170" s="6">
        <v>38</v>
      </c>
      <c r="I170" s="6">
        <f t="shared" si="0"/>
        <v>74</v>
      </c>
    </row>
    <row r="171" spans="1:9" ht="14.25" customHeight="1">
      <c r="A171" s="2" t="s">
        <v>482</v>
      </c>
      <c r="B171" s="6" t="s">
        <v>483</v>
      </c>
      <c r="C171" s="6" t="s">
        <v>484</v>
      </c>
      <c r="D171" s="6" t="s">
        <v>20</v>
      </c>
      <c r="E171" s="6">
        <v>9</v>
      </c>
      <c r="F171" s="6">
        <v>9</v>
      </c>
      <c r="G171" s="6">
        <v>26</v>
      </c>
      <c r="H171" s="6">
        <v>49</v>
      </c>
      <c r="I171" s="6">
        <f t="shared" si="0"/>
        <v>93</v>
      </c>
    </row>
    <row r="172" spans="1:9" ht="14.25" customHeight="1">
      <c r="A172" s="2" t="s">
        <v>485</v>
      </c>
      <c r="B172" s="6" t="s">
        <v>486</v>
      </c>
      <c r="C172" s="6" t="s">
        <v>484</v>
      </c>
      <c r="D172" s="6" t="s">
        <v>20</v>
      </c>
      <c r="E172" s="6">
        <v>6</v>
      </c>
      <c r="F172" s="6">
        <v>6</v>
      </c>
      <c r="G172" s="6">
        <v>21</v>
      </c>
      <c r="H172" s="6">
        <v>29</v>
      </c>
      <c r="I172" s="6">
        <f t="shared" si="0"/>
        <v>62</v>
      </c>
    </row>
    <row r="173" spans="1:9" ht="14.25" customHeight="1">
      <c r="A173" s="2" t="s">
        <v>487</v>
      </c>
      <c r="B173" s="6" t="s">
        <v>488</v>
      </c>
      <c r="C173" s="6" t="s">
        <v>484</v>
      </c>
      <c r="D173" s="6" t="s">
        <v>13</v>
      </c>
      <c r="E173" s="6">
        <v>4</v>
      </c>
      <c r="F173" s="6">
        <v>3</v>
      </c>
      <c r="G173" s="6">
        <v>16</v>
      </c>
      <c r="H173" s="6">
        <v>27</v>
      </c>
      <c r="I173" s="6">
        <f t="shared" si="0"/>
        <v>50</v>
      </c>
    </row>
    <row r="174" spans="1:9" ht="14.25" customHeight="1">
      <c r="A174" s="2" t="s">
        <v>489</v>
      </c>
      <c r="B174" s="6" t="s">
        <v>490</v>
      </c>
      <c r="C174" s="6" t="s">
        <v>484</v>
      </c>
      <c r="D174" s="6" t="s">
        <v>28</v>
      </c>
      <c r="E174" s="6">
        <v>5</v>
      </c>
      <c r="F174" s="6">
        <v>3</v>
      </c>
      <c r="G174" s="6">
        <v>14</v>
      </c>
      <c r="H174" s="6">
        <v>24</v>
      </c>
      <c r="I174" s="6">
        <f t="shared" si="0"/>
        <v>46</v>
      </c>
    </row>
    <row r="175" spans="1:9" ht="14.25" customHeight="1">
      <c r="A175" s="2" t="s">
        <v>491</v>
      </c>
      <c r="B175" s="6" t="s">
        <v>492</v>
      </c>
      <c r="C175" s="6" t="s">
        <v>493</v>
      </c>
      <c r="D175" s="6" t="s">
        <v>24</v>
      </c>
      <c r="E175" s="6">
        <v>6</v>
      </c>
      <c r="F175" s="6">
        <v>6</v>
      </c>
      <c r="G175" s="6">
        <v>19</v>
      </c>
      <c r="H175" s="6">
        <v>25</v>
      </c>
      <c r="I175" s="6">
        <f t="shared" si="0"/>
        <v>56</v>
      </c>
    </row>
    <row r="176" spans="1:9" ht="14.25" customHeight="1">
      <c r="A176" s="2" t="s">
        <v>494</v>
      </c>
      <c r="B176" s="6" t="s">
        <v>495</v>
      </c>
      <c r="C176" s="6" t="s">
        <v>496</v>
      </c>
      <c r="D176" s="6" t="s">
        <v>20</v>
      </c>
      <c r="E176" s="6">
        <v>10</v>
      </c>
      <c r="F176" s="6">
        <v>10</v>
      </c>
      <c r="G176" s="6">
        <v>28</v>
      </c>
      <c r="H176" s="6">
        <v>46</v>
      </c>
      <c r="I176" s="6">
        <f t="shared" si="0"/>
        <v>94</v>
      </c>
    </row>
    <row r="177" spans="1:9" ht="14.25" customHeight="1">
      <c r="A177" s="2" t="s">
        <v>497</v>
      </c>
      <c r="B177" s="6" t="s">
        <v>498</v>
      </c>
      <c r="C177" s="6" t="s">
        <v>499</v>
      </c>
      <c r="D177" s="6" t="s">
        <v>20</v>
      </c>
      <c r="E177" s="6">
        <v>9</v>
      </c>
      <c r="F177" s="6">
        <v>10</v>
      </c>
      <c r="G177" s="6">
        <v>28</v>
      </c>
      <c r="H177" s="6">
        <v>41</v>
      </c>
      <c r="I177" s="6">
        <f t="shared" si="0"/>
        <v>88</v>
      </c>
    </row>
    <row r="178" spans="1:9" ht="14.25" customHeight="1">
      <c r="A178" s="2" t="s">
        <v>500</v>
      </c>
      <c r="B178" s="6" t="s">
        <v>501</v>
      </c>
      <c r="C178" s="6" t="s">
        <v>499</v>
      </c>
      <c r="D178" s="6" t="s">
        <v>20</v>
      </c>
      <c r="E178" s="6">
        <v>9</v>
      </c>
      <c r="F178" s="6">
        <v>8</v>
      </c>
      <c r="G178" s="6">
        <v>27</v>
      </c>
      <c r="H178" s="6">
        <v>35</v>
      </c>
      <c r="I178" s="6">
        <f t="shared" si="0"/>
        <v>79</v>
      </c>
    </row>
    <row r="179" spans="1:9" ht="14.25" customHeight="1">
      <c r="A179" s="2" t="s">
        <v>502</v>
      </c>
      <c r="B179" s="6" t="s">
        <v>503</v>
      </c>
      <c r="C179" s="6" t="s">
        <v>504</v>
      </c>
      <c r="D179" s="6" t="s">
        <v>24</v>
      </c>
      <c r="E179" s="6">
        <v>10</v>
      </c>
      <c r="F179" s="6">
        <v>10</v>
      </c>
      <c r="G179" s="6">
        <v>30</v>
      </c>
      <c r="H179" s="6">
        <v>40</v>
      </c>
      <c r="I179" s="6">
        <f t="shared" si="0"/>
        <v>90</v>
      </c>
    </row>
    <row r="180" spans="1:9" ht="14.25" customHeight="1">
      <c r="A180" s="2" t="s">
        <v>505</v>
      </c>
      <c r="B180" s="6" t="s">
        <v>506</v>
      </c>
      <c r="C180" s="6" t="s">
        <v>507</v>
      </c>
      <c r="D180" s="6" t="s">
        <v>24</v>
      </c>
      <c r="E180" s="6">
        <v>6</v>
      </c>
      <c r="F180" s="6">
        <v>8</v>
      </c>
      <c r="G180" s="6">
        <v>19</v>
      </c>
      <c r="H180" s="6">
        <v>29</v>
      </c>
      <c r="I180" s="6">
        <f t="shared" si="0"/>
        <v>62</v>
      </c>
    </row>
    <row r="181" spans="1:9" ht="14.25" customHeight="1">
      <c r="A181" s="2" t="s">
        <v>508</v>
      </c>
      <c r="B181" s="6" t="s">
        <v>509</v>
      </c>
      <c r="C181" s="6" t="s">
        <v>510</v>
      </c>
      <c r="D181" s="6" t="s">
        <v>13</v>
      </c>
      <c r="E181" s="6">
        <v>10</v>
      </c>
      <c r="F181" s="6">
        <v>9</v>
      </c>
      <c r="G181" s="6">
        <v>26</v>
      </c>
      <c r="H181" s="6">
        <v>50</v>
      </c>
      <c r="I181" s="6">
        <f t="shared" si="0"/>
        <v>95</v>
      </c>
    </row>
    <row r="182" spans="1:9" ht="14.25" customHeight="1">
      <c r="A182" s="2" t="s">
        <v>511</v>
      </c>
      <c r="B182" s="6" t="s">
        <v>512</v>
      </c>
      <c r="C182" s="6" t="s">
        <v>513</v>
      </c>
      <c r="D182" s="6" t="s">
        <v>24</v>
      </c>
      <c r="E182" s="6">
        <v>3</v>
      </c>
      <c r="F182" s="6">
        <v>4</v>
      </c>
      <c r="G182" s="6">
        <v>7</v>
      </c>
      <c r="H182" s="6">
        <v>22</v>
      </c>
      <c r="I182" s="6">
        <f t="shared" si="0"/>
        <v>36</v>
      </c>
    </row>
    <row r="183" spans="1:9" ht="14.25" customHeight="1">
      <c r="A183" s="2" t="s">
        <v>514</v>
      </c>
      <c r="B183" s="6" t="s">
        <v>515</v>
      </c>
      <c r="C183" s="6" t="s">
        <v>516</v>
      </c>
      <c r="D183" s="6" t="s">
        <v>28</v>
      </c>
      <c r="E183" s="6">
        <v>3</v>
      </c>
      <c r="F183" s="6">
        <v>5</v>
      </c>
      <c r="G183" s="6">
        <v>6</v>
      </c>
      <c r="H183" s="6">
        <v>21</v>
      </c>
      <c r="I183" s="6">
        <f t="shared" si="0"/>
        <v>35</v>
      </c>
    </row>
    <row r="184" spans="1:9" ht="14.25" customHeight="1">
      <c r="A184" s="2" t="s">
        <v>517</v>
      </c>
      <c r="B184" s="6" t="s">
        <v>518</v>
      </c>
      <c r="C184" s="6" t="s">
        <v>519</v>
      </c>
      <c r="D184" s="6" t="s">
        <v>20</v>
      </c>
      <c r="E184" s="6">
        <v>5</v>
      </c>
      <c r="F184" s="6">
        <v>3</v>
      </c>
      <c r="G184" s="6">
        <v>19</v>
      </c>
      <c r="H184" s="6">
        <v>27</v>
      </c>
      <c r="I184" s="6">
        <f t="shared" si="0"/>
        <v>54</v>
      </c>
    </row>
    <row r="185" spans="1:9" ht="14.25" customHeight="1">
      <c r="A185" s="2" t="s">
        <v>520</v>
      </c>
      <c r="B185" s="6" t="s">
        <v>521</v>
      </c>
      <c r="C185" s="6" t="s">
        <v>522</v>
      </c>
      <c r="D185" s="6" t="s">
        <v>20</v>
      </c>
      <c r="E185" s="6">
        <v>4</v>
      </c>
      <c r="F185" s="6">
        <v>3</v>
      </c>
      <c r="G185" s="6">
        <v>9</v>
      </c>
      <c r="H185" s="6">
        <v>26</v>
      </c>
      <c r="I185" s="6">
        <f t="shared" si="0"/>
        <v>42</v>
      </c>
    </row>
    <row r="186" spans="1:9" ht="14.25" customHeight="1">
      <c r="A186" s="2" t="s">
        <v>523</v>
      </c>
      <c r="B186" s="6" t="s">
        <v>524</v>
      </c>
      <c r="C186" s="6" t="s">
        <v>525</v>
      </c>
      <c r="D186" s="6" t="s">
        <v>13</v>
      </c>
      <c r="E186" s="6">
        <v>8</v>
      </c>
      <c r="F186" s="6">
        <v>7</v>
      </c>
      <c r="G186" s="6">
        <v>24</v>
      </c>
      <c r="H186" s="6">
        <v>43</v>
      </c>
      <c r="I186" s="6">
        <f t="shared" si="0"/>
        <v>82</v>
      </c>
    </row>
    <row r="187" spans="1:9" ht="14.25" customHeight="1">
      <c r="A187" s="2" t="s">
        <v>526</v>
      </c>
      <c r="B187" s="6" t="s">
        <v>527</v>
      </c>
      <c r="C187" s="6" t="s">
        <v>528</v>
      </c>
      <c r="D187" s="6" t="s">
        <v>13</v>
      </c>
      <c r="E187" s="6">
        <v>2</v>
      </c>
      <c r="F187" s="6">
        <v>1</v>
      </c>
      <c r="G187" s="6">
        <v>4</v>
      </c>
      <c r="H187" s="6">
        <v>14</v>
      </c>
      <c r="I187" s="6">
        <f t="shared" si="0"/>
        <v>21</v>
      </c>
    </row>
    <row r="188" spans="1:9" ht="14.25" customHeight="1">
      <c r="A188" s="2" t="s">
        <v>529</v>
      </c>
      <c r="B188" s="6" t="s">
        <v>530</v>
      </c>
      <c r="C188" s="6" t="s">
        <v>531</v>
      </c>
      <c r="D188" s="6" t="s">
        <v>28</v>
      </c>
      <c r="E188" s="6">
        <v>10</v>
      </c>
      <c r="F188" s="6">
        <v>9</v>
      </c>
      <c r="G188" s="6">
        <v>30</v>
      </c>
      <c r="H188" s="6">
        <v>46</v>
      </c>
      <c r="I188" s="6">
        <f t="shared" si="0"/>
        <v>95</v>
      </c>
    </row>
    <row r="189" spans="1:9" ht="14.25" customHeight="1">
      <c r="A189" s="2" t="s">
        <v>532</v>
      </c>
      <c r="B189" s="6" t="s">
        <v>115</v>
      </c>
      <c r="C189" s="6" t="s">
        <v>531</v>
      </c>
      <c r="D189" s="6" t="s">
        <v>13</v>
      </c>
      <c r="E189" s="6">
        <v>8</v>
      </c>
      <c r="F189" s="6">
        <v>8</v>
      </c>
      <c r="G189" s="6">
        <v>23</v>
      </c>
      <c r="H189" s="6">
        <v>45</v>
      </c>
      <c r="I189" s="6">
        <f t="shared" si="0"/>
        <v>84</v>
      </c>
    </row>
    <row r="190" spans="1:9" ht="14.25" customHeight="1">
      <c r="A190" s="2" t="s">
        <v>533</v>
      </c>
      <c r="B190" s="6" t="s">
        <v>534</v>
      </c>
      <c r="C190" s="6" t="s">
        <v>531</v>
      </c>
      <c r="D190" s="6" t="s">
        <v>13</v>
      </c>
      <c r="E190" s="6">
        <v>5</v>
      </c>
      <c r="F190" s="6">
        <v>4</v>
      </c>
      <c r="G190" s="6">
        <v>13</v>
      </c>
      <c r="H190" s="6">
        <v>15</v>
      </c>
      <c r="I190" s="6">
        <f t="shared" si="0"/>
        <v>37</v>
      </c>
    </row>
    <row r="191" spans="1:9" ht="14.25" customHeight="1">
      <c r="A191" s="2" t="s">
        <v>535</v>
      </c>
      <c r="B191" s="6" t="s">
        <v>536</v>
      </c>
      <c r="C191" s="6" t="s">
        <v>537</v>
      </c>
      <c r="D191" s="6" t="s">
        <v>28</v>
      </c>
      <c r="E191" s="6">
        <v>3</v>
      </c>
      <c r="F191" s="6">
        <v>1</v>
      </c>
      <c r="G191" s="6">
        <v>5</v>
      </c>
      <c r="H191" s="6">
        <v>17</v>
      </c>
      <c r="I191" s="6">
        <f t="shared" si="0"/>
        <v>26</v>
      </c>
    </row>
    <row r="192" spans="1:9" ht="14.25" customHeight="1">
      <c r="A192" s="2" t="s">
        <v>538</v>
      </c>
      <c r="B192" s="6" t="s">
        <v>539</v>
      </c>
      <c r="C192" s="6" t="s">
        <v>540</v>
      </c>
      <c r="D192" s="6" t="s">
        <v>24</v>
      </c>
      <c r="E192" s="6">
        <v>9</v>
      </c>
      <c r="F192" s="6">
        <v>10</v>
      </c>
      <c r="G192" s="6">
        <v>29</v>
      </c>
      <c r="H192" s="6">
        <v>50</v>
      </c>
      <c r="I192" s="6">
        <f t="shared" si="0"/>
        <v>98</v>
      </c>
    </row>
    <row r="193" spans="1:9" ht="14.25" customHeight="1">
      <c r="A193" s="2" t="s">
        <v>541</v>
      </c>
      <c r="B193" s="6" t="s">
        <v>542</v>
      </c>
      <c r="C193" s="6" t="s">
        <v>540</v>
      </c>
      <c r="D193" s="6" t="s">
        <v>13</v>
      </c>
      <c r="E193" s="6">
        <v>9</v>
      </c>
      <c r="F193" s="6">
        <v>9</v>
      </c>
      <c r="G193" s="6">
        <v>23</v>
      </c>
      <c r="H193" s="6">
        <v>40</v>
      </c>
      <c r="I193" s="6">
        <f t="shared" si="0"/>
        <v>81</v>
      </c>
    </row>
    <row r="194" spans="1:9" ht="14.25" customHeight="1">
      <c r="A194" s="2" t="s">
        <v>543</v>
      </c>
      <c r="B194" s="6" t="s">
        <v>495</v>
      </c>
      <c r="C194" s="6" t="s">
        <v>540</v>
      </c>
      <c r="D194" s="6" t="s">
        <v>13</v>
      </c>
      <c r="E194" s="6">
        <v>8</v>
      </c>
      <c r="F194" s="6">
        <v>6</v>
      </c>
      <c r="G194" s="6">
        <v>20</v>
      </c>
      <c r="H194" s="6">
        <v>45</v>
      </c>
      <c r="I194" s="6">
        <f t="shared" si="0"/>
        <v>79</v>
      </c>
    </row>
    <row r="195" spans="1:9" ht="14.25" customHeight="1">
      <c r="A195" s="2" t="s">
        <v>544</v>
      </c>
      <c r="B195" s="6" t="s">
        <v>545</v>
      </c>
      <c r="C195" s="6" t="s">
        <v>546</v>
      </c>
      <c r="D195" s="6" t="s">
        <v>13</v>
      </c>
      <c r="E195" s="6">
        <v>7</v>
      </c>
      <c r="F195" s="6">
        <v>5</v>
      </c>
      <c r="G195" s="6">
        <v>24</v>
      </c>
      <c r="H195" s="6">
        <v>32</v>
      </c>
      <c r="I195" s="6">
        <f t="shared" si="0"/>
        <v>68</v>
      </c>
    </row>
    <row r="196" spans="1:9" ht="14.25" customHeight="1">
      <c r="A196" s="2" t="s">
        <v>547</v>
      </c>
      <c r="B196" s="6" t="s">
        <v>548</v>
      </c>
      <c r="C196" s="6" t="s">
        <v>546</v>
      </c>
      <c r="D196" s="6" t="s">
        <v>20</v>
      </c>
      <c r="E196" s="6">
        <v>6</v>
      </c>
      <c r="F196" s="6">
        <v>4</v>
      </c>
      <c r="G196" s="6">
        <v>20</v>
      </c>
      <c r="H196" s="6">
        <v>30</v>
      </c>
      <c r="I196" s="6">
        <f t="shared" si="0"/>
        <v>60</v>
      </c>
    </row>
    <row r="197" spans="1:9" ht="14.25" customHeight="1">
      <c r="A197" s="2" t="s">
        <v>549</v>
      </c>
      <c r="B197" s="6" t="s">
        <v>550</v>
      </c>
      <c r="C197" s="6" t="s">
        <v>546</v>
      </c>
      <c r="D197" s="6" t="s">
        <v>13</v>
      </c>
      <c r="E197" s="6">
        <v>7</v>
      </c>
      <c r="F197" s="6">
        <v>7</v>
      </c>
      <c r="G197" s="6">
        <v>18</v>
      </c>
      <c r="H197" s="6">
        <v>27</v>
      </c>
      <c r="I197" s="6">
        <f t="shared" si="0"/>
        <v>59</v>
      </c>
    </row>
    <row r="198" spans="1:9" ht="14.25" customHeight="1">
      <c r="A198" s="2" t="s">
        <v>551</v>
      </c>
      <c r="B198" s="6" t="s">
        <v>552</v>
      </c>
      <c r="C198" s="6" t="s">
        <v>540</v>
      </c>
      <c r="D198" s="6" t="s">
        <v>20</v>
      </c>
      <c r="E198" s="6">
        <v>6</v>
      </c>
      <c r="F198" s="6">
        <v>4</v>
      </c>
      <c r="G198" s="6">
        <v>14</v>
      </c>
      <c r="H198" s="6">
        <v>32</v>
      </c>
      <c r="I198" s="6">
        <f t="shared" si="0"/>
        <v>56</v>
      </c>
    </row>
    <row r="199" spans="1:9" ht="14.25" customHeight="1">
      <c r="A199" s="2" t="s">
        <v>553</v>
      </c>
      <c r="B199" s="6" t="s">
        <v>554</v>
      </c>
      <c r="C199" s="6" t="s">
        <v>540</v>
      </c>
      <c r="D199" s="6" t="s">
        <v>13</v>
      </c>
      <c r="E199" s="6">
        <v>6</v>
      </c>
      <c r="F199" s="6">
        <v>7</v>
      </c>
      <c r="G199" s="6">
        <v>16</v>
      </c>
      <c r="H199" s="6">
        <v>27</v>
      </c>
      <c r="I199" s="6">
        <f t="shared" si="0"/>
        <v>56</v>
      </c>
    </row>
    <row r="200" spans="1:9" ht="14.25" customHeight="1">
      <c r="A200" s="2" t="s">
        <v>555</v>
      </c>
      <c r="B200" s="6" t="s">
        <v>556</v>
      </c>
      <c r="C200" s="6" t="s">
        <v>540</v>
      </c>
      <c r="D200" s="6" t="s">
        <v>24</v>
      </c>
      <c r="E200" s="6">
        <v>4</v>
      </c>
      <c r="F200" s="6">
        <v>5</v>
      </c>
      <c r="G200" s="6">
        <v>10</v>
      </c>
      <c r="H200" s="6">
        <v>29</v>
      </c>
      <c r="I200" s="6">
        <f t="shared" si="0"/>
        <v>48</v>
      </c>
    </row>
    <row r="201" spans="1:9" ht="14.25" customHeight="1">
      <c r="A201" s="2" t="s">
        <v>557</v>
      </c>
      <c r="B201" s="6" t="s">
        <v>558</v>
      </c>
      <c r="C201" s="6" t="s">
        <v>546</v>
      </c>
      <c r="D201" s="6" t="s">
        <v>28</v>
      </c>
      <c r="E201" s="6">
        <v>4</v>
      </c>
      <c r="F201" s="6">
        <v>3</v>
      </c>
      <c r="G201" s="6">
        <v>10</v>
      </c>
      <c r="H201" s="6">
        <v>14</v>
      </c>
      <c r="I201" s="6">
        <f t="shared" si="0"/>
        <v>31</v>
      </c>
    </row>
    <row r="202" spans="1:9" ht="14.25" customHeight="1">
      <c r="A202" s="2" t="s">
        <v>559</v>
      </c>
      <c r="B202" s="6" t="s">
        <v>560</v>
      </c>
      <c r="C202" s="6" t="s">
        <v>561</v>
      </c>
      <c r="D202" s="6" t="s">
        <v>24</v>
      </c>
      <c r="E202" s="6">
        <v>10</v>
      </c>
      <c r="F202" s="6">
        <v>9</v>
      </c>
      <c r="G202" s="6">
        <v>30</v>
      </c>
      <c r="H202" s="6">
        <v>46</v>
      </c>
      <c r="I202" s="6">
        <f t="shared" si="0"/>
        <v>95</v>
      </c>
    </row>
    <row r="203" spans="1:9" ht="14.25" customHeight="1">
      <c r="A203" s="2" t="s">
        <v>562</v>
      </c>
      <c r="B203" s="6" t="s">
        <v>563</v>
      </c>
      <c r="C203" s="6" t="s">
        <v>561</v>
      </c>
      <c r="D203" s="6" t="s">
        <v>28</v>
      </c>
      <c r="E203" s="6">
        <v>8</v>
      </c>
      <c r="F203" s="6">
        <v>10</v>
      </c>
      <c r="G203" s="6">
        <v>20</v>
      </c>
      <c r="H203" s="6">
        <v>42</v>
      </c>
      <c r="I203" s="6">
        <f t="shared" si="0"/>
        <v>80</v>
      </c>
    </row>
    <row r="204" spans="1:9" ht="14.25" customHeight="1">
      <c r="A204" s="2" t="s">
        <v>564</v>
      </c>
      <c r="B204" s="6" t="s">
        <v>565</v>
      </c>
      <c r="C204" s="6" t="s">
        <v>561</v>
      </c>
      <c r="D204" s="6" t="s">
        <v>28</v>
      </c>
      <c r="E204" s="6">
        <v>9</v>
      </c>
      <c r="F204" s="6">
        <v>7</v>
      </c>
      <c r="G204" s="6">
        <v>23</v>
      </c>
      <c r="H204" s="6">
        <v>39</v>
      </c>
      <c r="I204" s="6">
        <f t="shared" si="0"/>
        <v>78</v>
      </c>
    </row>
    <row r="205" spans="1:9" ht="14.25" customHeight="1">
      <c r="A205" s="2" t="s">
        <v>566</v>
      </c>
      <c r="B205" s="6" t="s">
        <v>567</v>
      </c>
      <c r="C205" s="6" t="s">
        <v>568</v>
      </c>
      <c r="D205" s="6" t="s">
        <v>13</v>
      </c>
      <c r="E205" s="6">
        <v>7</v>
      </c>
      <c r="F205" s="6">
        <v>5</v>
      </c>
      <c r="G205" s="6">
        <v>19</v>
      </c>
      <c r="H205" s="6">
        <v>32</v>
      </c>
      <c r="I205" s="6">
        <f t="shared" si="0"/>
        <v>63</v>
      </c>
    </row>
    <row r="206" spans="1:9" ht="14.25" customHeight="1">
      <c r="A206" s="2" t="s">
        <v>569</v>
      </c>
      <c r="B206" s="6" t="s">
        <v>570</v>
      </c>
      <c r="C206" s="6" t="s">
        <v>571</v>
      </c>
      <c r="D206" s="6" t="s">
        <v>28</v>
      </c>
      <c r="E206" s="6">
        <v>3</v>
      </c>
      <c r="F206" s="6">
        <v>1</v>
      </c>
      <c r="G206" s="6">
        <v>9</v>
      </c>
      <c r="H206" s="6">
        <v>21</v>
      </c>
      <c r="I206" s="6">
        <f t="shared" si="0"/>
        <v>34</v>
      </c>
    </row>
    <row r="207" spans="1:9" ht="14.25" customHeight="1">
      <c r="A207" s="2" t="s">
        <v>572</v>
      </c>
      <c r="B207" s="6" t="s">
        <v>573</v>
      </c>
      <c r="C207" s="6" t="s">
        <v>574</v>
      </c>
      <c r="D207" s="6" t="s">
        <v>13</v>
      </c>
      <c r="E207" s="6">
        <v>8</v>
      </c>
      <c r="F207" s="6">
        <v>9</v>
      </c>
      <c r="G207" s="6">
        <v>24</v>
      </c>
      <c r="H207" s="6">
        <v>37</v>
      </c>
      <c r="I207" s="6">
        <f t="shared" si="0"/>
        <v>78</v>
      </c>
    </row>
    <row r="208" spans="1:9" ht="14.25" customHeight="1">
      <c r="A208" s="2" t="s">
        <v>575</v>
      </c>
      <c r="B208" s="6" t="s">
        <v>576</v>
      </c>
      <c r="C208" s="6" t="s">
        <v>577</v>
      </c>
      <c r="D208" s="6" t="s">
        <v>28</v>
      </c>
      <c r="E208" s="6">
        <v>9</v>
      </c>
      <c r="F208" s="6">
        <v>8</v>
      </c>
      <c r="G208" s="6">
        <v>27</v>
      </c>
      <c r="H208" s="6">
        <v>50</v>
      </c>
      <c r="I208" s="6">
        <f t="shared" si="0"/>
        <v>94</v>
      </c>
    </row>
    <row r="209" spans="1:9" ht="14.25" customHeight="1">
      <c r="A209" s="2" t="s">
        <v>578</v>
      </c>
      <c r="B209" s="6" t="s">
        <v>579</v>
      </c>
      <c r="C209" s="6" t="s">
        <v>580</v>
      </c>
      <c r="D209" s="6" t="s">
        <v>24</v>
      </c>
      <c r="E209" s="6">
        <v>6</v>
      </c>
      <c r="F209" s="6">
        <v>5</v>
      </c>
      <c r="G209" s="6">
        <v>15</v>
      </c>
      <c r="H209" s="6">
        <v>22</v>
      </c>
      <c r="I209" s="6">
        <f t="shared" si="0"/>
        <v>48</v>
      </c>
    </row>
    <row r="210" spans="1:9" ht="14.25" customHeight="1">
      <c r="A210" s="2" t="s">
        <v>581</v>
      </c>
      <c r="B210" s="6" t="s">
        <v>582</v>
      </c>
      <c r="C210" s="6" t="s">
        <v>583</v>
      </c>
      <c r="D210" s="6" t="s">
        <v>13</v>
      </c>
      <c r="E210" s="6">
        <v>4</v>
      </c>
      <c r="F210" s="6">
        <v>2</v>
      </c>
      <c r="G210" s="6">
        <v>10</v>
      </c>
      <c r="H210" s="6">
        <v>21</v>
      </c>
      <c r="I210" s="6">
        <f t="shared" si="0"/>
        <v>37</v>
      </c>
    </row>
    <row r="211" spans="1:9" ht="14.25" customHeight="1">
      <c r="A211" s="2" t="s">
        <v>584</v>
      </c>
      <c r="B211" s="6" t="s">
        <v>585</v>
      </c>
      <c r="C211" s="6" t="s">
        <v>586</v>
      </c>
      <c r="D211" s="6" t="s">
        <v>13</v>
      </c>
      <c r="E211" s="6">
        <v>9</v>
      </c>
      <c r="F211" s="6">
        <v>10</v>
      </c>
      <c r="G211" s="6">
        <v>29</v>
      </c>
      <c r="H211" s="6">
        <v>49</v>
      </c>
      <c r="I211" s="6">
        <f t="shared" si="0"/>
        <v>97</v>
      </c>
    </row>
    <row r="212" spans="1:9" ht="14.25" customHeight="1">
      <c r="A212" s="2" t="s">
        <v>587</v>
      </c>
      <c r="B212" s="6" t="s">
        <v>588</v>
      </c>
      <c r="C212" s="6" t="s">
        <v>589</v>
      </c>
      <c r="D212" s="6" t="s">
        <v>24</v>
      </c>
      <c r="E212" s="6">
        <v>10</v>
      </c>
      <c r="F212" s="6">
        <v>9</v>
      </c>
      <c r="G212" s="6">
        <v>26</v>
      </c>
      <c r="H212" s="6">
        <v>44</v>
      </c>
      <c r="I212" s="6">
        <f t="shared" si="0"/>
        <v>89</v>
      </c>
    </row>
    <row r="213" spans="1:9" ht="14.25" customHeight="1">
      <c r="A213" s="2" t="s">
        <v>590</v>
      </c>
      <c r="B213" s="6" t="s">
        <v>591</v>
      </c>
      <c r="C213" s="6" t="s">
        <v>589</v>
      </c>
      <c r="D213" s="6" t="s">
        <v>28</v>
      </c>
      <c r="E213" s="6">
        <v>9</v>
      </c>
      <c r="F213" s="6">
        <v>10</v>
      </c>
      <c r="G213" s="6">
        <v>27</v>
      </c>
      <c r="H213" s="6">
        <v>39</v>
      </c>
      <c r="I213" s="6">
        <f t="shared" si="0"/>
        <v>85</v>
      </c>
    </row>
    <row r="214" spans="1:9" ht="14.25" customHeight="1">
      <c r="A214" s="2" t="s">
        <v>592</v>
      </c>
      <c r="B214" s="6" t="s">
        <v>170</v>
      </c>
      <c r="C214" s="6" t="s">
        <v>586</v>
      </c>
      <c r="D214" s="6" t="s">
        <v>13</v>
      </c>
      <c r="E214" s="6">
        <v>9</v>
      </c>
      <c r="F214" s="6">
        <v>10</v>
      </c>
      <c r="G214" s="6">
        <v>23</v>
      </c>
      <c r="H214" s="6">
        <v>42</v>
      </c>
      <c r="I214" s="6">
        <f t="shared" si="0"/>
        <v>84</v>
      </c>
    </row>
    <row r="215" spans="1:9" ht="14.25" customHeight="1">
      <c r="A215" s="2" t="s">
        <v>593</v>
      </c>
      <c r="B215" s="6" t="s">
        <v>594</v>
      </c>
      <c r="C215" s="6" t="s">
        <v>595</v>
      </c>
      <c r="D215" s="6" t="s">
        <v>24</v>
      </c>
      <c r="E215" s="6">
        <v>8</v>
      </c>
      <c r="F215" s="6">
        <v>9</v>
      </c>
      <c r="G215" s="6">
        <v>25</v>
      </c>
      <c r="H215" s="6">
        <v>35</v>
      </c>
      <c r="I215" s="6">
        <f t="shared" si="0"/>
        <v>77</v>
      </c>
    </row>
    <row r="216" spans="1:9" ht="14.25" customHeight="1">
      <c r="A216" s="2" t="s">
        <v>596</v>
      </c>
      <c r="B216" s="6" t="s">
        <v>597</v>
      </c>
      <c r="C216" s="6" t="s">
        <v>589</v>
      </c>
      <c r="D216" s="6" t="s">
        <v>13</v>
      </c>
      <c r="E216" s="6">
        <v>7</v>
      </c>
      <c r="F216" s="6">
        <v>7</v>
      </c>
      <c r="G216" s="6">
        <v>17</v>
      </c>
      <c r="H216" s="6">
        <v>45</v>
      </c>
      <c r="I216" s="6">
        <f t="shared" si="0"/>
        <v>76</v>
      </c>
    </row>
    <row r="217" spans="1:9" ht="14.25" customHeight="1">
      <c r="A217" s="2" t="s">
        <v>598</v>
      </c>
      <c r="B217" s="6" t="s">
        <v>599</v>
      </c>
      <c r="C217" s="6" t="s">
        <v>586</v>
      </c>
      <c r="D217" s="6" t="s">
        <v>20</v>
      </c>
      <c r="E217" s="6">
        <v>3</v>
      </c>
      <c r="F217" s="6">
        <v>1</v>
      </c>
      <c r="G217" s="6">
        <v>12</v>
      </c>
      <c r="H217" s="6">
        <v>17</v>
      </c>
      <c r="I217" s="6">
        <f t="shared" si="0"/>
        <v>33</v>
      </c>
    </row>
    <row r="218" spans="1:9" ht="14.25" customHeight="1">
      <c r="A218" s="2" t="s">
        <v>600</v>
      </c>
      <c r="B218" s="6" t="s">
        <v>601</v>
      </c>
      <c r="C218" s="6" t="s">
        <v>589</v>
      </c>
      <c r="D218" s="6" t="s">
        <v>28</v>
      </c>
      <c r="E218" s="6">
        <v>3</v>
      </c>
      <c r="F218" s="6">
        <v>4</v>
      </c>
      <c r="G218" s="6">
        <v>7</v>
      </c>
      <c r="H218" s="6">
        <v>9</v>
      </c>
      <c r="I218" s="6">
        <f t="shared" si="0"/>
        <v>23</v>
      </c>
    </row>
    <row r="219" spans="1:9" ht="14.25" customHeight="1">
      <c r="A219" s="2" t="s">
        <v>602</v>
      </c>
      <c r="B219" s="6" t="s">
        <v>603</v>
      </c>
      <c r="C219" s="6" t="s">
        <v>604</v>
      </c>
      <c r="D219" s="6" t="s">
        <v>13</v>
      </c>
      <c r="E219" s="6">
        <v>7</v>
      </c>
      <c r="F219" s="6">
        <v>7</v>
      </c>
      <c r="G219" s="6">
        <v>17</v>
      </c>
      <c r="H219" s="6">
        <v>35</v>
      </c>
      <c r="I219" s="6">
        <f t="shared" si="0"/>
        <v>66</v>
      </c>
    </row>
    <row r="220" spans="1:9" ht="14.25" customHeight="1">
      <c r="A220" s="2" t="s">
        <v>605</v>
      </c>
      <c r="B220" s="6" t="s">
        <v>606</v>
      </c>
      <c r="C220" s="6" t="s">
        <v>607</v>
      </c>
      <c r="D220" s="6" t="s">
        <v>13</v>
      </c>
      <c r="E220" s="6">
        <v>3</v>
      </c>
      <c r="F220" s="6">
        <v>1</v>
      </c>
      <c r="G220" s="6">
        <v>9</v>
      </c>
      <c r="H220" s="6">
        <v>7</v>
      </c>
      <c r="I220" s="6">
        <f t="shared" si="0"/>
        <v>20</v>
      </c>
    </row>
    <row r="221" spans="1:9" ht="14.25" customHeight="1">
      <c r="A221" s="2" t="s">
        <v>608</v>
      </c>
      <c r="B221" s="6" t="s">
        <v>609</v>
      </c>
      <c r="C221" s="6" t="s">
        <v>610</v>
      </c>
      <c r="D221" s="6" t="s">
        <v>24</v>
      </c>
      <c r="E221" s="6">
        <v>8</v>
      </c>
      <c r="F221" s="6">
        <v>9</v>
      </c>
      <c r="G221" s="6">
        <v>20</v>
      </c>
      <c r="H221" s="6">
        <v>45</v>
      </c>
      <c r="I221" s="6">
        <f t="shared" si="0"/>
        <v>82</v>
      </c>
    </row>
    <row r="222" spans="1:9" ht="14.25" customHeight="1">
      <c r="A222" s="2" t="s">
        <v>611</v>
      </c>
      <c r="B222" s="6" t="s">
        <v>612</v>
      </c>
      <c r="C222" s="6" t="s">
        <v>610</v>
      </c>
      <c r="D222" s="6" t="s">
        <v>13</v>
      </c>
      <c r="E222" s="6">
        <v>4</v>
      </c>
      <c r="F222" s="6">
        <v>3</v>
      </c>
      <c r="G222" s="6">
        <v>12</v>
      </c>
      <c r="H222" s="6">
        <v>15</v>
      </c>
      <c r="I222" s="6">
        <f t="shared" si="0"/>
        <v>34</v>
      </c>
    </row>
    <row r="223" spans="1:9" ht="14.25" customHeight="1">
      <c r="A223" s="2" t="s">
        <v>613</v>
      </c>
      <c r="B223" s="6" t="s">
        <v>357</v>
      </c>
      <c r="C223" s="6" t="s">
        <v>614</v>
      </c>
      <c r="D223" s="6" t="s">
        <v>20</v>
      </c>
      <c r="E223" s="6">
        <v>3</v>
      </c>
      <c r="F223" s="6">
        <v>3</v>
      </c>
      <c r="G223" s="6">
        <v>10</v>
      </c>
      <c r="H223" s="6">
        <v>15</v>
      </c>
      <c r="I223" s="6">
        <f t="shared" si="0"/>
        <v>31</v>
      </c>
    </row>
    <row r="224" spans="1:9" ht="14.25" customHeight="1">
      <c r="A224" s="2" t="s">
        <v>615</v>
      </c>
      <c r="B224" s="6" t="s">
        <v>616</v>
      </c>
      <c r="C224" s="6" t="s">
        <v>617</v>
      </c>
      <c r="D224" s="6" t="s">
        <v>28</v>
      </c>
      <c r="E224" s="6">
        <v>5</v>
      </c>
      <c r="F224" s="6">
        <v>7</v>
      </c>
      <c r="G224" s="6">
        <v>14</v>
      </c>
      <c r="H224" s="6">
        <v>27</v>
      </c>
      <c r="I224" s="6">
        <f t="shared" si="0"/>
        <v>53</v>
      </c>
    </row>
    <row r="225" spans="1:9" ht="14.25" customHeight="1">
      <c r="A225" s="2" t="s">
        <v>618</v>
      </c>
      <c r="B225" s="6" t="s">
        <v>619</v>
      </c>
      <c r="C225" s="6" t="s">
        <v>620</v>
      </c>
      <c r="D225" s="6" t="s">
        <v>20</v>
      </c>
      <c r="E225" s="6">
        <v>10</v>
      </c>
      <c r="F225" s="6">
        <v>10</v>
      </c>
      <c r="G225" s="6">
        <v>30</v>
      </c>
      <c r="H225" s="6">
        <v>49</v>
      </c>
      <c r="I225" s="6">
        <f t="shared" si="0"/>
        <v>99</v>
      </c>
    </row>
    <row r="226" spans="1:9" ht="14.25" customHeight="1">
      <c r="A226" s="2" t="s">
        <v>621</v>
      </c>
      <c r="B226" s="6" t="s">
        <v>622</v>
      </c>
      <c r="C226" s="6" t="s">
        <v>620</v>
      </c>
      <c r="D226" s="6" t="s">
        <v>28</v>
      </c>
      <c r="E226" s="6">
        <v>6</v>
      </c>
      <c r="F226" s="6">
        <v>7</v>
      </c>
      <c r="G226" s="6">
        <v>21</v>
      </c>
      <c r="H226" s="6">
        <v>27</v>
      </c>
      <c r="I226" s="6">
        <f t="shared" si="0"/>
        <v>61</v>
      </c>
    </row>
    <row r="227" spans="1:9" ht="14.25" customHeight="1">
      <c r="A227" s="2" t="s">
        <v>623</v>
      </c>
      <c r="B227" s="6" t="s">
        <v>624</v>
      </c>
      <c r="C227" s="6" t="s">
        <v>625</v>
      </c>
      <c r="D227" s="6" t="s">
        <v>13</v>
      </c>
      <c r="E227" s="6">
        <v>5</v>
      </c>
      <c r="F227" s="6">
        <v>5</v>
      </c>
      <c r="G227" s="6">
        <v>11</v>
      </c>
      <c r="H227" s="6">
        <v>22</v>
      </c>
      <c r="I227" s="6">
        <f t="shared" si="0"/>
        <v>43</v>
      </c>
    </row>
    <row r="228" spans="1:9" ht="14.25" customHeight="1">
      <c r="A228" s="2" t="s">
        <v>626</v>
      </c>
      <c r="B228" s="6" t="s">
        <v>627</v>
      </c>
      <c r="C228" s="6" t="s">
        <v>628</v>
      </c>
      <c r="D228" s="6" t="s">
        <v>13</v>
      </c>
      <c r="E228" s="6">
        <v>4</v>
      </c>
      <c r="F228" s="6">
        <v>6</v>
      </c>
      <c r="G228" s="6">
        <v>11</v>
      </c>
      <c r="H228" s="6">
        <v>30</v>
      </c>
      <c r="I228" s="6">
        <f t="shared" si="0"/>
        <v>51</v>
      </c>
    </row>
    <row r="229" spans="1:9" ht="14.25" customHeight="1">
      <c r="A229" s="2" t="s">
        <v>629</v>
      </c>
      <c r="B229" s="6" t="s">
        <v>11</v>
      </c>
      <c r="C229" s="6" t="s">
        <v>630</v>
      </c>
      <c r="D229" s="6" t="s">
        <v>28</v>
      </c>
      <c r="E229" s="6">
        <v>10</v>
      </c>
      <c r="F229" s="6">
        <v>10</v>
      </c>
      <c r="G229" s="6">
        <v>30</v>
      </c>
      <c r="H229" s="6">
        <v>45</v>
      </c>
      <c r="I229" s="6">
        <f t="shared" si="0"/>
        <v>95</v>
      </c>
    </row>
    <row r="230" spans="1:9" ht="14.25" customHeight="1">
      <c r="A230" s="2" t="s">
        <v>631</v>
      </c>
      <c r="B230" s="6" t="s">
        <v>632</v>
      </c>
      <c r="C230" s="6" t="s">
        <v>633</v>
      </c>
      <c r="D230" s="6" t="s">
        <v>24</v>
      </c>
      <c r="E230" s="6">
        <v>7</v>
      </c>
      <c r="F230" s="6">
        <v>8</v>
      </c>
      <c r="G230" s="6">
        <v>24</v>
      </c>
      <c r="H230" s="6">
        <v>42</v>
      </c>
      <c r="I230" s="6">
        <f t="shared" si="0"/>
        <v>81</v>
      </c>
    </row>
    <row r="231" spans="1:9" ht="14.25" customHeight="1">
      <c r="A231" s="2" t="s">
        <v>634</v>
      </c>
      <c r="B231" s="6" t="s">
        <v>109</v>
      </c>
      <c r="C231" s="6" t="s">
        <v>635</v>
      </c>
      <c r="D231" s="6" t="s">
        <v>28</v>
      </c>
      <c r="E231" s="6">
        <v>10</v>
      </c>
      <c r="F231" s="6">
        <v>8</v>
      </c>
      <c r="G231" s="6">
        <v>27</v>
      </c>
      <c r="H231" s="6">
        <v>42</v>
      </c>
      <c r="I231" s="6">
        <f t="shared" si="0"/>
        <v>87</v>
      </c>
    </row>
    <row r="232" spans="1:9" ht="14.25" customHeight="1">
      <c r="A232" s="2" t="s">
        <v>636</v>
      </c>
      <c r="B232" s="6" t="s">
        <v>637</v>
      </c>
      <c r="C232" s="6" t="s">
        <v>638</v>
      </c>
      <c r="D232" s="6" t="s">
        <v>24</v>
      </c>
      <c r="E232" s="6">
        <v>4</v>
      </c>
      <c r="F232" s="6">
        <v>3</v>
      </c>
      <c r="G232" s="6">
        <v>10</v>
      </c>
      <c r="H232" s="6">
        <v>21</v>
      </c>
      <c r="I232" s="6">
        <f t="shared" si="0"/>
        <v>38</v>
      </c>
    </row>
    <row r="233" spans="1:9" ht="14.25" customHeight="1">
      <c r="A233" s="2" t="s">
        <v>639</v>
      </c>
      <c r="B233" s="6" t="s">
        <v>606</v>
      </c>
      <c r="C233" s="6" t="s">
        <v>640</v>
      </c>
      <c r="D233" s="6" t="s">
        <v>13</v>
      </c>
      <c r="E233" s="6">
        <v>6</v>
      </c>
      <c r="F233" s="6">
        <v>6</v>
      </c>
      <c r="G233" s="6">
        <v>20</v>
      </c>
      <c r="H233" s="6">
        <v>37</v>
      </c>
      <c r="I233" s="6">
        <f t="shared" si="0"/>
        <v>69</v>
      </c>
    </row>
    <row r="234" spans="1:9" ht="14.25" customHeight="1">
      <c r="A234" s="2" t="s">
        <v>641</v>
      </c>
      <c r="B234" s="6" t="s">
        <v>637</v>
      </c>
      <c r="C234" s="6" t="s">
        <v>642</v>
      </c>
      <c r="D234" s="6" t="s">
        <v>28</v>
      </c>
      <c r="E234" s="6">
        <v>9</v>
      </c>
      <c r="F234" s="6">
        <v>7</v>
      </c>
      <c r="G234" s="6">
        <v>27</v>
      </c>
      <c r="H234" s="6">
        <v>50</v>
      </c>
      <c r="I234" s="6">
        <f t="shared" si="0"/>
        <v>93</v>
      </c>
    </row>
    <row r="235" spans="1:9" ht="14.25" customHeight="1">
      <c r="A235" s="2" t="s">
        <v>643</v>
      </c>
      <c r="B235" s="6" t="s">
        <v>644</v>
      </c>
      <c r="C235" s="6" t="s">
        <v>645</v>
      </c>
      <c r="D235" s="6" t="s">
        <v>20</v>
      </c>
      <c r="E235" s="6">
        <v>6</v>
      </c>
      <c r="F235" s="6">
        <v>7</v>
      </c>
      <c r="G235" s="6">
        <v>19</v>
      </c>
      <c r="H235" s="6">
        <v>30</v>
      </c>
      <c r="I235" s="6">
        <f t="shared" si="0"/>
        <v>62</v>
      </c>
    </row>
    <row r="236" spans="1:9" ht="14.25" customHeight="1">
      <c r="A236" s="2" t="s">
        <v>646</v>
      </c>
      <c r="B236" s="6" t="s">
        <v>647</v>
      </c>
      <c r="C236" s="6" t="s">
        <v>648</v>
      </c>
      <c r="D236" s="6" t="s">
        <v>24</v>
      </c>
      <c r="E236" s="6">
        <v>8</v>
      </c>
      <c r="F236" s="6">
        <v>9</v>
      </c>
      <c r="G236" s="6">
        <v>21</v>
      </c>
      <c r="H236" s="6">
        <v>39</v>
      </c>
      <c r="I236" s="6">
        <f t="shared" si="0"/>
        <v>77</v>
      </c>
    </row>
    <row r="237" spans="1:9" ht="14.25" customHeight="1">
      <c r="A237" s="2" t="s">
        <v>649</v>
      </c>
      <c r="B237" s="6" t="s">
        <v>624</v>
      </c>
      <c r="C237" s="6" t="s">
        <v>650</v>
      </c>
      <c r="D237" s="6" t="s">
        <v>13</v>
      </c>
      <c r="E237" s="6">
        <v>7</v>
      </c>
      <c r="F237" s="6">
        <v>7</v>
      </c>
      <c r="G237" s="6">
        <v>18</v>
      </c>
      <c r="H237" s="6">
        <v>30</v>
      </c>
      <c r="I237" s="6">
        <f t="shared" si="0"/>
        <v>62</v>
      </c>
    </row>
    <row r="238" spans="1:9" ht="14.25" customHeight="1">
      <c r="A238" s="2" t="s">
        <v>651</v>
      </c>
      <c r="B238" s="6" t="s">
        <v>527</v>
      </c>
      <c r="C238" s="6" t="s">
        <v>652</v>
      </c>
      <c r="D238" s="6" t="s">
        <v>28</v>
      </c>
      <c r="E238" s="6">
        <v>5</v>
      </c>
      <c r="F238" s="6">
        <v>5</v>
      </c>
      <c r="G238" s="6">
        <v>16</v>
      </c>
      <c r="H238" s="6">
        <v>17</v>
      </c>
      <c r="I238" s="6">
        <f t="shared" si="0"/>
        <v>43</v>
      </c>
    </row>
    <row r="239" spans="1:9" ht="14.25" customHeight="1">
      <c r="A239" s="2" t="s">
        <v>653</v>
      </c>
      <c r="B239" s="6" t="s">
        <v>654</v>
      </c>
      <c r="C239" s="6" t="s">
        <v>655</v>
      </c>
      <c r="D239" s="6" t="s">
        <v>13</v>
      </c>
      <c r="E239" s="6">
        <v>5</v>
      </c>
      <c r="F239" s="6">
        <v>5</v>
      </c>
      <c r="G239" s="6">
        <v>19</v>
      </c>
      <c r="H239" s="6">
        <v>17</v>
      </c>
      <c r="I239" s="6">
        <f t="shared" si="0"/>
        <v>46</v>
      </c>
    </row>
    <row r="240" spans="1:9" ht="14.25" customHeight="1">
      <c r="A240" s="2" t="s">
        <v>656</v>
      </c>
      <c r="B240" s="6" t="s">
        <v>246</v>
      </c>
      <c r="C240" s="6" t="s">
        <v>657</v>
      </c>
      <c r="D240" s="6" t="s">
        <v>24</v>
      </c>
      <c r="E240" s="6">
        <v>4</v>
      </c>
      <c r="F240" s="6">
        <v>3</v>
      </c>
      <c r="G240" s="6">
        <v>12</v>
      </c>
      <c r="H240" s="6">
        <v>26</v>
      </c>
      <c r="I240" s="6">
        <f t="shared" si="0"/>
        <v>45</v>
      </c>
    </row>
    <row r="241" spans="1:9" ht="14.25" customHeight="1">
      <c r="A241" s="2" t="s">
        <v>658</v>
      </c>
      <c r="B241" s="6" t="s">
        <v>659</v>
      </c>
      <c r="C241" s="6" t="s">
        <v>660</v>
      </c>
      <c r="D241" s="6" t="s">
        <v>28</v>
      </c>
      <c r="E241" s="6">
        <v>8</v>
      </c>
      <c r="F241" s="6">
        <v>7</v>
      </c>
      <c r="G241" s="6">
        <v>21</v>
      </c>
      <c r="H241" s="6">
        <v>38</v>
      </c>
      <c r="I241" s="6">
        <f t="shared" si="0"/>
        <v>74</v>
      </c>
    </row>
    <row r="242" spans="1:9" ht="14.25" customHeight="1">
      <c r="A242" s="2" t="s">
        <v>661</v>
      </c>
      <c r="B242" s="6" t="s">
        <v>662</v>
      </c>
      <c r="C242" s="6" t="s">
        <v>663</v>
      </c>
      <c r="D242" s="6" t="s">
        <v>20</v>
      </c>
      <c r="E242" s="6">
        <v>6</v>
      </c>
      <c r="F242" s="6">
        <v>6</v>
      </c>
      <c r="G242" s="6">
        <v>17</v>
      </c>
      <c r="H242" s="6">
        <v>30</v>
      </c>
      <c r="I242" s="6">
        <f t="shared" si="0"/>
        <v>59</v>
      </c>
    </row>
    <row r="243" spans="1:9" ht="14.25" customHeight="1">
      <c r="A243" s="2" t="s">
        <v>664</v>
      </c>
      <c r="B243" s="6" t="s">
        <v>665</v>
      </c>
      <c r="C243" s="6" t="s">
        <v>666</v>
      </c>
      <c r="D243" s="6" t="s">
        <v>13</v>
      </c>
      <c r="E243" s="6">
        <v>9</v>
      </c>
      <c r="F243" s="6">
        <v>9</v>
      </c>
      <c r="G243" s="6">
        <v>29</v>
      </c>
      <c r="H243" s="6">
        <v>50</v>
      </c>
      <c r="I243" s="6">
        <f t="shared" si="0"/>
        <v>97</v>
      </c>
    </row>
    <row r="244" spans="1:9" ht="14.25" customHeight="1">
      <c r="A244" s="2" t="s">
        <v>667</v>
      </c>
      <c r="B244" s="6" t="s">
        <v>668</v>
      </c>
      <c r="C244" s="6" t="s">
        <v>669</v>
      </c>
      <c r="D244" s="6" t="s">
        <v>24</v>
      </c>
      <c r="E244" s="6">
        <v>5</v>
      </c>
      <c r="F244" s="6">
        <v>6</v>
      </c>
      <c r="G244" s="6">
        <v>15</v>
      </c>
      <c r="H244" s="6">
        <v>15</v>
      </c>
      <c r="I244" s="6">
        <f t="shared" si="0"/>
        <v>41</v>
      </c>
    </row>
    <row r="245" spans="1:9" ht="14.25" customHeight="1">
      <c r="A245" s="2" t="s">
        <v>670</v>
      </c>
      <c r="B245" s="6" t="s">
        <v>671</v>
      </c>
      <c r="C245" s="6" t="s">
        <v>672</v>
      </c>
      <c r="D245" s="6" t="s">
        <v>28</v>
      </c>
      <c r="E245" s="6">
        <v>8</v>
      </c>
      <c r="F245" s="6">
        <v>8</v>
      </c>
      <c r="G245" s="6">
        <v>27</v>
      </c>
      <c r="H245" s="6">
        <v>45</v>
      </c>
      <c r="I245" s="6">
        <f t="shared" si="0"/>
        <v>88</v>
      </c>
    </row>
    <row r="246" spans="1:9" ht="14.25" customHeight="1">
      <c r="A246" s="2" t="s">
        <v>673</v>
      </c>
      <c r="B246" s="6" t="s">
        <v>85</v>
      </c>
      <c r="C246" s="6" t="s">
        <v>674</v>
      </c>
      <c r="D246" s="6" t="s">
        <v>24</v>
      </c>
      <c r="E246" s="6">
        <v>10</v>
      </c>
      <c r="F246" s="6">
        <v>10</v>
      </c>
      <c r="G246" s="6">
        <v>26</v>
      </c>
      <c r="H246" s="6">
        <v>45</v>
      </c>
      <c r="I246" s="6">
        <f t="shared" si="0"/>
        <v>91</v>
      </c>
    </row>
    <row r="247" spans="1:9" ht="14.25" customHeight="1">
      <c r="A247" s="2" t="s">
        <v>675</v>
      </c>
      <c r="B247" s="6" t="s">
        <v>676</v>
      </c>
      <c r="C247" s="6" t="s">
        <v>54</v>
      </c>
      <c r="D247" s="6" t="s">
        <v>20</v>
      </c>
      <c r="E247" s="6">
        <v>10</v>
      </c>
      <c r="F247" s="6">
        <v>10</v>
      </c>
      <c r="G247" s="6">
        <v>27</v>
      </c>
      <c r="H247" s="6">
        <v>46</v>
      </c>
      <c r="I247" s="6">
        <f t="shared" si="0"/>
        <v>93</v>
      </c>
    </row>
    <row r="248" spans="1:9" ht="14.25" customHeight="1">
      <c r="A248" s="2" t="s">
        <v>677</v>
      </c>
      <c r="B248" s="6" t="s">
        <v>678</v>
      </c>
      <c r="C248" s="6" t="s">
        <v>679</v>
      </c>
      <c r="D248" s="6" t="s">
        <v>28</v>
      </c>
      <c r="E248" s="6">
        <v>10</v>
      </c>
      <c r="F248" s="6">
        <v>9</v>
      </c>
      <c r="G248" s="6">
        <v>29</v>
      </c>
      <c r="H248" s="6">
        <v>48</v>
      </c>
      <c r="I248" s="6">
        <f t="shared" si="0"/>
        <v>96</v>
      </c>
    </row>
    <row r="249" spans="1:9" ht="14.25" customHeight="1">
      <c r="A249" s="2" t="s">
        <v>680</v>
      </c>
      <c r="B249" s="6" t="s">
        <v>681</v>
      </c>
      <c r="C249" s="6" t="s">
        <v>682</v>
      </c>
      <c r="D249" s="6" t="s">
        <v>20</v>
      </c>
      <c r="E249" s="6">
        <v>7</v>
      </c>
      <c r="F249" s="6">
        <v>7</v>
      </c>
      <c r="G249" s="6">
        <v>19</v>
      </c>
      <c r="H249" s="6">
        <v>37</v>
      </c>
      <c r="I249" s="6">
        <f t="shared" si="0"/>
        <v>70</v>
      </c>
    </row>
    <row r="250" spans="1:9" ht="14.25" customHeight="1">
      <c r="A250" s="2" t="s">
        <v>683</v>
      </c>
      <c r="B250" s="6" t="s">
        <v>684</v>
      </c>
      <c r="C250" s="6" t="s">
        <v>685</v>
      </c>
      <c r="D250" s="6" t="s">
        <v>24</v>
      </c>
      <c r="E250" s="6">
        <v>9</v>
      </c>
      <c r="F250" s="6">
        <v>10</v>
      </c>
      <c r="G250" s="6">
        <v>29</v>
      </c>
      <c r="H250" s="6">
        <v>46</v>
      </c>
      <c r="I250" s="6">
        <f t="shared" si="0"/>
        <v>94</v>
      </c>
    </row>
    <row r="251" spans="1:9" ht="14.25" customHeight="1">
      <c r="A251" s="2" t="s">
        <v>686</v>
      </c>
      <c r="B251" s="6" t="s">
        <v>644</v>
      </c>
      <c r="C251" s="6" t="s">
        <v>687</v>
      </c>
      <c r="D251" s="6" t="s">
        <v>20</v>
      </c>
      <c r="E251" s="6">
        <v>4</v>
      </c>
      <c r="F251" s="6">
        <v>3</v>
      </c>
      <c r="G251" s="6">
        <v>8</v>
      </c>
      <c r="H251" s="6">
        <v>19</v>
      </c>
      <c r="I251" s="6">
        <f t="shared" si="0"/>
        <v>34</v>
      </c>
    </row>
    <row r="252" spans="1:9" ht="14.25" customHeight="1">
      <c r="A252" s="2" t="s">
        <v>688</v>
      </c>
      <c r="B252" s="6" t="s">
        <v>272</v>
      </c>
      <c r="C252" s="6" t="s">
        <v>689</v>
      </c>
      <c r="D252" s="6" t="s">
        <v>24</v>
      </c>
      <c r="E252" s="6">
        <v>10</v>
      </c>
      <c r="F252" s="6">
        <v>8</v>
      </c>
      <c r="G252" s="6">
        <v>30</v>
      </c>
      <c r="H252" s="6">
        <v>50</v>
      </c>
      <c r="I252" s="6">
        <f t="shared" si="0"/>
        <v>98</v>
      </c>
    </row>
    <row r="253" spans="1:9" ht="14.25" customHeight="1">
      <c r="A253" s="2" t="s">
        <v>690</v>
      </c>
      <c r="B253" s="6" t="s">
        <v>85</v>
      </c>
      <c r="C253" s="6" t="s">
        <v>691</v>
      </c>
      <c r="D253" s="6" t="s">
        <v>20</v>
      </c>
      <c r="E253" s="6">
        <v>6</v>
      </c>
      <c r="F253" s="6">
        <v>7</v>
      </c>
      <c r="G253" s="6">
        <v>17</v>
      </c>
      <c r="H253" s="6">
        <v>35</v>
      </c>
      <c r="I253" s="6">
        <f t="shared" si="0"/>
        <v>65</v>
      </c>
    </row>
    <row r="254" spans="1:9" ht="14.25" customHeight="1">
      <c r="A254" s="2" t="s">
        <v>692</v>
      </c>
      <c r="B254" s="6" t="s">
        <v>693</v>
      </c>
      <c r="C254" s="6" t="s">
        <v>694</v>
      </c>
      <c r="D254" s="6" t="s">
        <v>13</v>
      </c>
      <c r="E254" s="6">
        <v>3</v>
      </c>
      <c r="F254" s="6">
        <v>5</v>
      </c>
      <c r="G254" s="6">
        <v>11</v>
      </c>
      <c r="H254" s="6">
        <v>10</v>
      </c>
      <c r="I254" s="6">
        <f t="shared" si="0"/>
        <v>29</v>
      </c>
    </row>
    <row r="255" spans="1:9" ht="14.25" customHeight="1">
      <c r="A255" s="2" t="s">
        <v>695</v>
      </c>
      <c r="B255" s="6" t="s">
        <v>696</v>
      </c>
      <c r="C255" s="6" t="s">
        <v>697</v>
      </c>
      <c r="D255" s="6" t="s">
        <v>24</v>
      </c>
      <c r="E255" s="6">
        <v>3</v>
      </c>
      <c r="F255" s="6">
        <v>3</v>
      </c>
      <c r="G255" s="6">
        <v>7</v>
      </c>
      <c r="H255" s="6">
        <v>15</v>
      </c>
      <c r="I255" s="6">
        <f t="shared" si="0"/>
        <v>28</v>
      </c>
    </row>
    <row r="256" spans="1:9" ht="14.25" customHeight="1">
      <c r="A256" s="2" t="s">
        <v>698</v>
      </c>
      <c r="B256" s="6" t="s">
        <v>699</v>
      </c>
      <c r="C256" s="6" t="s">
        <v>700</v>
      </c>
      <c r="D256" s="6" t="s">
        <v>20</v>
      </c>
      <c r="E256" s="6">
        <v>4</v>
      </c>
      <c r="F256" s="6">
        <v>3</v>
      </c>
      <c r="G256" s="6">
        <v>9</v>
      </c>
      <c r="H256" s="6">
        <v>28</v>
      </c>
      <c r="I256" s="6">
        <f t="shared" si="0"/>
        <v>44</v>
      </c>
    </row>
    <row r="257" spans="1:9" ht="14.25" customHeight="1">
      <c r="A257" s="2" t="s">
        <v>701</v>
      </c>
      <c r="B257" s="6" t="s">
        <v>465</v>
      </c>
      <c r="C257" s="6" t="s">
        <v>702</v>
      </c>
      <c r="D257" s="6" t="s">
        <v>28</v>
      </c>
      <c r="E257" s="6">
        <v>5</v>
      </c>
      <c r="F257" s="6">
        <v>3</v>
      </c>
      <c r="G257" s="6">
        <v>19</v>
      </c>
      <c r="H257" s="6">
        <v>27</v>
      </c>
      <c r="I257" s="6">
        <f t="shared" si="0"/>
        <v>54</v>
      </c>
    </row>
    <row r="258" spans="1:9" ht="14.25" customHeight="1">
      <c r="A258" s="2" t="s">
        <v>703</v>
      </c>
      <c r="B258" s="6" t="s">
        <v>307</v>
      </c>
      <c r="C258" s="6" t="s">
        <v>704</v>
      </c>
      <c r="D258" s="6" t="s">
        <v>20</v>
      </c>
      <c r="E258" s="6">
        <v>9</v>
      </c>
      <c r="F258" s="6">
        <v>9</v>
      </c>
      <c r="G258" s="6">
        <v>28</v>
      </c>
      <c r="H258" s="6">
        <v>50</v>
      </c>
      <c r="I258" s="6">
        <f t="shared" si="0"/>
        <v>96</v>
      </c>
    </row>
    <row r="259" spans="1:9" ht="14.25" customHeight="1">
      <c r="A259" s="2" t="s">
        <v>705</v>
      </c>
      <c r="B259" s="6" t="s">
        <v>706</v>
      </c>
      <c r="C259" s="6" t="s">
        <v>707</v>
      </c>
      <c r="D259" s="6" t="s">
        <v>28</v>
      </c>
      <c r="E259" s="6">
        <v>6</v>
      </c>
      <c r="F259" s="6">
        <v>5</v>
      </c>
      <c r="G259" s="6">
        <v>19</v>
      </c>
      <c r="H259" s="6">
        <v>29</v>
      </c>
      <c r="I259" s="6">
        <f t="shared" ref="I259:I465" si="1">SUM(E259:H259)</f>
        <v>59</v>
      </c>
    </row>
    <row r="260" spans="1:9" ht="14.25" customHeight="1">
      <c r="A260" s="2" t="s">
        <v>708</v>
      </c>
      <c r="B260" s="6" t="s">
        <v>709</v>
      </c>
      <c r="C260" s="6" t="s">
        <v>710</v>
      </c>
      <c r="D260" s="6" t="s">
        <v>13</v>
      </c>
      <c r="E260" s="6">
        <v>4</v>
      </c>
      <c r="F260" s="6">
        <v>4</v>
      </c>
      <c r="G260" s="6">
        <v>8</v>
      </c>
      <c r="H260" s="6">
        <v>16</v>
      </c>
      <c r="I260" s="6">
        <f t="shared" si="1"/>
        <v>32</v>
      </c>
    </row>
    <row r="261" spans="1:9" ht="14.25" customHeight="1">
      <c r="A261" s="2" t="s">
        <v>711</v>
      </c>
      <c r="B261" s="6" t="s">
        <v>712</v>
      </c>
      <c r="C261" s="6" t="s">
        <v>713</v>
      </c>
      <c r="D261" s="6" t="s">
        <v>28</v>
      </c>
      <c r="E261" s="6">
        <v>9</v>
      </c>
      <c r="F261" s="6">
        <v>10</v>
      </c>
      <c r="G261" s="6">
        <v>26</v>
      </c>
      <c r="H261" s="6">
        <v>41</v>
      </c>
      <c r="I261" s="6">
        <f t="shared" si="1"/>
        <v>86</v>
      </c>
    </row>
    <row r="262" spans="1:9" ht="14.25" customHeight="1">
      <c r="A262" s="2" t="s">
        <v>714</v>
      </c>
      <c r="B262" s="6" t="s">
        <v>715</v>
      </c>
      <c r="C262" s="6" t="s">
        <v>716</v>
      </c>
      <c r="D262" s="6" t="s">
        <v>13</v>
      </c>
      <c r="E262" s="6">
        <v>9</v>
      </c>
      <c r="F262" s="6">
        <v>9</v>
      </c>
      <c r="G262" s="6">
        <v>30</v>
      </c>
      <c r="H262" s="6">
        <v>45</v>
      </c>
      <c r="I262" s="6">
        <f t="shared" si="1"/>
        <v>93</v>
      </c>
    </row>
    <row r="263" spans="1:9" ht="14.25" customHeight="1">
      <c r="A263" s="2" t="s">
        <v>717</v>
      </c>
      <c r="B263" s="6" t="s">
        <v>718</v>
      </c>
      <c r="C263" s="6" t="s">
        <v>716</v>
      </c>
      <c r="D263" s="6" t="s">
        <v>20</v>
      </c>
      <c r="E263" s="6">
        <v>8</v>
      </c>
      <c r="F263" s="6">
        <v>9</v>
      </c>
      <c r="G263" s="6">
        <v>28</v>
      </c>
      <c r="H263" s="6">
        <v>45</v>
      </c>
      <c r="I263" s="6">
        <f t="shared" si="1"/>
        <v>90</v>
      </c>
    </row>
    <row r="264" spans="1:9" ht="14.25" customHeight="1">
      <c r="A264" s="2" t="s">
        <v>719</v>
      </c>
      <c r="B264" s="6" t="s">
        <v>720</v>
      </c>
      <c r="C264" s="6" t="s">
        <v>716</v>
      </c>
      <c r="D264" s="6" t="s">
        <v>28</v>
      </c>
      <c r="E264" s="6">
        <v>8</v>
      </c>
      <c r="F264" s="6">
        <v>6</v>
      </c>
      <c r="G264" s="6">
        <v>28</v>
      </c>
      <c r="H264" s="6">
        <v>45</v>
      </c>
      <c r="I264" s="6">
        <f t="shared" si="1"/>
        <v>87</v>
      </c>
    </row>
    <row r="265" spans="1:9" ht="14.25" customHeight="1">
      <c r="A265" s="2" t="s">
        <v>721</v>
      </c>
      <c r="B265" s="6" t="s">
        <v>616</v>
      </c>
      <c r="C265" s="6" t="s">
        <v>716</v>
      </c>
      <c r="D265" s="6" t="s">
        <v>24</v>
      </c>
      <c r="E265" s="6">
        <v>8</v>
      </c>
      <c r="F265" s="6">
        <v>8</v>
      </c>
      <c r="G265" s="6">
        <v>25</v>
      </c>
      <c r="H265" s="6">
        <v>44</v>
      </c>
      <c r="I265" s="6">
        <f t="shared" si="1"/>
        <v>85</v>
      </c>
    </row>
    <row r="266" spans="1:9" ht="14.25" customHeight="1">
      <c r="A266" s="2" t="s">
        <v>722</v>
      </c>
      <c r="B266" s="6" t="s">
        <v>723</v>
      </c>
      <c r="C266" s="6" t="s">
        <v>716</v>
      </c>
      <c r="D266" s="6" t="s">
        <v>20</v>
      </c>
      <c r="E266" s="6">
        <v>7</v>
      </c>
      <c r="F266" s="6">
        <v>8</v>
      </c>
      <c r="G266" s="6">
        <v>18</v>
      </c>
      <c r="H266" s="6">
        <v>45</v>
      </c>
      <c r="I266" s="6">
        <f t="shared" si="1"/>
        <v>78</v>
      </c>
    </row>
    <row r="267" spans="1:9" ht="14.25" customHeight="1">
      <c r="A267" s="2" t="s">
        <v>724</v>
      </c>
      <c r="B267" s="6" t="s">
        <v>725</v>
      </c>
      <c r="C267" s="6" t="s">
        <v>716</v>
      </c>
      <c r="D267" s="6" t="s">
        <v>13</v>
      </c>
      <c r="E267" s="6">
        <v>9</v>
      </c>
      <c r="F267" s="6">
        <v>8</v>
      </c>
      <c r="G267" s="6">
        <v>24</v>
      </c>
      <c r="H267" s="6">
        <v>36</v>
      </c>
      <c r="I267" s="6">
        <f t="shared" si="1"/>
        <v>77</v>
      </c>
    </row>
    <row r="268" spans="1:9" ht="14.25" customHeight="1">
      <c r="A268" s="2" t="s">
        <v>726</v>
      </c>
      <c r="B268" s="6" t="s">
        <v>727</v>
      </c>
      <c r="C268" s="6" t="s">
        <v>716</v>
      </c>
      <c r="D268" s="6" t="s">
        <v>13</v>
      </c>
      <c r="E268" s="6">
        <v>6</v>
      </c>
      <c r="F268" s="6">
        <v>5</v>
      </c>
      <c r="G268" s="6">
        <v>20</v>
      </c>
      <c r="H268" s="6">
        <v>37</v>
      </c>
      <c r="I268" s="6">
        <f t="shared" si="1"/>
        <v>68</v>
      </c>
    </row>
    <row r="269" spans="1:9" ht="14.25" customHeight="1">
      <c r="A269" s="2" t="s">
        <v>728</v>
      </c>
      <c r="B269" s="6" t="s">
        <v>729</v>
      </c>
      <c r="C269" s="6" t="s">
        <v>716</v>
      </c>
      <c r="D269" s="6" t="s">
        <v>28</v>
      </c>
      <c r="E269" s="6">
        <v>6</v>
      </c>
      <c r="F269" s="6">
        <v>5</v>
      </c>
      <c r="G269" s="6">
        <v>14</v>
      </c>
      <c r="H269" s="6">
        <v>24</v>
      </c>
      <c r="I269" s="6">
        <f t="shared" si="1"/>
        <v>49</v>
      </c>
    </row>
    <row r="270" spans="1:9" ht="14.25" customHeight="1">
      <c r="A270" s="2" t="s">
        <v>730</v>
      </c>
      <c r="B270" s="6" t="s">
        <v>731</v>
      </c>
      <c r="C270" s="6" t="s">
        <v>716</v>
      </c>
      <c r="D270" s="6" t="s">
        <v>24</v>
      </c>
      <c r="E270" s="6">
        <v>6</v>
      </c>
      <c r="F270" s="6">
        <v>6</v>
      </c>
      <c r="G270" s="6">
        <v>14</v>
      </c>
      <c r="H270" s="6">
        <v>21</v>
      </c>
      <c r="I270" s="6">
        <f t="shared" si="1"/>
        <v>47</v>
      </c>
    </row>
    <row r="271" spans="1:9" ht="14.25" customHeight="1">
      <c r="A271" s="2" t="s">
        <v>732</v>
      </c>
      <c r="B271" s="6" t="s">
        <v>66</v>
      </c>
      <c r="C271" s="6" t="s">
        <v>733</v>
      </c>
      <c r="D271" s="6" t="s">
        <v>13</v>
      </c>
      <c r="E271" s="6">
        <v>4</v>
      </c>
      <c r="F271" s="6">
        <v>4</v>
      </c>
      <c r="G271" s="6">
        <v>9</v>
      </c>
      <c r="H271" s="6">
        <v>25</v>
      </c>
      <c r="I271" s="6">
        <f t="shared" si="1"/>
        <v>42</v>
      </c>
    </row>
    <row r="272" spans="1:9" ht="14.25" customHeight="1">
      <c r="A272" s="2" t="s">
        <v>734</v>
      </c>
      <c r="B272" s="6" t="s">
        <v>735</v>
      </c>
      <c r="C272" s="6" t="s">
        <v>736</v>
      </c>
      <c r="D272" s="6" t="s">
        <v>20</v>
      </c>
      <c r="E272" s="6">
        <v>3</v>
      </c>
      <c r="F272" s="6">
        <v>5</v>
      </c>
      <c r="G272" s="6">
        <v>6</v>
      </c>
      <c r="H272" s="6">
        <v>9</v>
      </c>
      <c r="I272" s="6">
        <f t="shared" si="1"/>
        <v>23</v>
      </c>
    </row>
    <row r="273" spans="1:9" ht="14.25" customHeight="1">
      <c r="A273" s="2" t="s">
        <v>737</v>
      </c>
      <c r="B273" s="6" t="s">
        <v>738</v>
      </c>
      <c r="C273" s="6" t="s">
        <v>739</v>
      </c>
      <c r="D273" s="6" t="s">
        <v>13</v>
      </c>
      <c r="E273" s="6">
        <v>8</v>
      </c>
      <c r="F273" s="6">
        <v>9</v>
      </c>
      <c r="G273" s="6">
        <v>26</v>
      </c>
      <c r="H273" s="6">
        <v>50</v>
      </c>
      <c r="I273" s="6">
        <f t="shared" si="1"/>
        <v>93</v>
      </c>
    </row>
    <row r="274" spans="1:9" ht="14.25" customHeight="1">
      <c r="A274" s="2" t="s">
        <v>740</v>
      </c>
      <c r="B274" s="6" t="s">
        <v>741</v>
      </c>
      <c r="C274" s="6" t="s">
        <v>742</v>
      </c>
      <c r="D274" s="6" t="s">
        <v>20</v>
      </c>
      <c r="E274" s="6">
        <v>6</v>
      </c>
      <c r="F274" s="6">
        <v>5</v>
      </c>
      <c r="G274" s="6">
        <v>20</v>
      </c>
      <c r="H274" s="6">
        <v>30</v>
      </c>
      <c r="I274" s="6">
        <f t="shared" si="1"/>
        <v>61</v>
      </c>
    </row>
    <row r="275" spans="1:9" ht="14.25" customHeight="1">
      <c r="A275" s="2" t="s">
        <v>743</v>
      </c>
      <c r="B275" s="6" t="s">
        <v>744</v>
      </c>
      <c r="C275" s="6" t="s">
        <v>745</v>
      </c>
      <c r="D275" s="6" t="s">
        <v>13</v>
      </c>
      <c r="E275" s="6">
        <v>8</v>
      </c>
      <c r="F275" s="6">
        <v>7</v>
      </c>
      <c r="G275" s="6">
        <v>25</v>
      </c>
      <c r="H275" s="6">
        <v>49</v>
      </c>
      <c r="I275" s="6">
        <f t="shared" si="1"/>
        <v>89</v>
      </c>
    </row>
    <row r="276" spans="1:9" ht="14.25" customHeight="1">
      <c r="A276" s="2" t="s">
        <v>746</v>
      </c>
      <c r="B276" s="6" t="s">
        <v>747</v>
      </c>
      <c r="C276" s="6" t="s">
        <v>748</v>
      </c>
      <c r="D276" s="6" t="s">
        <v>28</v>
      </c>
      <c r="E276" s="6">
        <v>9</v>
      </c>
      <c r="F276" s="6">
        <v>7</v>
      </c>
      <c r="G276" s="6">
        <v>24</v>
      </c>
      <c r="H276" s="6">
        <v>44</v>
      </c>
      <c r="I276" s="6">
        <f t="shared" si="1"/>
        <v>84</v>
      </c>
    </row>
    <row r="277" spans="1:9" ht="14.25" customHeight="1">
      <c r="A277" s="2" t="s">
        <v>749</v>
      </c>
      <c r="B277" s="6" t="s">
        <v>662</v>
      </c>
      <c r="C277" s="6" t="s">
        <v>750</v>
      </c>
      <c r="D277" s="6" t="s">
        <v>28</v>
      </c>
      <c r="E277" s="6">
        <v>9</v>
      </c>
      <c r="F277" s="6">
        <v>8</v>
      </c>
      <c r="G277" s="6">
        <v>23</v>
      </c>
      <c r="H277" s="6">
        <v>46</v>
      </c>
      <c r="I277" s="6">
        <f t="shared" si="1"/>
        <v>86</v>
      </c>
    </row>
    <row r="278" spans="1:9" ht="14.25" customHeight="1">
      <c r="A278" s="2" t="s">
        <v>751</v>
      </c>
      <c r="B278" s="6" t="s">
        <v>752</v>
      </c>
      <c r="C278" s="6" t="s">
        <v>750</v>
      </c>
      <c r="D278" s="6" t="s">
        <v>13</v>
      </c>
      <c r="E278" s="6">
        <v>9</v>
      </c>
      <c r="F278" s="6">
        <v>10</v>
      </c>
      <c r="G278" s="6">
        <v>23</v>
      </c>
      <c r="H278" s="6">
        <v>41</v>
      </c>
      <c r="I278" s="6">
        <f t="shared" si="1"/>
        <v>83</v>
      </c>
    </row>
    <row r="279" spans="1:9" ht="14.25" customHeight="1">
      <c r="A279" s="2" t="s">
        <v>753</v>
      </c>
      <c r="B279" s="6" t="s">
        <v>754</v>
      </c>
      <c r="C279" s="6" t="s">
        <v>755</v>
      </c>
      <c r="D279" s="6" t="s">
        <v>24</v>
      </c>
      <c r="E279" s="6">
        <v>8</v>
      </c>
      <c r="F279" s="6">
        <v>6</v>
      </c>
      <c r="G279" s="6">
        <v>27</v>
      </c>
      <c r="H279" s="6">
        <v>36</v>
      </c>
      <c r="I279" s="6">
        <f t="shared" si="1"/>
        <v>77</v>
      </c>
    </row>
    <row r="280" spans="1:9" ht="14.25" customHeight="1">
      <c r="A280" s="2" t="s">
        <v>756</v>
      </c>
      <c r="B280" s="6" t="s">
        <v>757</v>
      </c>
      <c r="C280" s="6" t="s">
        <v>758</v>
      </c>
      <c r="D280" s="6" t="s">
        <v>28</v>
      </c>
      <c r="E280" s="6">
        <v>6</v>
      </c>
      <c r="F280" s="6">
        <v>6</v>
      </c>
      <c r="G280" s="6">
        <v>15</v>
      </c>
      <c r="H280" s="6">
        <v>37</v>
      </c>
      <c r="I280" s="6">
        <f t="shared" si="1"/>
        <v>64</v>
      </c>
    </row>
    <row r="281" spans="1:9" ht="14.25" customHeight="1">
      <c r="A281" s="2" t="s">
        <v>759</v>
      </c>
      <c r="B281" s="6" t="s">
        <v>760</v>
      </c>
      <c r="C281" s="6" t="s">
        <v>761</v>
      </c>
      <c r="D281" s="6" t="s">
        <v>24</v>
      </c>
      <c r="E281" s="6">
        <v>6</v>
      </c>
      <c r="F281" s="6">
        <v>8</v>
      </c>
      <c r="G281" s="6">
        <v>19</v>
      </c>
      <c r="H281" s="6">
        <v>34</v>
      </c>
      <c r="I281" s="6">
        <f t="shared" si="1"/>
        <v>67</v>
      </c>
    </row>
    <row r="282" spans="1:9" ht="14.25" customHeight="1">
      <c r="A282" s="2" t="s">
        <v>762</v>
      </c>
      <c r="B282" s="6" t="s">
        <v>307</v>
      </c>
      <c r="C282" s="6" t="s">
        <v>761</v>
      </c>
      <c r="D282" s="6" t="s">
        <v>20</v>
      </c>
      <c r="E282" s="6">
        <v>4</v>
      </c>
      <c r="F282" s="6">
        <v>6</v>
      </c>
      <c r="G282" s="6">
        <v>11</v>
      </c>
      <c r="H282" s="6">
        <v>12</v>
      </c>
      <c r="I282" s="6">
        <f t="shared" si="1"/>
        <v>33</v>
      </c>
    </row>
    <row r="283" spans="1:9" ht="14.25" customHeight="1">
      <c r="A283" s="2" t="s">
        <v>763</v>
      </c>
      <c r="B283" s="6" t="s">
        <v>764</v>
      </c>
      <c r="C283" s="6" t="s">
        <v>765</v>
      </c>
      <c r="D283" s="6" t="s">
        <v>20</v>
      </c>
      <c r="E283" s="6">
        <v>4</v>
      </c>
      <c r="F283" s="6">
        <v>4</v>
      </c>
      <c r="G283" s="6">
        <v>12</v>
      </c>
      <c r="H283" s="6">
        <v>13</v>
      </c>
      <c r="I283" s="6">
        <f t="shared" si="1"/>
        <v>33</v>
      </c>
    </row>
    <row r="284" spans="1:9" ht="14.25" customHeight="1">
      <c r="A284" s="2" t="s">
        <v>766</v>
      </c>
      <c r="B284" s="6" t="s">
        <v>767</v>
      </c>
      <c r="C284" s="6" t="s">
        <v>768</v>
      </c>
      <c r="D284" s="6" t="s">
        <v>20</v>
      </c>
      <c r="E284" s="6">
        <v>7</v>
      </c>
      <c r="F284" s="6">
        <v>7</v>
      </c>
      <c r="G284" s="6">
        <v>23</v>
      </c>
      <c r="H284" s="6">
        <v>44</v>
      </c>
      <c r="I284" s="6">
        <f t="shared" si="1"/>
        <v>81</v>
      </c>
    </row>
    <row r="285" spans="1:9" ht="14.25" customHeight="1">
      <c r="A285" s="2" t="s">
        <v>769</v>
      </c>
      <c r="B285" s="6" t="s">
        <v>85</v>
      </c>
      <c r="C285" s="6" t="s">
        <v>770</v>
      </c>
      <c r="D285" s="6" t="s">
        <v>24</v>
      </c>
      <c r="E285" s="6">
        <v>7</v>
      </c>
      <c r="F285" s="6">
        <v>9</v>
      </c>
      <c r="G285" s="6">
        <v>21</v>
      </c>
      <c r="H285" s="6">
        <v>28</v>
      </c>
      <c r="I285" s="6">
        <f t="shared" si="1"/>
        <v>65</v>
      </c>
    </row>
    <row r="286" spans="1:9" ht="14.25" customHeight="1">
      <c r="A286" s="2" t="s">
        <v>771</v>
      </c>
      <c r="B286" s="6" t="s">
        <v>772</v>
      </c>
      <c r="C286" s="6" t="s">
        <v>773</v>
      </c>
      <c r="D286" s="6" t="s">
        <v>13</v>
      </c>
      <c r="E286" s="6">
        <v>10</v>
      </c>
      <c r="F286" s="6">
        <v>10</v>
      </c>
      <c r="G286" s="6">
        <v>26</v>
      </c>
      <c r="H286" s="6">
        <v>50</v>
      </c>
      <c r="I286" s="6">
        <f t="shared" si="1"/>
        <v>96</v>
      </c>
    </row>
    <row r="287" spans="1:9" ht="14.25" customHeight="1">
      <c r="A287" s="2" t="s">
        <v>774</v>
      </c>
      <c r="B287" s="6" t="s">
        <v>775</v>
      </c>
      <c r="C287" s="6" t="s">
        <v>776</v>
      </c>
      <c r="D287" s="6" t="s">
        <v>20</v>
      </c>
      <c r="E287" s="6">
        <v>5</v>
      </c>
      <c r="F287" s="6">
        <v>7</v>
      </c>
      <c r="G287" s="6">
        <v>11</v>
      </c>
      <c r="H287" s="6">
        <v>23</v>
      </c>
      <c r="I287" s="6">
        <f t="shared" si="1"/>
        <v>46</v>
      </c>
    </row>
    <row r="288" spans="1:9" ht="14.25" customHeight="1">
      <c r="A288" s="2" t="s">
        <v>777</v>
      </c>
      <c r="B288" s="6" t="s">
        <v>778</v>
      </c>
      <c r="C288" s="6" t="s">
        <v>779</v>
      </c>
      <c r="D288" s="6" t="s">
        <v>20</v>
      </c>
      <c r="E288" s="6">
        <v>9</v>
      </c>
      <c r="F288" s="6">
        <v>9</v>
      </c>
      <c r="G288" s="6">
        <v>28</v>
      </c>
      <c r="H288" s="6">
        <v>47</v>
      </c>
      <c r="I288" s="6">
        <f t="shared" si="1"/>
        <v>93</v>
      </c>
    </row>
    <row r="289" spans="1:9" ht="14.25" customHeight="1">
      <c r="A289" s="2" t="s">
        <v>780</v>
      </c>
      <c r="B289" s="6" t="s">
        <v>781</v>
      </c>
      <c r="C289" s="6" t="s">
        <v>779</v>
      </c>
      <c r="D289" s="6" t="s">
        <v>13</v>
      </c>
      <c r="E289" s="6">
        <v>7</v>
      </c>
      <c r="F289" s="6">
        <v>5</v>
      </c>
      <c r="G289" s="6">
        <v>19</v>
      </c>
      <c r="H289" s="6">
        <v>27</v>
      </c>
      <c r="I289" s="6">
        <f t="shared" si="1"/>
        <v>58</v>
      </c>
    </row>
    <row r="290" spans="1:9" ht="14.25" customHeight="1">
      <c r="A290" s="2" t="s">
        <v>782</v>
      </c>
      <c r="B290" s="6" t="s">
        <v>783</v>
      </c>
      <c r="C290" s="6" t="s">
        <v>784</v>
      </c>
      <c r="D290" s="6" t="s">
        <v>20</v>
      </c>
      <c r="E290" s="6">
        <v>7</v>
      </c>
      <c r="F290" s="6">
        <v>5</v>
      </c>
      <c r="G290" s="6">
        <v>22</v>
      </c>
      <c r="H290" s="6">
        <v>38</v>
      </c>
      <c r="I290" s="6">
        <f t="shared" si="1"/>
        <v>72</v>
      </c>
    </row>
    <row r="291" spans="1:9" ht="14.25" customHeight="1">
      <c r="A291" s="2" t="s">
        <v>785</v>
      </c>
      <c r="B291" s="6" t="s">
        <v>786</v>
      </c>
      <c r="C291" s="6" t="s">
        <v>787</v>
      </c>
      <c r="D291" s="6" t="s">
        <v>24</v>
      </c>
      <c r="E291" s="6">
        <v>9</v>
      </c>
      <c r="F291" s="6">
        <v>8</v>
      </c>
      <c r="G291" s="6">
        <v>26</v>
      </c>
      <c r="H291" s="6">
        <v>37</v>
      </c>
      <c r="I291" s="6">
        <f t="shared" si="1"/>
        <v>80</v>
      </c>
    </row>
    <row r="292" spans="1:9" ht="14.25" customHeight="1">
      <c r="A292" s="2" t="s">
        <v>788</v>
      </c>
      <c r="B292" s="6" t="s">
        <v>85</v>
      </c>
      <c r="C292" s="6" t="s">
        <v>789</v>
      </c>
      <c r="D292" s="6" t="s">
        <v>28</v>
      </c>
      <c r="E292" s="6">
        <v>4</v>
      </c>
      <c r="F292" s="6">
        <v>2</v>
      </c>
      <c r="G292" s="6">
        <v>8</v>
      </c>
      <c r="H292" s="6">
        <v>29</v>
      </c>
      <c r="I292" s="6">
        <f t="shared" si="1"/>
        <v>43</v>
      </c>
    </row>
    <row r="293" spans="1:9" ht="14.25" customHeight="1">
      <c r="A293" s="2" t="s">
        <v>790</v>
      </c>
      <c r="B293" s="6" t="s">
        <v>181</v>
      </c>
      <c r="C293" s="6" t="s">
        <v>791</v>
      </c>
      <c r="D293" s="6" t="s">
        <v>13</v>
      </c>
      <c r="E293" s="6">
        <v>6</v>
      </c>
      <c r="F293" s="6">
        <v>5</v>
      </c>
      <c r="G293" s="6">
        <v>16</v>
      </c>
      <c r="H293" s="6">
        <v>38</v>
      </c>
      <c r="I293" s="6">
        <f t="shared" si="1"/>
        <v>65</v>
      </c>
    </row>
    <row r="294" spans="1:9" ht="14.25" customHeight="1">
      <c r="A294" s="2" t="s">
        <v>792</v>
      </c>
      <c r="B294" s="6" t="s">
        <v>793</v>
      </c>
      <c r="C294" s="6" t="s">
        <v>794</v>
      </c>
      <c r="D294" s="6" t="s">
        <v>28</v>
      </c>
      <c r="E294" s="6">
        <v>3</v>
      </c>
      <c r="F294" s="6">
        <v>3</v>
      </c>
      <c r="G294" s="6">
        <v>8</v>
      </c>
      <c r="H294" s="6">
        <v>19</v>
      </c>
      <c r="I294" s="6">
        <f t="shared" si="1"/>
        <v>33</v>
      </c>
    </row>
    <row r="295" spans="1:9" ht="14.25" customHeight="1">
      <c r="A295" s="2" t="s">
        <v>795</v>
      </c>
      <c r="B295" s="6" t="s">
        <v>796</v>
      </c>
      <c r="C295" s="6" t="s">
        <v>797</v>
      </c>
      <c r="D295" s="6" t="s">
        <v>24</v>
      </c>
      <c r="E295" s="6">
        <v>1</v>
      </c>
      <c r="F295" s="6">
        <v>2</v>
      </c>
      <c r="G295" s="6">
        <v>0</v>
      </c>
      <c r="H295" s="6">
        <v>4</v>
      </c>
      <c r="I295" s="6">
        <f t="shared" si="1"/>
        <v>7</v>
      </c>
    </row>
    <row r="296" spans="1:9" ht="14.25" customHeight="1">
      <c r="A296" s="2" t="s">
        <v>798</v>
      </c>
      <c r="B296" s="6" t="s">
        <v>404</v>
      </c>
      <c r="C296" s="6" t="s">
        <v>799</v>
      </c>
      <c r="D296" s="6" t="s">
        <v>28</v>
      </c>
      <c r="E296" s="6">
        <v>5</v>
      </c>
      <c r="F296" s="6">
        <v>3</v>
      </c>
      <c r="G296" s="6">
        <v>13</v>
      </c>
      <c r="H296" s="6">
        <v>28</v>
      </c>
      <c r="I296" s="6">
        <f t="shared" si="1"/>
        <v>49</v>
      </c>
    </row>
    <row r="297" spans="1:9" ht="14.25" customHeight="1">
      <c r="A297" s="2" t="s">
        <v>800</v>
      </c>
      <c r="B297" s="6" t="s">
        <v>801</v>
      </c>
      <c r="C297" s="6" t="s">
        <v>802</v>
      </c>
      <c r="D297" s="6" t="s">
        <v>24</v>
      </c>
      <c r="E297" s="6">
        <v>10</v>
      </c>
      <c r="F297" s="6">
        <v>10</v>
      </c>
      <c r="G297" s="6">
        <v>26</v>
      </c>
      <c r="H297" s="6">
        <v>49</v>
      </c>
      <c r="I297" s="6">
        <f t="shared" si="1"/>
        <v>95</v>
      </c>
    </row>
    <row r="298" spans="1:9" ht="14.25" customHeight="1">
      <c r="A298" s="2" t="s">
        <v>803</v>
      </c>
      <c r="B298" s="6" t="s">
        <v>804</v>
      </c>
      <c r="C298" s="6" t="s">
        <v>805</v>
      </c>
      <c r="D298" s="6" t="s">
        <v>20</v>
      </c>
      <c r="E298" s="6">
        <v>7</v>
      </c>
      <c r="F298" s="6">
        <v>7</v>
      </c>
      <c r="G298" s="6">
        <v>18</v>
      </c>
      <c r="H298" s="6">
        <v>27</v>
      </c>
      <c r="I298" s="6">
        <f t="shared" si="1"/>
        <v>59</v>
      </c>
    </row>
    <row r="299" spans="1:9" ht="14.25" customHeight="1">
      <c r="A299" s="2" t="s">
        <v>806</v>
      </c>
      <c r="B299" s="6" t="s">
        <v>807</v>
      </c>
      <c r="C299" s="6" t="s">
        <v>808</v>
      </c>
      <c r="D299" s="6" t="s">
        <v>28</v>
      </c>
      <c r="E299" s="6">
        <v>9</v>
      </c>
      <c r="F299" s="6">
        <v>8</v>
      </c>
      <c r="G299" s="6">
        <v>28</v>
      </c>
      <c r="H299" s="6">
        <v>49</v>
      </c>
      <c r="I299" s="6">
        <f t="shared" si="1"/>
        <v>94</v>
      </c>
    </row>
    <row r="300" spans="1:9" ht="14.25" customHeight="1">
      <c r="A300" s="2" t="s">
        <v>809</v>
      </c>
      <c r="B300" s="6" t="s">
        <v>810</v>
      </c>
      <c r="C300" s="6" t="s">
        <v>811</v>
      </c>
      <c r="D300" s="6" t="s">
        <v>28</v>
      </c>
      <c r="E300" s="6">
        <v>7</v>
      </c>
      <c r="F300" s="6">
        <v>6</v>
      </c>
      <c r="G300" s="6">
        <v>18</v>
      </c>
      <c r="H300" s="6">
        <v>36</v>
      </c>
      <c r="I300" s="6">
        <f t="shared" si="1"/>
        <v>67</v>
      </c>
    </row>
    <row r="301" spans="1:9" ht="14.25" customHeight="1">
      <c r="A301" s="2" t="s">
        <v>812</v>
      </c>
      <c r="B301" s="6" t="s">
        <v>813</v>
      </c>
      <c r="C301" s="6" t="s">
        <v>814</v>
      </c>
      <c r="D301" s="6" t="s">
        <v>20</v>
      </c>
      <c r="E301" s="6">
        <v>7</v>
      </c>
      <c r="F301" s="6">
        <v>6</v>
      </c>
      <c r="G301" s="6">
        <v>24</v>
      </c>
      <c r="H301" s="6">
        <v>27</v>
      </c>
      <c r="I301" s="6">
        <f t="shared" si="1"/>
        <v>64</v>
      </c>
    </row>
    <row r="302" spans="1:9" ht="14.25" customHeight="1">
      <c r="A302" s="2" t="s">
        <v>815</v>
      </c>
      <c r="B302" s="6" t="s">
        <v>816</v>
      </c>
      <c r="C302" s="6" t="s">
        <v>817</v>
      </c>
      <c r="D302" s="6" t="s">
        <v>20</v>
      </c>
      <c r="E302" s="6">
        <v>6</v>
      </c>
      <c r="F302" s="6">
        <v>5</v>
      </c>
      <c r="G302" s="6">
        <v>22</v>
      </c>
      <c r="H302" s="6">
        <v>22</v>
      </c>
      <c r="I302" s="6">
        <f t="shared" si="1"/>
        <v>55</v>
      </c>
    </row>
    <row r="303" spans="1:9" ht="14.25" customHeight="1">
      <c r="A303" s="2" t="s">
        <v>818</v>
      </c>
      <c r="B303" s="6" t="s">
        <v>819</v>
      </c>
      <c r="C303" s="6" t="s">
        <v>820</v>
      </c>
      <c r="D303" s="6" t="s">
        <v>13</v>
      </c>
      <c r="E303" s="6">
        <v>7</v>
      </c>
      <c r="F303" s="6">
        <v>5</v>
      </c>
      <c r="G303" s="6">
        <v>23</v>
      </c>
      <c r="H303" s="6">
        <v>26</v>
      </c>
      <c r="I303" s="6">
        <f t="shared" si="1"/>
        <v>61</v>
      </c>
    </row>
    <row r="304" spans="1:9" ht="14.25" customHeight="1">
      <c r="A304" s="2" t="s">
        <v>821</v>
      </c>
      <c r="B304" s="6" t="s">
        <v>822</v>
      </c>
      <c r="C304" s="6" t="s">
        <v>823</v>
      </c>
      <c r="D304" s="6" t="s">
        <v>13</v>
      </c>
      <c r="E304" s="6">
        <v>6</v>
      </c>
      <c r="F304" s="6">
        <v>7</v>
      </c>
      <c r="G304" s="6">
        <v>17</v>
      </c>
      <c r="H304" s="6">
        <v>22</v>
      </c>
      <c r="I304" s="6">
        <f t="shared" si="1"/>
        <v>52</v>
      </c>
    </row>
    <row r="305" spans="1:9" ht="14.25" customHeight="1">
      <c r="A305" s="2" t="s">
        <v>824</v>
      </c>
      <c r="B305" s="6" t="s">
        <v>825</v>
      </c>
      <c r="C305" s="6" t="s">
        <v>826</v>
      </c>
      <c r="D305" s="6" t="s">
        <v>24</v>
      </c>
      <c r="E305" s="6">
        <v>10</v>
      </c>
      <c r="F305" s="6">
        <v>10</v>
      </c>
      <c r="G305" s="6">
        <v>27</v>
      </c>
      <c r="H305" s="6">
        <v>48</v>
      </c>
      <c r="I305" s="6">
        <f t="shared" si="1"/>
        <v>95</v>
      </c>
    </row>
    <row r="306" spans="1:9" ht="14.25" customHeight="1">
      <c r="A306" s="2" t="s">
        <v>827</v>
      </c>
      <c r="B306" s="6" t="s">
        <v>828</v>
      </c>
      <c r="C306" s="6" t="s">
        <v>829</v>
      </c>
      <c r="D306" s="6" t="s">
        <v>28</v>
      </c>
      <c r="E306" s="6">
        <v>4</v>
      </c>
      <c r="F306" s="6">
        <v>5</v>
      </c>
      <c r="G306" s="6">
        <v>15</v>
      </c>
      <c r="H306" s="6">
        <v>28</v>
      </c>
      <c r="I306" s="6">
        <f t="shared" si="1"/>
        <v>52</v>
      </c>
    </row>
    <row r="307" spans="1:9" ht="14.25" customHeight="1">
      <c r="A307" s="2" t="s">
        <v>830</v>
      </c>
      <c r="B307" s="6" t="s">
        <v>831</v>
      </c>
      <c r="C307" s="6" t="s">
        <v>832</v>
      </c>
      <c r="D307" s="6" t="s">
        <v>24</v>
      </c>
      <c r="E307" s="6">
        <v>3</v>
      </c>
      <c r="F307" s="6">
        <v>1</v>
      </c>
      <c r="G307" s="6">
        <v>12</v>
      </c>
      <c r="H307" s="6">
        <v>6</v>
      </c>
      <c r="I307" s="6">
        <f t="shared" si="1"/>
        <v>22</v>
      </c>
    </row>
    <row r="308" spans="1:9" ht="14.25" customHeight="1">
      <c r="A308" s="2" t="s">
        <v>833</v>
      </c>
      <c r="B308" s="6" t="s">
        <v>834</v>
      </c>
      <c r="C308" s="6" t="s">
        <v>835</v>
      </c>
      <c r="D308" s="6" t="s">
        <v>13</v>
      </c>
      <c r="E308" s="6">
        <v>6</v>
      </c>
      <c r="F308" s="6">
        <v>6</v>
      </c>
      <c r="G308" s="6">
        <v>15</v>
      </c>
      <c r="H308" s="6">
        <v>24</v>
      </c>
      <c r="I308" s="6">
        <f t="shared" si="1"/>
        <v>51</v>
      </c>
    </row>
    <row r="309" spans="1:9" ht="14.25" customHeight="1">
      <c r="A309" s="2" t="s">
        <v>836</v>
      </c>
      <c r="B309" s="6" t="s">
        <v>837</v>
      </c>
      <c r="C309" s="6" t="s">
        <v>838</v>
      </c>
      <c r="D309" s="6" t="s">
        <v>20</v>
      </c>
      <c r="E309" s="6">
        <v>9</v>
      </c>
      <c r="F309" s="6">
        <v>10</v>
      </c>
      <c r="G309" s="6">
        <v>28</v>
      </c>
      <c r="H309" s="6">
        <v>48</v>
      </c>
      <c r="I309" s="6">
        <f t="shared" si="1"/>
        <v>95</v>
      </c>
    </row>
    <row r="310" spans="1:9" ht="14.25" customHeight="1">
      <c r="A310" s="2" t="s">
        <v>839</v>
      </c>
      <c r="B310" s="6" t="s">
        <v>840</v>
      </c>
      <c r="C310" s="6" t="s">
        <v>841</v>
      </c>
      <c r="D310" s="6" t="s">
        <v>28</v>
      </c>
      <c r="E310" s="6">
        <v>10</v>
      </c>
      <c r="F310" s="6">
        <v>10</v>
      </c>
      <c r="G310" s="6">
        <v>27</v>
      </c>
      <c r="H310" s="6">
        <v>50</v>
      </c>
      <c r="I310" s="6">
        <f t="shared" si="1"/>
        <v>97</v>
      </c>
    </row>
    <row r="311" spans="1:9" ht="14.25" customHeight="1">
      <c r="A311" s="2" t="s">
        <v>842</v>
      </c>
      <c r="B311" s="6" t="s">
        <v>843</v>
      </c>
      <c r="C311" s="6" t="s">
        <v>844</v>
      </c>
      <c r="D311" s="6" t="s">
        <v>13</v>
      </c>
      <c r="E311" s="6">
        <v>9</v>
      </c>
      <c r="F311" s="6">
        <v>7</v>
      </c>
      <c r="G311" s="6">
        <v>26</v>
      </c>
      <c r="H311" s="6">
        <v>43</v>
      </c>
      <c r="I311" s="6">
        <f t="shared" si="1"/>
        <v>85</v>
      </c>
    </row>
    <row r="312" spans="1:9" ht="14.25" customHeight="1">
      <c r="A312" s="2" t="s">
        <v>845</v>
      </c>
      <c r="B312" s="6" t="s">
        <v>54</v>
      </c>
      <c r="C312" s="6" t="s">
        <v>846</v>
      </c>
      <c r="D312" s="6" t="s">
        <v>20</v>
      </c>
      <c r="E312" s="6">
        <v>5</v>
      </c>
      <c r="F312" s="6">
        <v>6</v>
      </c>
      <c r="G312" s="6">
        <v>16</v>
      </c>
      <c r="H312" s="6">
        <v>16</v>
      </c>
      <c r="I312" s="6">
        <f t="shared" si="1"/>
        <v>43</v>
      </c>
    </row>
    <row r="313" spans="1:9" ht="14.25" customHeight="1">
      <c r="A313" s="2" t="s">
        <v>847</v>
      </c>
      <c r="B313" s="6" t="s">
        <v>560</v>
      </c>
      <c r="C313" s="6" t="s">
        <v>813</v>
      </c>
      <c r="D313" s="6" t="s">
        <v>13</v>
      </c>
      <c r="E313" s="6">
        <v>9</v>
      </c>
      <c r="F313" s="6">
        <v>7</v>
      </c>
      <c r="G313" s="6">
        <v>30</v>
      </c>
      <c r="H313" s="6">
        <v>50</v>
      </c>
      <c r="I313" s="6">
        <f t="shared" si="1"/>
        <v>96</v>
      </c>
    </row>
    <row r="314" spans="1:9" ht="14.25" customHeight="1">
      <c r="A314" s="2" t="s">
        <v>848</v>
      </c>
      <c r="B314" s="6" t="s">
        <v>849</v>
      </c>
      <c r="C314" s="6" t="s">
        <v>850</v>
      </c>
      <c r="D314" s="6" t="s">
        <v>20</v>
      </c>
      <c r="E314" s="6">
        <v>3</v>
      </c>
      <c r="F314" s="6">
        <v>5</v>
      </c>
      <c r="G314" s="6">
        <v>13</v>
      </c>
      <c r="H314" s="6">
        <v>12</v>
      </c>
      <c r="I314" s="6">
        <f t="shared" si="1"/>
        <v>33</v>
      </c>
    </row>
    <row r="315" spans="1:9" ht="14.25" customHeight="1">
      <c r="A315" s="2" t="s">
        <v>851</v>
      </c>
      <c r="B315" s="6" t="s">
        <v>852</v>
      </c>
      <c r="C315" s="6" t="s">
        <v>853</v>
      </c>
      <c r="D315" s="6" t="s">
        <v>24</v>
      </c>
      <c r="E315" s="6">
        <v>7</v>
      </c>
      <c r="F315" s="6">
        <v>8</v>
      </c>
      <c r="G315" s="6">
        <v>24</v>
      </c>
      <c r="H315" s="6">
        <v>26</v>
      </c>
      <c r="I315" s="6">
        <f t="shared" si="1"/>
        <v>65</v>
      </c>
    </row>
    <row r="316" spans="1:9" ht="14.25" customHeight="1">
      <c r="A316" s="2" t="s">
        <v>854</v>
      </c>
      <c r="B316" s="6" t="s">
        <v>855</v>
      </c>
      <c r="C316" s="6" t="s">
        <v>856</v>
      </c>
      <c r="D316" s="6" t="s">
        <v>28</v>
      </c>
      <c r="E316" s="6">
        <v>5</v>
      </c>
      <c r="F316" s="6">
        <v>5</v>
      </c>
      <c r="G316" s="6">
        <v>18</v>
      </c>
      <c r="H316" s="6">
        <v>17</v>
      </c>
      <c r="I316" s="6">
        <f t="shared" si="1"/>
        <v>45</v>
      </c>
    </row>
    <row r="317" spans="1:9" ht="14.25" customHeight="1">
      <c r="A317" s="2" t="s">
        <v>857</v>
      </c>
      <c r="B317" s="6" t="s">
        <v>858</v>
      </c>
      <c r="C317" s="6" t="s">
        <v>859</v>
      </c>
      <c r="D317" s="6" t="s">
        <v>28</v>
      </c>
      <c r="E317" s="6">
        <v>6</v>
      </c>
      <c r="F317" s="6">
        <v>8</v>
      </c>
      <c r="G317" s="6">
        <v>18</v>
      </c>
      <c r="H317" s="6">
        <v>39</v>
      </c>
      <c r="I317" s="6">
        <f t="shared" si="1"/>
        <v>71</v>
      </c>
    </row>
    <row r="318" spans="1:9" ht="14.25" customHeight="1">
      <c r="A318" s="2" t="s">
        <v>860</v>
      </c>
      <c r="B318" s="6" t="s">
        <v>861</v>
      </c>
      <c r="C318" s="6" t="s">
        <v>862</v>
      </c>
      <c r="D318" s="6" t="s">
        <v>28</v>
      </c>
      <c r="E318" s="6">
        <v>4</v>
      </c>
      <c r="F318" s="6">
        <v>4</v>
      </c>
      <c r="G318" s="6">
        <v>16</v>
      </c>
      <c r="H318" s="6">
        <v>24</v>
      </c>
      <c r="I318" s="6">
        <f t="shared" si="1"/>
        <v>48</v>
      </c>
    </row>
    <row r="319" spans="1:9" ht="14.25" customHeight="1">
      <c r="A319" s="2" t="s">
        <v>863</v>
      </c>
      <c r="B319" s="6" t="s">
        <v>864</v>
      </c>
      <c r="C319" s="6" t="s">
        <v>865</v>
      </c>
      <c r="D319" s="6" t="s">
        <v>13</v>
      </c>
      <c r="E319" s="6">
        <v>6</v>
      </c>
      <c r="F319" s="6">
        <v>5</v>
      </c>
      <c r="G319" s="6">
        <v>16</v>
      </c>
      <c r="H319" s="6">
        <v>24</v>
      </c>
      <c r="I319" s="6">
        <f t="shared" si="1"/>
        <v>51</v>
      </c>
    </row>
    <row r="320" spans="1:9" ht="14.25" customHeight="1">
      <c r="A320" s="2" t="s">
        <v>866</v>
      </c>
      <c r="B320" s="6" t="s">
        <v>867</v>
      </c>
      <c r="C320" s="6" t="s">
        <v>868</v>
      </c>
      <c r="D320" s="6" t="s">
        <v>20</v>
      </c>
      <c r="E320" s="6">
        <v>5</v>
      </c>
      <c r="F320" s="6">
        <v>4</v>
      </c>
      <c r="G320" s="6">
        <v>16</v>
      </c>
      <c r="H320" s="6">
        <v>26</v>
      </c>
      <c r="I320" s="6">
        <f t="shared" si="1"/>
        <v>51</v>
      </c>
    </row>
    <row r="321" spans="1:9" ht="14.25" customHeight="1">
      <c r="A321" s="2" t="s">
        <v>869</v>
      </c>
      <c r="B321" s="6" t="s">
        <v>822</v>
      </c>
      <c r="C321" s="6" t="s">
        <v>870</v>
      </c>
      <c r="D321" s="6" t="s">
        <v>13</v>
      </c>
      <c r="E321" s="6">
        <v>5</v>
      </c>
      <c r="F321" s="6">
        <v>6</v>
      </c>
      <c r="G321" s="6">
        <v>11</v>
      </c>
      <c r="H321" s="6">
        <v>32</v>
      </c>
      <c r="I321" s="6">
        <f t="shared" si="1"/>
        <v>54</v>
      </c>
    </row>
    <row r="322" spans="1:9" ht="14.25" customHeight="1">
      <c r="A322" s="2" t="s">
        <v>871</v>
      </c>
      <c r="B322" s="6" t="s">
        <v>872</v>
      </c>
      <c r="C322" s="6" t="s">
        <v>873</v>
      </c>
      <c r="D322" s="6" t="s">
        <v>13</v>
      </c>
      <c r="E322" s="6">
        <v>10</v>
      </c>
      <c r="F322" s="6">
        <v>9</v>
      </c>
      <c r="G322" s="6">
        <v>29</v>
      </c>
      <c r="H322" s="6">
        <v>50</v>
      </c>
      <c r="I322" s="6">
        <f t="shared" si="1"/>
        <v>98</v>
      </c>
    </row>
    <row r="323" spans="1:9" ht="14.25" customHeight="1">
      <c r="A323" s="2" t="s">
        <v>874</v>
      </c>
      <c r="B323" s="6" t="s">
        <v>875</v>
      </c>
      <c r="C323" s="6" t="s">
        <v>876</v>
      </c>
      <c r="D323" s="6" t="s">
        <v>13</v>
      </c>
      <c r="E323" s="6">
        <v>4</v>
      </c>
      <c r="F323" s="6">
        <v>3</v>
      </c>
      <c r="G323" s="6">
        <v>12</v>
      </c>
      <c r="H323" s="6">
        <v>29</v>
      </c>
      <c r="I323" s="6">
        <f t="shared" si="1"/>
        <v>48</v>
      </c>
    </row>
    <row r="324" spans="1:9" ht="14.25" customHeight="1">
      <c r="A324" s="2" t="s">
        <v>877</v>
      </c>
      <c r="B324" s="6" t="s">
        <v>878</v>
      </c>
      <c r="C324" s="6" t="s">
        <v>879</v>
      </c>
      <c r="D324" s="6" t="s">
        <v>13</v>
      </c>
      <c r="E324" s="6">
        <v>7</v>
      </c>
      <c r="F324" s="6">
        <v>6</v>
      </c>
      <c r="G324" s="6">
        <v>17</v>
      </c>
      <c r="H324" s="6">
        <v>44</v>
      </c>
      <c r="I324" s="6">
        <f t="shared" si="1"/>
        <v>74</v>
      </c>
    </row>
    <row r="325" spans="1:9" ht="14.25" customHeight="1">
      <c r="A325" s="2" t="s">
        <v>880</v>
      </c>
      <c r="B325" s="6" t="s">
        <v>881</v>
      </c>
      <c r="C325" s="6" t="s">
        <v>882</v>
      </c>
      <c r="D325" s="6" t="s">
        <v>28</v>
      </c>
      <c r="E325" s="6">
        <v>9</v>
      </c>
      <c r="F325" s="6">
        <v>10</v>
      </c>
      <c r="G325" s="6">
        <v>30</v>
      </c>
      <c r="H325" s="6">
        <v>50</v>
      </c>
      <c r="I325" s="6">
        <f t="shared" si="1"/>
        <v>99</v>
      </c>
    </row>
    <row r="326" spans="1:9" ht="14.25" customHeight="1">
      <c r="A326" s="2" t="s">
        <v>883</v>
      </c>
      <c r="B326" s="6" t="s">
        <v>884</v>
      </c>
      <c r="C326" s="6" t="s">
        <v>885</v>
      </c>
      <c r="D326" s="6" t="s">
        <v>20</v>
      </c>
      <c r="E326" s="6">
        <v>6</v>
      </c>
      <c r="F326" s="6">
        <v>5</v>
      </c>
      <c r="G326" s="6">
        <v>17</v>
      </c>
      <c r="H326" s="6">
        <v>34</v>
      </c>
      <c r="I326" s="6">
        <f t="shared" si="1"/>
        <v>62</v>
      </c>
    </row>
    <row r="327" spans="1:9" ht="14.25" customHeight="1">
      <c r="A327" s="2" t="s">
        <v>886</v>
      </c>
      <c r="B327" s="6" t="s">
        <v>887</v>
      </c>
      <c r="C327" s="6" t="s">
        <v>888</v>
      </c>
      <c r="D327" s="6" t="s">
        <v>13</v>
      </c>
      <c r="E327" s="6">
        <v>9</v>
      </c>
      <c r="F327" s="6">
        <v>9</v>
      </c>
      <c r="G327" s="6">
        <v>24</v>
      </c>
      <c r="H327" s="6">
        <v>36</v>
      </c>
      <c r="I327" s="6">
        <f t="shared" si="1"/>
        <v>78</v>
      </c>
    </row>
    <row r="328" spans="1:9" ht="14.25" customHeight="1">
      <c r="A328" s="2" t="s">
        <v>889</v>
      </c>
      <c r="B328" s="6" t="s">
        <v>890</v>
      </c>
      <c r="C328" s="6" t="s">
        <v>891</v>
      </c>
      <c r="D328" s="6" t="s">
        <v>13</v>
      </c>
      <c r="E328" s="6">
        <v>4</v>
      </c>
      <c r="F328" s="6">
        <v>2</v>
      </c>
      <c r="G328" s="6">
        <v>10</v>
      </c>
      <c r="H328" s="6">
        <v>18</v>
      </c>
      <c r="I328" s="6">
        <f t="shared" si="1"/>
        <v>34</v>
      </c>
    </row>
    <row r="329" spans="1:9" ht="14.25" customHeight="1">
      <c r="A329" s="2" t="s">
        <v>892</v>
      </c>
      <c r="B329" s="6" t="s">
        <v>893</v>
      </c>
      <c r="C329" s="6" t="s">
        <v>894</v>
      </c>
      <c r="D329" s="6" t="s">
        <v>20</v>
      </c>
      <c r="E329" s="6">
        <v>3</v>
      </c>
      <c r="F329" s="6">
        <v>2</v>
      </c>
      <c r="G329" s="6">
        <v>5</v>
      </c>
      <c r="H329" s="6">
        <v>8</v>
      </c>
      <c r="I329" s="6">
        <f t="shared" si="1"/>
        <v>18</v>
      </c>
    </row>
    <row r="330" spans="1:9" ht="14.25" customHeight="1">
      <c r="A330" s="2" t="s">
        <v>895</v>
      </c>
      <c r="B330" s="6" t="s">
        <v>255</v>
      </c>
      <c r="C330" s="6" t="s">
        <v>896</v>
      </c>
      <c r="D330" s="6" t="s">
        <v>13</v>
      </c>
      <c r="E330" s="6">
        <v>8</v>
      </c>
      <c r="F330" s="6">
        <v>9</v>
      </c>
      <c r="G330" s="6">
        <v>27</v>
      </c>
      <c r="H330" s="6">
        <v>43</v>
      </c>
      <c r="I330" s="6">
        <f t="shared" si="1"/>
        <v>87</v>
      </c>
    </row>
    <row r="331" spans="1:9" ht="14.25" customHeight="1">
      <c r="A331" s="2" t="s">
        <v>897</v>
      </c>
      <c r="B331" s="6" t="s">
        <v>898</v>
      </c>
      <c r="C331" s="6" t="s">
        <v>899</v>
      </c>
      <c r="D331" s="6" t="s">
        <v>20</v>
      </c>
      <c r="E331" s="6">
        <v>5</v>
      </c>
      <c r="F331" s="6">
        <v>6</v>
      </c>
      <c r="G331" s="6">
        <v>18</v>
      </c>
      <c r="H331" s="6">
        <v>27</v>
      </c>
      <c r="I331" s="6">
        <f t="shared" si="1"/>
        <v>56</v>
      </c>
    </row>
    <row r="332" spans="1:9" ht="14.25" customHeight="1">
      <c r="A332" s="2" t="s">
        <v>900</v>
      </c>
      <c r="B332" s="6" t="s">
        <v>901</v>
      </c>
      <c r="C332" s="6" t="s">
        <v>902</v>
      </c>
      <c r="D332" s="6" t="s">
        <v>20</v>
      </c>
      <c r="E332" s="6">
        <v>5</v>
      </c>
      <c r="F332" s="6">
        <v>6</v>
      </c>
      <c r="G332" s="6">
        <v>15</v>
      </c>
      <c r="H332" s="6">
        <v>25</v>
      </c>
      <c r="I332" s="6">
        <f t="shared" si="1"/>
        <v>51</v>
      </c>
    </row>
    <row r="333" spans="1:9" ht="14.25" customHeight="1">
      <c r="A333" s="2" t="s">
        <v>903</v>
      </c>
      <c r="B333" s="6" t="s">
        <v>904</v>
      </c>
      <c r="C333" s="6" t="s">
        <v>905</v>
      </c>
      <c r="D333" s="6" t="s">
        <v>13</v>
      </c>
      <c r="E333" s="6">
        <v>10</v>
      </c>
      <c r="F333" s="6">
        <v>10</v>
      </c>
      <c r="G333" s="6">
        <v>30</v>
      </c>
      <c r="H333" s="6">
        <v>46</v>
      </c>
      <c r="I333" s="6">
        <f t="shared" si="1"/>
        <v>96</v>
      </c>
    </row>
    <row r="334" spans="1:9" ht="14.25" customHeight="1">
      <c r="A334" s="2" t="s">
        <v>906</v>
      </c>
      <c r="B334" s="6" t="s">
        <v>202</v>
      </c>
      <c r="C334" s="6" t="s">
        <v>907</v>
      </c>
      <c r="D334" s="6" t="s">
        <v>20</v>
      </c>
      <c r="E334" s="6">
        <v>5</v>
      </c>
      <c r="F334" s="6">
        <v>4</v>
      </c>
      <c r="G334" s="6">
        <v>14</v>
      </c>
      <c r="H334" s="6">
        <v>15</v>
      </c>
      <c r="I334" s="6">
        <f t="shared" si="1"/>
        <v>38</v>
      </c>
    </row>
    <row r="335" spans="1:9" ht="14.25" customHeight="1">
      <c r="A335" s="2" t="s">
        <v>908</v>
      </c>
      <c r="B335" s="6" t="s">
        <v>909</v>
      </c>
      <c r="C335" s="6" t="s">
        <v>910</v>
      </c>
      <c r="D335" s="6" t="s">
        <v>28</v>
      </c>
      <c r="E335" s="6">
        <v>6</v>
      </c>
      <c r="F335" s="6">
        <v>5</v>
      </c>
      <c r="G335" s="6">
        <v>14</v>
      </c>
      <c r="H335" s="6">
        <v>24</v>
      </c>
      <c r="I335" s="6">
        <f t="shared" si="1"/>
        <v>49</v>
      </c>
    </row>
    <row r="336" spans="1:9" ht="14.25" customHeight="1">
      <c r="A336" s="2" t="s">
        <v>911</v>
      </c>
      <c r="B336" s="6" t="s">
        <v>912</v>
      </c>
      <c r="C336" s="6" t="s">
        <v>545</v>
      </c>
      <c r="D336" s="6" t="s">
        <v>13</v>
      </c>
      <c r="E336" s="6">
        <v>8</v>
      </c>
      <c r="F336" s="6">
        <v>9</v>
      </c>
      <c r="G336" s="6">
        <v>28</v>
      </c>
      <c r="H336" s="6">
        <v>47</v>
      </c>
      <c r="I336" s="6">
        <f t="shared" si="1"/>
        <v>92</v>
      </c>
    </row>
    <row r="337" spans="1:9" ht="14.25" customHeight="1">
      <c r="A337" s="2" t="s">
        <v>913</v>
      </c>
      <c r="B337" s="6" t="s">
        <v>914</v>
      </c>
      <c r="C337" s="6" t="s">
        <v>915</v>
      </c>
      <c r="D337" s="6" t="s">
        <v>20</v>
      </c>
      <c r="E337" s="6">
        <v>8</v>
      </c>
      <c r="F337" s="6">
        <v>6</v>
      </c>
      <c r="G337" s="6">
        <v>27</v>
      </c>
      <c r="H337" s="6">
        <v>35</v>
      </c>
      <c r="I337" s="6">
        <f t="shared" si="1"/>
        <v>76</v>
      </c>
    </row>
    <row r="338" spans="1:9" ht="14.25" customHeight="1">
      <c r="A338" s="2" t="s">
        <v>916</v>
      </c>
      <c r="B338" s="6" t="s">
        <v>917</v>
      </c>
      <c r="C338" s="6" t="s">
        <v>918</v>
      </c>
      <c r="D338" s="6" t="s">
        <v>20</v>
      </c>
      <c r="E338" s="6">
        <v>3</v>
      </c>
      <c r="F338" s="6">
        <v>5</v>
      </c>
      <c r="G338" s="6">
        <v>7</v>
      </c>
      <c r="H338" s="6">
        <v>18</v>
      </c>
      <c r="I338" s="6">
        <f t="shared" si="1"/>
        <v>33</v>
      </c>
    </row>
    <row r="339" spans="1:9" ht="14.25" customHeight="1">
      <c r="A339" s="2" t="s">
        <v>919</v>
      </c>
      <c r="B339" s="6" t="s">
        <v>54</v>
      </c>
      <c r="C339" s="6" t="s">
        <v>920</v>
      </c>
      <c r="D339" s="6" t="s">
        <v>13</v>
      </c>
      <c r="E339" s="6">
        <v>8</v>
      </c>
      <c r="F339" s="6">
        <v>7</v>
      </c>
      <c r="G339" s="6">
        <v>25</v>
      </c>
      <c r="H339" s="6">
        <v>46</v>
      </c>
      <c r="I339" s="6">
        <f t="shared" si="1"/>
        <v>86</v>
      </c>
    </row>
    <row r="340" spans="1:9" ht="14.25" customHeight="1">
      <c r="A340" s="2" t="s">
        <v>921</v>
      </c>
      <c r="B340" s="6" t="s">
        <v>922</v>
      </c>
      <c r="C340" s="6" t="s">
        <v>923</v>
      </c>
      <c r="D340" s="6" t="s">
        <v>20</v>
      </c>
      <c r="E340" s="6">
        <v>5</v>
      </c>
      <c r="F340" s="6">
        <v>7</v>
      </c>
      <c r="G340" s="6">
        <v>12</v>
      </c>
      <c r="H340" s="6">
        <v>20</v>
      </c>
      <c r="I340" s="6">
        <f t="shared" si="1"/>
        <v>44</v>
      </c>
    </row>
    <row r="341" spans="1:9" ht="14.25" customHeight="1">
      <c r="A341" s="2" t="s">
        <v>924</v>
      </c>
      <c r="B341" s="6" t="s">
        <v>925</v>
      </c>
      <c r="C341" s="6" t="s">
        <v>926</v>
      </c>
      <c r="D341" s="6" t="s">
        <v>20</v>
      </c>
      <c r="E341" s="6">
        <v>8</v>
      </c>
      <c r="F341" s="6">
        <v>7</v>
      </c>
      <c r="G341" s="6">
        <v>22</v>
      </c>
      <c r="H341" s="6">
        <v>49</v>
      </c>
      <c r="I341" s="6">
        <f t="shared" si="1"/>
        <v>86</v>
      </c>
    </row>
    <row r="342" spans="1:9" ht="14.25" customHeight="1">
      <c r="A342" s="2" t="s">
        <v>927</v>
      </c>
      <c r="B342" s="6" t="s">
        <v>928</v>
      </c>
      <c r="C342" s="6" t="s">
        <v>929</v>
      </c>
      <c r="D342" s="6" t="s">
        <v>28</v>
      </c>
      <c r="E342" s="6">
        <v>10</v>
      </c>
      <c r="F342" s="6">
        <v>10</v>
      </c>
      <c r="G342" s="6">
        <v>30</v>
      </c>
      <c r="H342" s="6">
        <v>41</v>
      </c>
      <c r="I342" s="6">
        <f t="shared" si="1"/>
        <v>91</v>
      </c>
    </row>
    <row r="343" spans="1:9" ht="14.25" customHeight="1">
      <c r="A343" s="2" t="s">
        <v>930</v>
      </c>
      <c r="B343" s="6" t="s">
        <v>931</v>
      </c>
      <c r="C343" s="6" t="s">
        <v>932</v>
      </c>
      <c r="D343" s="6" t="s">
        <v>28</v>
      </c>
      <c r="E343" s="6">
        <v>5</v>
      </c>
      <c r="F343" s="6">
        <v>6</v>
      </c>
      <c r="G343" s="6">
        <v>18</v>
      </c>
      <c r="H343" s="6">
        <v>18</v>
      </c>
      <c r="I343" s="6">
        <f t="shared" si="1"/>
        <v>47</v>
      </c>
    </row>
    <row r="344" spans="1:9" ht="14.25" customHeight="1">
      <c r="A344" s="2" t="s">
        <v>933</v>
      </c>
      <c r="B344" s="6" t="s">
        <v>934</v>
      </c>
      <c r="C344" s="6" t="s">
        <v>935</v>
      </c>
      <c r="D344" s="6" t="s">
        <v>24</v>
      </c>
      <c r="E344" s="6">
        <v>4</v>
      </c>
      <c r="F344" s="6">
        <v>4</v>
      </c>
      <c r="G344" s="6">
        <v>15</v>
      </c>
      <c r="H344" s="6">
        <v>21</v>
      </c>
      <c r="I344" s="6">
        <f t="shared" si="1"/>
        <v>44</v>
      </c>
    </row>
    <row r="345" spans="1:9" ht="14.25" customHeight="1">
      <c r="A345" s="2" t="s">
        <v>936</v>
      </c>
      <c r="B345" s="6" t="s">
        <v>302</v>
      </c>
      <c r="C345" s="6" t="s">
        <v>937</v>
      </c>
      <c r="D345" s="6" t="s">
        <v>24</v>
      </c>
      <c r="E345" s="6">
        <v>10</v>
      </c>
      <c r="F345" s="6">
        <v>10</v>
      </c>
      <c r="G345" s="6">
        <v>28</v>
      </c>
      <c r="H345" s="6">
        <v>50</v>
      </c>
      <c r="I345" s="6">
        <f t="shared" si="1"/>
        <v>98</v>
      </c>
    </row>
    <row r="346" spans="1:9" ht="14.25" customHeight="1">
      <c r="A346" s="2" t="s">
        <v>938</v>
      </c>
      <c r="B346" s="6" t="s">
        <v>939</v>
      </c>
      <c r="C346" s="6" t="s">
        <v>940</v>
      </c>
      <c r="D346" s="6" t="s">
        <v>20</v>
      </c>
      <c r="E346" s="6">
        <v>5</v>
      </c>
      <c r="F346" s="6">
        <v>3</v>
      </c>
      <c r="G346" s="6">
        <v>17</v>
      </c>
      <c r="H346" s="6">
        <v>29</v>
      </c>
      <c r="I346" s="6">
        <f t="shared" si="1"/>
        <v>54</v>
      </c>
    </row>
    <row r="347" spans="1:9" ht="14.25" customHeight="1">
      <c r="A347" s="2" t="s">
        <v>941</v>
      </c>
      <c r="B347" s="6" t="s">
        <v>942</v>
      </c>
      <c r="C347" s="6" t="s">
        <v>943</v>
      </c>
      <c r="D347" s="6" t="s">
        <v>28</v>
      </c>
      <c r="E347" s="6">
        <v>8</v>
      </c>
      <c r="F347" s="6">
        <v>6</v>
      </c>
      <c r="G347" s="6">
        <v>26</v>
      </c>
      <c r="H347" s="6">
        <v>48</v>
      </c>
      <c r="I347" s="6">
        <f t="shared" si="1"/>
        <v>88</v>
      </c>
    </row>
    <row r="348" spans="1:9" ht="14.25" customHeight="1">
      <c r="A348" s="2" t="s">
        <v>944</v>
      </c>
      <c r="B348" s="6" t="s">
        <v>945</v>
      </c>
      <c r="C348" s="6" t="s">
        <v>946</v>
      </c>
      <c r="D348" s="6" t="s">
        <v>13</v>
      </c>
      <c r="E348" s="6">
        <v>10</v>
      </c>
      <c r="F348" s="6">
        <v>8</v>
      </c>
      <c r="G348" s="6">
        <v>30</v>
      </c>
      <c r="H348" s="6">
        <v>50</v>
      </c>
      <c r="I348" s="6">
        <f t="shared" si="1"/>
        <v>98</v>
      </c>
    </row>
    <row r="349" spans="1:9" ht="14.25" customHeight="1">
      <c r="A349" s="2" t="s">
        <v>947</v>
      </c>
      <c r="B349" s="6" t="s">
        <v>948</v>
      </c>
      <c r="C349" s="6" t="s">
        <v>949</v>
      </c>
      <c r="D349" s="6" t="s">
        <v>24</v>
      </c>
      <c r="E349" s="6">
        <v>5</v>
      </c>
      <c r="F349" s="6">
        <v>4</v>
      </c>
      <c r="G349" s="6">
        <v>15</v>
      </c>
      <c r="H349" s="6">
        <v>23</v>
      </c>
      <c r="I349" s="6">
        <f t="shared" si="1"/>
        <v>47</v>
      </c>
    </row>
    <row r="350" spans="1:9" ht="14.25" customHeight="1">
      <c r="A350" s="2" t="s">
        <v>950</v>
      </c>
      <c r="B350" s="6" t="s">
        <v>799</v>
      </c>
      <c r="C350" s="6" t="s">
        <v>951</v>
      </c>
      <c r="D350" s="6" t="s">
        <v>28</v>
      </c>
      <c r="E350" s="6">
        <v>4</v>
      </c>
      <c r="F350" s="6">
        <v>2</v>
      </c>
      <c r="G350" s="6">
        <v>11</v>
      </c>
      <c r="H350" s="6">
        <v>27</v>
      </c>
      <c r="I350" s="6">
        <f t="shared" si="1"/>
        <v>44</v>
      </c>
    </row>
    <row r="351" spans="1:9" ht="14.25" customHeight="1">
      <c r="A351" s="2" t="s">
        <v>952</v>
      </c>
      <c r="B351" s="6" t="s">
        <v>662</v>
      </c>
      <c r="C351" s="6" t="s">
        <v>953</v>
      </c>
      <c r="D351" s="6" t="s">
        <v>28</v>
      </c>
      <c r="E351" s="6">
        <v>9</v>
      </c>
      <c r="F351" s="6">
        <v>10</v>
      </c>
      <c r="G351" s="6">
        <v>23</v>
      </c>
      <c r="H351" s="6">
        <v>44</v>
      </c>
      <c r="I351" s="6">
        <f t="shared" si="1"/>
        <v>86</v>
      </c>
    </row>
    <row r="352" spans="1:9" ht="14.25" customHeight="1">
      <c r="A352" s="2" t="s">
        <v>954</v>
      </c>
      <c r="B352" s="6" t="s">
        <v>955</v>
      </c>
      <c r="C352" s="6" t="s">
        <v>956</v>
      </c>
      <c r="D352" s="6" t="s">
        <v>20</v>
      </c>
      <c r="E352" s="6">
        <v>7</v>
      </c>
      <c r="F352" s="6">
        <v>9</v>
      </c>
      <c r="G352" s="6">
        <v>25</v>
      </c>
      <c r="H352" s="6">
        <v>38</v>
      </c>
      <c r="I352" s="6">
        <f t="shared" si="1"/>
        <v>79</v>
      </c>
    </row>
    <row r="353" spans="1:9" ht="14.25" customHeight="1">
      <c r="A353" s="2" t="s">
        <v>957</v>
      </c>
      <c r="B353" s="6" t="s">
        <v>958</v>
      </c>
      <c r="C353" s="6" t="s">
        <v>956</v>
      </c>
      <c r="D353" s="6" t="s">
        <v>24</v>
      </c>
      <c r="E353" s="6">
        <v>2</v>
      </c>
      <c r="F353" s="6">
        <v>3</v>
      </c>
      <c r="G353" s="6">
        <v>7</v>
      </c>
      <c r="H353" s="6">
        <v>7</v>
      </c>
      <c r="I353" s="6">
        <f t="shared" si="1"/>
        <v>19</v>
      </c>
    </row>
    <row r="354" spans="1:9" ht="14.25" customHeight="1">
      <c r="A354" s="2" t="s">
        <v>959</v>
      </c>
      <c r="B354" s="6" t="s">
        <v>960</v>
      </c>
      <c r="C354" s="6" t="s">
        <v>573</v>
      </c>
      <c r="D354" s="6" t="s">
        <v>20</v>
      </c>
      <c r="E354" s="6">
        <v>9</v>
      </c>
      <c r="F354" s="6">
        <v>8</v>
      </c>
      <c r="G354" s="6">
        <v>23</v>
      </c>
      <c r="H354" s="6">
        <v>37</v>
      </c>
      <c r="I354" s="6">
        <f t="shared" si="1"/>
        <v>77</v>
      </c>
    </row>
    <row r="355" spans="1:9" ht="14.25" customHeight="1">
      <c r="A355" s="2" t="s">
        <v>961</v>
      </c>
      <c r="B355" s="6" t="s">
        <v>962</v>
      </c>
      <c r="C355" s="6" t="s">
        <v>963</v>
      </c>
      <c r="D355" s="6" t="s">
        <v>20</v>
      </c>
      <c r="E355" s="6">
        <v>9</v>
      </c>
      <c r="F355" s="6">
        <v>10</v>
      </c>
      <c r="G355" s="6">
        <v>24</v>
      </c>
      <c r="H355" s="6">
        <v>38</v>
      </c>
      <c r="I355" s="6">
        <f t="shared" si="1"/>
        <v>81</v>
      </c>
    </row>
    <row r="356" spans="1:9" ht="14.25" customHeight="1">
      <c r="A356" s="2" t="s">
        <v>964</v>
      </c>
      <c r="B356" s="6" t="s">
        <v>965</v>
      </c>
      <c r="C356" s="6" t="s">
        <v>966</v>
      </c>
      <c r="D356" s="6" t="s">
        <v>13</v>
      </c>
      <c r="E356" s="6">
        <v>3</v>
      </c>
      <c r="F356" s="6">
        <v>3</v>
      </c>
      <c r="G356" s="6">
        <v>8</v>
      </c>
      <c r="H356" s="6">
        <v>17</v>
      </c>
      <c r="I356" s="6">
        <f t="shared" si="1"/>
        <v>31</v>
      </c>
    </row>
    <row r="357" spans="1:9" ht="14.25" customHeight="1">
      <c r="A357" s="2" t="s">
        <v>967</v>
      </c>
      <c r="B357" s="6" t="s">
        <v>968</v>
      </c>
      <c r="C357" s="6" t="s">
        <v>969</v>
      </c>
      <c r="D357" s="6" t="s">
        <v>28</v>
      </c>
      <c r="E357" s="6">
        <v>6</v>
      </c>
      <c r="F357" s="6">
        <v>6</v>
      </c>
      <c r="G357" s="6">
        <v>14</v>
      </c>
      <c r="H357" s="6">
        <v>27</v>
      </c>
      <c r="I357" s="6">
        <f t="shared" si="1"/>
        <v>53</v>
      </c>
    </row>
    <row r="358" spans="1:9" ht="14.25" customHeight="1">
      <c r="A358" s="2" t="s">
        <v>970</v>
      </c>
      <c r="B358" s="6" t="s">
        <v>971</v>
      </c>
      <c r="C358" s="6" t="s">
        <v>972</v>
      </c>
      <c r="D358" s="6" t="s">
        <v>28</v>
      </c>
      <c r="E358" s="6">
        <v>4</v>
      </c>
      <c r="F358" s="6">
        <v>2</v>
      </c>
      <c r="G358" s="6">
        <v>15</v>
      </c>
      <c r="H358" s="6">
        <v>19</v>
      </c>
      <c r="I358" s="6">
        <f t="shared" si="1"/>
        <v>40</v>
      </c>
    </row>
    <row r="359" spans="1:9" ht="14.25" customHeight="1">
      <c r="A359" s="2" t="s">
        <v>973</v>
      </c>
      <c r="B359" s="6" t="s">
        <v>524</v>
      </c>
      <c r="C359" s="6" t="s">
        <v>974</v>
      </c>
      <c r="D359" s="6" t="s">
        <v>13</v>
      </c>
      <c r="E359" s="6">
        <v>10</v>
      </c>
      <c r="F359" s="6">
        <v>10</v>
      </c>
      <c r="G359" s="6">
        <v>28</v>
      </c>
      <c r="H359" s="6">
        <v>50</v>
      </c>
      <c r="I359" s="6">
        <f t="shared" si="1"/>
        <v>98</v>
      </c>
    </row>
    <row r="360" spans="1:9" ht="14.25" customHeight="1">
      <c r="A360" s="2" t="s">
        <v>975</v>
      </c>
      <c r="B360" s="6" t="s">
        <v>976</v>
      </c>
      <c r="C360" s="6" t="s">
        <v>977</v>
      </c>
      <c r="D360" s="6" t="s">
        <v>20</v>
      </c>
      <c r="E360" s="6">
        <v>10</v>
      </c>
      <c r="F360" s="6">
        <v>10</v>
      </c>
      <c r="G360" s="6">
        <v>26</v>
      </c>
      <c r="H360" s="6">
        <v>50</v>
      </c>
      <c r="I360" s="6">
        <f t="shared" si="1"/>
        <v>96</v>
      </c>
    </row>
    <row r="361" spans="1:9" ht="14.25" customHeight="1">
      <c r="A361" s="2" t="s">
        <v>978</v>
      </c>
      <c r="B361" s="6" t="s">
        <v>979</v>
      </c>
      <c r="C361" s="6" t="s">
        <v>980</v>
      </c>
      <c r="D361" s="6" t="s">
        <v>13</v>
      </c>
      <c r="E361" s="6">
        <v>8</v>
      </c>
      <c r="F361" s="6">
        <v>6</v>
      </c>
      <c r="G361" s="6">
        <v>28</v>
      </c>
      <c r="H361" s="6">
        <v>44</v>
      </c>
      <c r="I361" s="6">
        <f t="shared" si="1"/>
        <v>86</v>
      </c>
    </row>
    <row r="362" spans="1:9" ht="14.25" customHeight="1">
      <c r="A362" s="2" t="s">
        <v>981</v>
      </c>
      <c r="B362" s="6" t="s">
        <v>982</v>
      </c>
      <c r="C362" s="6" t="s">
        <v>983</v>
      </c>
      <c r="D362" s="6" t="s">
        <v>28</v>
      </c>
      <c r="E362" s="6">
        <v>7</v>
      </c>
      <c r="F362" s="6">
        <v>6</v>
      </c>
      <c r="G362" s="6">
        <v>24</v>
      </c>
      <c r="H362" s="6">
        <v>29</v>
      </c>
      <c r="I362" s="6">
        <f t="shared" si="1"/>
        <v>66</v>
      </c>
    </row>
    <row r="363" spans="1:9" ht="14.25" customHeight="1">
      <c r="A363" s="2" t="s">
        <v>984</v>
      </c>
      <c r="B363" s="6" t="s">
        <v>985</v>
      </c>
      <c r="C363" s="6" t="s">
        <v>986</v>
      </c>
      <c r="D363" s="6" t="s">
        <v>20</v>
      </c>
      <c r="E363" s="6">
        <v>6</v>
      </c>
      <c r="F363" s="6">
        <v>8</v>
      </c>
      <c r="G363" s="6">
        <v>17</v>
      </c>
      <c r="H363" s="6">
        <v>40</v>
      </c>
      <c r="I363" s="6">
        <f t="shared" si="1"/>
        <v>71</v>
      </c>
    </row>
    <row r="364" spans="1:9" ht="14.25" customHeight="1">
      <c r="A364" s="2" t="s">
        <v>987</v>
      </c>
      <c r="B364" s="6" t="s">
        <v>988</v>
      </c>
      <c r="C364" s="6" t="s">
        <v>986</v>
      </c>
      <c r="D364" s="6" t="s">
        <v>28</v>
      </c>
      <c r="E364" s="6">
        <v>5</v>
      </c>
      <c r="F364" s="6">
        <v>6</v>
      </c>
      <c r="G364" s="6">
        <v>16</v>
      </c>
      <c r="H364" s="6">
        <v>20</v>
      </c>
      <c r="I364" s="6">
        <f t="shared" si="1"/>
        <v>47</v>
      </c>
    </row>
    <row r="365" spans="1:9" ht="14.25" customHeight="1">
      <c r="A365" s="2" t="s">
        <v>989</v>
      </c>
      <c r="B365" s="6" t="s">
        <v>990</v>
      </c>
      <c r="C365" s="6" t="s">
        <v>991</v>
      </c>
      <c r="D365" s="6" t="s">
        <v>28</v>
      </c>
      <c r="E365" s="6">
        <v>3</v>
      </c>
      <c r="F365" s="6">
        <v>2</v>
      </c>
      <c r="G365" s="6">
        <v>9</v>
      </c>
      <c r="H365" s="6">
        <v>25</v>
      </c>
      <c r="I365" s="6">
        <f t="shared" si="1"/>
        <v>39</v>
      </c>
    </row>
    <row r="366" spans="1:9" ht="14.25" customHeight="1">
      <c r="A366" s="2" t="s">
        <v>992</v>
      </c>
      <c r="B366" s="6" t="s">
        <v>993</v>
      </c>
      <c r="C366" s="6" t="s">
        <v>994</v>
      </c>
      <c r="D366" s="6" t="s">
        <v>20</v>
      </c>
      <c r="E366" s="6">
        <v>7</v>
      </c>
      <c r="F366" s="6">
        <v>7</v>
      </c>
      <c r="G366" s="6">
        <v>19</v>
      </c>
      <c r="H366" s="6">
        <v>43</v>
      </c>
      <c r="I366" s="6">
        <f t="shared" si="1"/>
        <v>76</v>
      </c>
    </row>
    <row r="367" spans="1:9" ht="14.25" customHeight="1">
      <c r="A367" s="2" t="s">
        <v>995</v>
      </c>
      <c r="B367" s="6" t="s">
        <v>996</v>
      </c>
      <c r="C367" s="6" t="s">
        <v>965</v>
      </c>
      <c r="D367" s="6" t="s">
        <v>13</v>
      </c>
      <c r="E367" s="6">
        <v>3</v>
      </c>
      <c r="F367" s="6">
        <v>2</v>
      </c>
      <c r="G367" s="6">
        <v>8</v>
      </c>
      <c r="H367" s="6">
        <v>16</v>
      </c>
      <c r="I367" s="6">
        <f t="shared" si="1"/>
        <v>29</v>
      </c>
    </row>
    <row r="368" spans="1:9" ht="14.25" customHeight="1">
      <c r="A368" s="2" t="s">
        <v>997</v>
      </c>
      <c r="B368" s="6" t="s">
        <v>998</v>
      </c>
      <c r="C368" s="6" t="s">
        <v>999</v>
      </c>
      <c r="D368" s="6" t="s">
        <v>24</v>
      </c>
      <c r="E368" s="6">
        <v>2</v>
      </c>
      <c r="F368" s="6">
        <v>4</v>
      </c>
      <c r="G368" s="6">
        <v>8</v>
      </c>
      <c r="H368" s="6">
        <v>8</v>
      </c>
      <c r="I368" s="6">
        <f t="shared" si="1"/>
        <v>22</v>
      </c>
    </row>
    <row r="369" spans="1:9" ht="14.25" customHeight="1">
      <c r="A369" s="2" t="s">
        <v>1000</v>
      </c>
      <c r="B369" s="6" t="s">
        <v>1001</v>
      </c>
      <c r="C369" s="6" t="s">
        <v>1002</v>
      </c>
      <c r="D369" s="6" t="s">
        <v>20</v>
      </c>
      <c r="E369" s="6">
        <v>3</v>
      </c>
      <c r="F369" s="6">
        <v>5</v>
      </c>
      <c r="G369" s="6">
        <v>10</v>
      </c>
      <c r="H369" s="6">
        <v>19</v>
      </c>
      <c r="I369" s="6">
        <f t="shared" si="1"/>
        <v>37</v>
      </c>
    </row>
    <row r="370" spans="1:9" ht="14.25" customHeight="1">
      <c r="A370" s="2" t="s">
        <v>1003</v>
      </c>
      <c r="B370" s="6" t="s">
        <v>1004</v>
      </c>
      <c r="C370" s="6" t="s">
        <v>1005</v>
      </c>
      <c r="D370" s="6" t="s">
        <v>13</v>
      </c>
      <c r="E370" s="6">
        <v>5</v>
      </c>
      <c r="F370" s="6">
        <v>7</v>
      </c>
      <c r="G370" s="6">
        <v>15</v>
      </c>
      <c r="H370" s="6">
        <v>17</v>
      </c>
      <c r="I370" s="6">
        <f t="shared" si="1"/>
        <v>44</v>
      </c>
    </row>
    <row r="371" spans="1:9" ht="14.25" customHeight="1">
      <c r="A371" s="2" t="s">
        <v>1006</v>
      </c>
      <c r="B371" s="6" t="s">
        <v>1007</v>
      </c>
      <c r="C371" s="6" t="s">
        <v>1008</v>
      </c>
      <c r="D371" s="6" t="s">
        <v>13</v>
      </c>
      <c r="E371" s="6">
        <v>7</v>
      </c>
      <c r="F371" s="6">
        <v>5</v>
      </c>
      <c r="G371" s="6">
        <v>23</v>
      </c>
      <c r="H371" s="6">
        <v>39</v>
      </c>
      <c r="I371" s="6">
        <f t="shared" si="1"/>
        <v>74</v>
      </c>
    </row>
    <row r="372" spans="1:9" ht="14.25" customHeight="1">
      <c r="A372" s="2" t="s">
        <v>1009</v>
      </c>
      <c r="B372" s="6" t="s">
        <v>1010</v>
      </c>
      <c r="C372" s="6" t="s">
        <v>1011</v>
      </c>
      <c r="D372" s="6" t="s">
        <v>20</v>
      </c>
      <c r="E372" s="6">
        <v>8</v>
      </c>
      <c r="F372" s="6">
        <v>10</v>
      </c>
      <c r="G372" s="6">
        <v>20</v>
      </c>
      <c r="H372" s="6">
        <v>41</v>
      </c>
      <c r="I372" s="6">
        <f t="shared" si="1"/>
        <v>79</v>
      </c>
    </row>
    <row r="373" spans="1:9" ht="14.25" customHeight="1">
      <c r="A373" s="2" t="s">
        <v>1012</v>
      </c>
      <c r="B373" s="6" t="s">
        <v>45</v>
      </c>
      <c r="C373" s="6" t="s">
        <v>1013</v>
      </c>
      <c r="D373" s="6" t="s">
        <v>20</v>
      </c>
      <c r="E373" s="6">
        <v>5</v>
      </c>
      <c r="F373" s="6">
        <v>3</v>
      </c>
      <c r="G373" s="6">
        <v>11</v>
      </c>
      <c r="H373" s="6">
        <v>15</v>
      </c>
      <c r="I373" s="6">
        <f t="shared" si="1"/>
        <v>34</v>
      </c>
    </row>
    <row r="374" spans="1:9" ht="14.25" customHeight="1">
      <c r="A374" s="2" t="s">
        <v>1014</v>
      </c>
      <c r="B374" s="6" t="s">
        <v>1015</v>
      </c>
      <c r="C374" s="6" t="s">
        <v>1016</v>
      </c>
      <c r="D374" s="6" t="s">
        <v>20</v>
      </c>
      <c r="E374" s="6">
        <v>5</v>
      </c>
      <c r="F374" s="6">
        <v>5</v>
      </c>
      <c r="G374" s="6">
        <v>15</v>
      </c>
      <c r="H374" s="6">
        <v>33</v>
      </c>
      <c r="I374" s="6">
        <f t="shared" si="1"/>
        <v>58</v>
      </c>
    </row>
    <row r="375" spans="1:9" ht="14.25" customHeight="1">
      <c r="A375" s="2" t="s">
        <v>1017</v>
      </c>
      <c r="B375" s="6" t="s">
        <v>1018</v>
      </c>
      <c r="C375" s="6" t="s">
        <v>1019</v>
      </c>
      <c r="D375" s="6" t="s">
        <v>24</v>
      </c>
      <c r="E375" s="6">
        <v>10</v>
      </c>
      <c r="F375" s="6">
        <v>10</v>
      </c>
      <c r="G375" s="6">
        <v>26</v>
      </c>
      <c r="H375" s="6">
        <v>41</v>
      </c>
      <c r="I375" s="6">
        <f t="shared" si="1"/>
        <v>87</v>
      </c>
    </row>
    <row r="376" spans="1:9" ht="14.25" customHeight="1">
      <c r="A376" s="2" t="s">
        <v>1020</v>
      </c>
      <c r="B376" s="6" t="s">
        <v>1021</v>
      </c>
      <c r="C376" s="6" t="s">
        <v>1022</v>
      </c>
      <c r="D376" s="6" t="s">
        <v>20</v>
      </c>
      <c r="E376" s="6">
        <v>3</v>
      </c>
      <c r="F376" s="6">
        <v>2</v>
      </c>
      <c r="G376" s="6">
        <v>10</v>
      </c>
      <c r="H376" s="6">
        <v>18</v>
      </c>
      <c r="I376" s="6">
        <f t="shared" si="1"/>
        <v>33</v>
      </c>
    </row>
    <row r="377" spans="1:9" ht="14.25" customHeight="1">
      <c r="A377" s="2" t="s">
        <v>1023</v>
      </c>
      <c r="B377" s="6" t="s">
        <v>460</v>
      </c>
      <c r="C377" s="6" t="s">
        <v>1024</v>
      </c>
      <c r="D377" s="6" t="s">
        <v>13</v>
      </c>
      <c r="E377" s="6">
        <v>10</v>
      </c>
      <c r="F377" s="6">
        <v>8</v>
      </c>
      <c r="G377" s="6">
        <v>29</v>
      </c>
      <c r="H377" s="6">
        <v>49</v>
      </c>
      <c r="I377" s="6">
        <f t="shared" si="1"/>
        <v>96</v>
      </c>
    </row>
    <row r="378" spans="1:9" ht="14.25" customHeight="1">
      <c r="A378" s="2" t="s">
        <v>1025</v>
      </c>
      <c r="B378" s="6" t="s">
        <v>1026</v>
      </c>
      <c r="C378" s="6" t="s">
        <v>1027</v>
      </c>
      <c r="D378" s="6" t="s">
        <v>28</v>
      </c>
      <c r="E378" s="6">
        <v>4</v>
      </c>
      <c r="F378" s="6">
        <v>3</v>
      </c>
      <c r="G378" s="6">
        <v>9</v>
      </c>
      <c r="H378" s="6">
        <v>14</v>
      </c>
      <c r="I378" s="6">
        <f t="shared" si="1"/>
        <v>30</v>
      </c>
    </row>
    <row r="379" spans="1:9" ht="14.25" customHeight="1">
      <c r="A379" s="2" t="s">
        <v>1028</v>
      </c>
      <c r="B379" s="6" t="s">
        <v>1029</v>
      </c>
      <c r="C379" s="6" t="s">
        <v>1030</v>
      </c>
      <c r="D379" s="6" t="s">
        <v>13</v>
      </c>
      <c r="E379" s="6">
        <v>7</v>
      </c>
      <c r="F379" s="6">
        <v>7</v>
      </c>
      <c r="G379" s="6">
        <v>17</v>
      </c>
      <c r="H379" s="6">
        <v>38</v>
      </c>
      <c r="I379" s="6">
        <f t="shared" si="1"/>
        <v>69</v>
      </c>
    </row>
    <row r="380" spans="1:9" ht="14.25" customHeight="1">
      <c r="A380" s="2" t="s">
        <v>1031</v>
      </c>
      <c r="B380" s="6" t="s">
        <v>1032</v>
      </c>
      <c r="C380" s="6" t="s">
        <v>1033</v>
      </c>
      <c r="D380" s="6" t="s">
        <v>13</v>
      </c>
      <c r="E380" s="6">
        <v>4</v>
      </c>
      <c r="F380" s="6">
        <v>2</v>
      </c>
      <c r="G380" s="6">
        <v>12</v>
      </c>
      <c r="H380" s="6">
        <v>24</v>
      </c>
      <c r="I380" s="6">
        <f t="shared" si="1"/>
        <v>42</v>
      </c>
    </row>
    <row r="381" spans="1:9" ht="14.25" customHeight="1">
      <c r="A381" s="2" t="s">
        <v>1034</v>
      </c>
      <c r="B381" s="6" t="s">
        <v>246</v>
      </c>
      <c r="C381" s="6" t="s">
        <v>1035</v>
      </c>
      <c r="D381" s="6" t="s">
        <v>13</v>
      </c>
      <c r="E381" s="6">
        <v>6</v>
      </c>
      <c r="F381" s="6">
        <v>4</v>
      </c>
      <c r="G381" s="6">
        <v>15</v>
      </c>
      <c r="H381" s="6">
        <v>29</v>
      </c>
      <c r="I381" s="6">
        <f t="shared" si="1"/>
        <v>54</v>
      </c>
    </row>
    <row r="382" spans="1:9" ht="14.25" customHeight="1">
      <c r="A382" s="2" t="s">
        <v>1036</v>
      </c>
      <c r="B382" s="6" t="s">
        <v>1037</v>
      </c>
      <c r="C382" s="6" t="s">
        <v>1038</v>
      </c>
      <c r="D382" s="6" t="s">
        <v>13</v>
      </c>
      <c r="E382" s="6">
        <v>8</v>
      </c>
      <c r="F382" s="6">
        <v>9</v>
      </c>
      <c r="G382" s="6">
        <v>21</v>
      </c>
      <c r="H382" s="6">
        <v>41</v>
      </c>
      <c r="I382" s="6">
        <f t="shared" si="1"/>
        <v>79</v>
      </c>
    </row>
    <row r="383" spans="1:9" ht="14.25" customHeight="1">
      <c r="A383" s="2" t="s">
        <v>1039</v>
      </c>
      <c r="B383" s="6" t="s">
        <v>1040</v>
      </c>
      <c r="C383" s="6" t="s">
        <v>1038</v>
      </c>
      <c r="D383" s="6" t="s">
        <v>20</v>
      </c>
      <c r="E383" s="6">
        <v>8</v>
      </c>
      <c r="F383" s="6">
        <v>7</v>
      </c>
      <c r="G383" s="6">
        <v>26</v>
      </c>
      <c r="H383" s="6">
        <v>34</v>
      </c>
      <c r="I383" s="6">
        <f t="shared" si="1"/>
        <v>75</v>
      </c>
    </row>
    <row r="384" spans="1:9" ht="14.25" customHeight="1">
      <c r="A384" s="2" t="s">
        <v>1041</v>
      </c>
      <c r="B384" s="6" t="s">
        <v>1042</v>
      </c>
      <c r="C384" s="6" t="s">
        <v>1043</v>
      </c>
      <c r="D384" s="6" t="s">
        <v>13</v>
      </c>
      <c r="E384" s="6">
        <v>8</v>
      </c>
      <c r="F384" s="6">
        <v>6</v>
      </c>
      <c r="G384" s="6">
        <v>24</v>
      </c>
      <c r="H384" s="6">
        <v>36</v>
      </c>
      <c r="I384" s="6">
        <f t="shared" si="1"/>
        <v>74</v>
      </c>
    </row>
    <row r="385" spans="1:9" ht="14.25" customHeight="1">
      <c r="A385" s="2" t="s">
        <v>1044</v>
      </c>
      <c r="B385" s="6" t="s">
        <v>54</v>
      </c>
      <c r="C385" s="6" t="s">
        <v>1038</v>
      </c>
      <c r="D385" s="6" t="s">
        <v>24</v>
      </c>
      <c r="E385" s="6">
        <v>7</v>
      </c>
      <c r="F385" s="6">
        <v>5</v>
      </c>
      <c r="G385" s="6">
        <v>18</v>
      </c>
      <c r="H385" s="6">
        <v>40</v>
      </c>
      <c r="I385" s="6">
        <f t="shared" si="1"/>
        <v>70</v>
      </c>
    </row>
    <row r="386" spans="1:9" ht="14.25" customHeight="1">
      <c r="A386" s="2" t="s">
        <v>1045</v>
      </c>
      <c r="B386" s="6" t="s">
        <v>39</v>
      </c>
      <c r="C386" s="6" t="s">
        <v>1038</v>
      </c>
      <c r="D386" s="6" t="s">
        <v>28</v>
      </c>
      <c r="E386" s="6">
        <v>6</v>
      </c>
      <c r="F386" s="6">
        <v>4</v>
      </c>
      <c r="G386" s="6">
        <v>19</v>
      </c>
      <c r="H386" s="6">
        <v>26</v>
      </c>
      <c r="I386" s="6">
        <f t="shared" si="1"/>
        <v>55</v>
      </c>
    </row>
    <row r="387" spans="1:9" ht="14.25" customHeight="1">
      <c r="A387" s="2" t="s">
        <v>1046</v>
      </c>
      <c r="B387" s="6" t="s">
        <v>819</v>
      </c>
      <c r="C387" s="6" t="s">
        <v>1043</v>
      </c>
      <c r="D387" s="6" t="s">
        <v>13</v>
      </c>
      <c r="E387" s="6">
        <v>4</v>
      </c>
      <c r="F387" s="6">
        <v>3</v>
      </c>
      <c r="G387" s="6">
        <v>14</v>
      </c>
      <c r="H387" s="6">
        <v>30</v>
      </c>
      <c r="I387" s="6">
        <f t="shared" si="1"/>
        <v>51</v>
      </c>
    </row>
    <row r="388" spans="1:9" ht="14.25" customHeight="1">
      <c r="A388" s="2" t="s">
        <v>1047</v>
      </c>
      <c r="B388" s="6" t="s">
        <v>1048</v>
      </c>
      <c r="C388" s="6" t="s">
        <v>1038</v>
      </c>
      <c r="D388" s="6" t="s">
        <v>28</v>
      </c>
      <c r="E388" s="6">
        <v>5</v>
      </c>
      <c r="F388" s="6">
        <v>6</v>
      </c>
      <c r="G388" s="6">
        <v>15</v>
      </c>
      <c r="H388" s="6">
        <v>24</v>
      </c>
      <c r="I388" s="6">
        <f t="shared" si="1"/>
        <v>50</v>
      </c>
    </row>
    <row r="389" spans="1:9" ht="14.25" customHeight="1">
      <c r="A389" s="2" t="s">
        <v>1049</v>
      </c>
      <c r="B389" s="6" t="s">
        <v>1050</v>
      </c>
      <c r="C389" s="6" t="s">
        <v>1038</v>
      </c>
      <c r="D389" s="6" t="s">
        <v>13</v>
      </c>
      <c r="E389" s="6">
        <v>5</v>
      </c>
      <c r="F389" s="6">
        <v>6</v>
      </c>
      <c r="G389" s="6">
        <v>17</v>
      </c>
      <c r="H389" s="6">
        <v>21</v>
      </c>
      <c r="I389" s="6">
        <f t="shared" si="1"/>
        <v>49</v>
      </c>
    </row>
    <row r="390" spans="1:9" ht="14.25" customHeight="1">
      <c r="A390" s="2" t="s">
        <v>1051</v>
      </c>
      <c r="B390" s="6" t="s">
        <v>1052</v>
      </c>
      <c r="C390" s="6" t="s">
        <v>1038</v>
      </c>
      <c r="D390" s="6" t="s">
        <v>20</v>
      </c>
      <c r="E390" s="6">
        <v>4</v>
      </c>
      <c r="F390" s="6">
        <v>3</v>
      </c>
      <c r="G390" s="6">
        <v>14</v>
      </c>
      <c r="H390" s="6">
        <v>12</v>
      </c>
      <c r="I390" s="6">
        <f t="shared" si="1"/>
        <v>33</v>
      </c>
    </row>
    <row r="391" spans="1:9" ht="14.25" customHeight="1">
      <c r="A391" s="2" t="s">
        <v>1053</v>
      </c>
      <c r="B391" s="6" t="s">
        <v>488</v>
      </c>
      <c r="C391" s="6" t="s">
        <v>1054</v>
      </c>
      <c r="D391" s="6" t="s">
        <v>13</v>
      </c>
      <c r="E391" s="6">
        <v>7</v>
      </c>
      <c r="F391" s="6">
        <v>6</v>
      </c>
      <c r="G391" s="6">
        <v>24</v>
      </c>
      <c r="H391" s="6">
        <v>44</v>
      </c>
      <c r="I391" s="6">
        <f t="shared" si="1"/>
        <v>81</v>
      </c>
    </row>
    <row r="392" spans="1:9" ht="14.25" customHeight="1">
      <c r="A392" s="2" t="s">
        <v>1055</v>
      </c>
      <c r="B392" s="6" t="s">
        <v>1056</v>
      </c>
      <c r="C392" s="6" t="s">
        <v>1057</v>
      </c>
      <c r="D392" s="6" t="s">
        <v>24</v>
      </c>
      <c r="E392" s="6">
        <v>10</v>
      </c>
      <c r="F392" s="6">
        <v>8</v>
      </c>
      <c r="G392" s="6">
        <v>30</v>
      </c>
      <c r="H392" s="6">
        <v>48</v>
      </c>
      <c r="I392" s="6">
        <f t="shared" si="1"/>
        <v>96</v>
      </c>
    </row>
    <row r="393" spans="1:9" ht="14.25" customHeight="1">
      <c r="A393" s="2" t="s">
        <v>1058</v>
      </c>
      <c r="B393" s="6" t="s">
        <v>1059</v>
      </c>
      <c r="C393" s="6" t="s">
        <v>1060</v>
      </c>
      <c r="D393" s="6" t="s">
        <v>24</v>
      </c>
      <c r="E393" s="6">
        <v>9</v>
      </c>
      <c r="F393" s="6">
        <v>9</v>
      </c>
      <c r="G393" s="6">
        <v>28</v>
      </c>
      <c r="H393" s="6">
        <v>45</v>
      </c>
      <c r="I393" s="6">
        <f t="shared" si="1"/>
        <v>91</v>
      </c>
    </row>
    <row r="394" spans="1:9" ht="14.25" customHeight="1">
      <c r="A394" s="2" t="s">
        <v>1061</v>
      </c>
      <c r="B394" s="6" t="s">
        <v>1062</v>
      </c>
      <c r="C394" s="6" t="s">
        <v>1057</v>
      </c>
      <c r="D394" s="6" t="s">
        <v>28</v>
      </c>
      <c r="E394" s="6">
        <v>4</v>
      </c>
      <c r="F394" s="6">
        <v>6</v>
      </c>
      <c r="G394" s="6">
        <v>14</v>
      </c>
      <c r="H394" s="6">
        <v>25</v>
      </c>
      <c r="I394" s="6">
        <f t="shared" si="1"/>
        <v>49</v>
      </c>
    </row>
    <row r="395" spans="1:9" ht="14.25" customHeight="1">
      <c r="A395" s="2" t="s">
        <v>1063</v>
      </c>
      <c r="B395" s="6" t="s">
        <v>1064</v>
      </c>
      <c r="C395" s="6" t="s">
        <v>1065</v>
      </c>
      <c r="D395" s="6" t="s">
        <v>24</v>
      </c>
      <c r="E395" s="6">
        <v>9</v>
      </c>
      <c r="F395" s="6">
        <v>8</v>
      </c>
      <c r="G395" s="6">
        <v>30</v>
      </c>
      <c r="H395" s="6">
        <v>44</v>
      </c>
      <c r="I395" s="6">
        <f t="shared" si="1"/>
        <v>91</v>
      </c>
    </row>
    <row r="396" spans="1:9" ht="14.25" customHeight="1">
      <c r="A396" s="2" t="s">
        <v>1066</v>
      </c>
      <c r="B396" s="6" t="s">
        <v>1067</v>
      </c>
      <c r="C396" s="6" t="s">
        <v>1068</v>
      </c>
      <c r="D396" s="6" t="s">
        <v>28</v>
      </c>
      <c r="E396" s="6">
        <v>8</v>
      </c>
      <c r="F396" s="6">
        <v>9</v>
      </c>
      <c r="G396" s="6">
        <v>24</v>
      </c>
      <c r="H396" s="6">
        <v>42</v>
      </c>
      <c r="I396" s="6">
        <f t="shared" si="1"/>
        <v>83</v>
      </c>
    </row>
    <row r="397" spans="1:9" ht="14.25" customHeight="1">
      <c r="A397" s="2" t="s">
        <v>1069</v>
      </c>
      <c r="B397" s="6" t="s">
        <v>1070</v>
      </c>
      <c r="C397" s="6" t="s">
        <v>1071</v>
      </c>
      <c r="D397" s="6" t="s">
        <v>13</v>
      </c>
      <c r="E397" s="6">
        <v>10</v>
      </c>
      <c r="F397" s="6">
        <v>9</v>
      </c>
      <c r="G397" s="6">
        <v>29</v>
      </c>
      <c r="H397" s="6">
        <v>40</v>
      </c>
      <c r="I397" s="6">
        <f t="shared" si="1"/>
        <v>88</v>
      </c>
    </row>
    <row r="398" spans="1:9" ht="14.25" customHeight="1">
      <c r="A398" s="2" t="s">
        <v>1072</v>
      </c>
      <c r="B398" s="6" t="s">
        <v>1073</v>
      </c>
      <c r="C398" s="6" t="s">
        <v>1074</v>
      </c>
      <c r="D398" s="6" t="s">
        <v>20</v>
      </c>
      <c r="E398" s="6">
        <v>9</v>
      </c>
      <c r="F398" s="6">
        <v>7</v>
      </c>
      <c r="G398" s="6">
        <v>28</v>
      </c>
      <c r="H398" s="6">
        <v>36</v>
      </c>
      <c r="I398" s="6">
        <f t="shared" si="1"/>
        <v>80</v>
      </c>
    </row>
    <row r="399" spans="1:9" ht="14.25" customHeight="1">
      <c r="A399" s="2" t="s">
        <v>1075</v>
      </c>
      <c r="B399" s="6" t="s">
        <v>1076</v>
      </c>
      <c r="C399" s="6" t="s">
        <v>1077</v>
      </c>
      <c r="D399" s="6" t="s">
        <v>20</v>
      </c>
      <c r="E399" s="6">
        <v>4</v>
      </c>
      <c r="F399" s="6">
        <v>2</v>
      </c>
      <c r="G399" s="6">
        <v>11</v>
      </c>
      <c r="H399" s="6">
        <v>26</v>
      </c>
      <c r="I399" s="6">
        <f t="shared" si="1"/>
        <v>43</v>
      </c>
    </row>
    <row r="400" spans="1:9" ht="14.25" customHeight="1">
      <c r="A400" s="2" t="s">
        <v>1078</v>
      </c>
      <c r="B400" s="6" t="s">
        <v>536</v>
      </c>
      <c r="C400" s="6" t="s">
        <v>1077</v>
      </c>
      <c r="D400" s="6" t="s">
        <v>28</v>
      </c>
      <c r="E400" s="6">
        <v>4</v>
      </c>
      <c r="F400" s="6">
        <v>2</v>
      </c>
      <c r="G400" s="6">
        <v>15</v>
      </c>
      <c r="H400" s="6">
        <v>15</v>
      </c>
      <c r="I400" s="6">
        <f t="shared" si="1"/>
        <v>36</v>
      </c>
    </row>
    <row r="401" spans="1:9" ht="14.25" customHeight="1">
      <c r="A401" s="2" t="s">
        <v>1079</v>
      </c>
      <c r="B401" s="6" t="s">
        <v>1080</v>
      </c>
      <c r="C401" s="6" t="s">
        <v>1077</v>
      </c>
      <c r="D401" s="6" t="s">
        <v>20</v>
      </c>
      <c r="E401" s="6">
        <v>3</v>
      </c>
      <c r="F401" s="6">
        <v>1</v>
      </c>
      <c r="G401" s="6">
        <v>8</v>
      </c>
      <c r="H401" s="6">
        <v>22</v>
      </c>
      <c r="I401" s="6">
        <f t="shared" si="1"/>
        <v>34</v>
      </c>
    </row>
    <row r="402" spans="1:9" ht="14.25" customHeight="1">
      <c r="A402" s="2" t="s">
        <v>1081</v>
      </c>
      <c r="B402" s="6" t="s">
        <v>1082</v>
      </c>
      <c r="C402" s="6" t="s">
        <v>1083</v>
      </c>
      <c r="D402" s="6" t="s">
        <v>13</v>
      </c>
      <c r="E402" s="6">
        <v>3</v>
      </c>
      <c r="F402" s="6">
        <v>5</v>
      </c>
      <c r="G402" s="6">
        <v>9</v>
      </c>
      <c r="H402" s="6">
        <v>6</v>
      </c>
      <c r="I402" s="6">
        <f t="shared" si="1"/>
        <v>23</v>
      </c>
    </row>
    <row r="403" spans="1:9" ht="14.25" customHeight="1">
      <c r="A403" s="2" t="s">
        <v>1084</v>
      </c>
      <c r="B403" s="6" t="s">
        <v>1085</v>
      </c>
      <c r="C403" s="6" t="s">
        <v>1086</v>
      </c>
      <c r="D403" s="6" t="s">
        <v>20</v>
      </c>
      <c r="E403" s="6">
        <v>8</v>
      </c>
      <c r="F403" s="6">
        <v>10</v>
      </c>
      <c r="G403" s="6">
        <v>27</v>
      </c>
      <c r="H403" s="6">
        <v>50</v>
      </c>
      <c r="I403" s="6">
        <f t="shared" si="1"/>
        <v>95</v>
      </c>
    </row>
    <row r="404" spans="1:9" ht="14.25" customHeight="1">
      <c r="A404" s="2" t="s">
        <v>1087</v>
      </c>
      <c r="B404" s="6" t="s">
        <v>1088</v>
      </c>
      <c r="C404" s="6" t="s">
        <v>1089</v>
      </c>
      <c r="D404" s="6" t="s">
        <v>13</v>
      </c>
      <c r="E404" s="6">
        <v>10</v>
      </c>
      <c r="F404" s="6">
        <v>9</v>
      </c>
      <c r="G404" s="6">
        <v>30</v>
      </c>
      <c r="H404" s="6">
        <v>47</v>
      </c>
      <c r="I404" s="6">
        <f t="shared" si="1"/>
        <v>96</v>
      </c>
    </row>
    <row r="405" spans="1:9" ht="14.25" customHeight="1">
      <c r="A405" s="2" t="s">
        <v>1090</v>
      </c>
      <c r="B405" s="6" t="s">
        <v>1091</v>
      </c>
      <c r="C405" s="6" t="s">
        <v>1086</v>
      </c>
      <c r="D405" s="6" t="s">
        <v>13</v>
      </c>
      <c r="E405" s="6">
        <v>10</v>
      </c>
      <c r="F405" s="6">
        <v>8</v>
      </c>
      <c r="G405" s="6">
        <v>27</v>
      </c>
      <c r="H405" s="6">
        <v>50</v>
      </c>
      <c r="I405" s="6">
        <f t="shared" si="1"/>
        <v>95</v>
      </c>
    </row>
    <row r="406" spans="1:9" ht="14.25" customHeight="1">
      <c r="A406" s="2" t="s">
        <v>1092</v>
      </c>
      <c r="B406" s="6" t="s">
        <v>1093</v>
      </c>
      <c r="C406" s="6" t="s">
        <v>1086</v>
      </c>
      <c r="D406" s="6" t="s">
        <v>20</v>
      </c>
      <c r="E406" s="6">
        <v>7</v>
      </c>
      <c r="F406" s="6">
        <v>5</v>
      </c>
      <c r="G406" s="6">
        <v>18</v>
      </c>
      <c r="H406" s="6">
        <v>30</v>
      </c>
      <c r="I406" s="6">
        <f t="shared" si="1"/>
        <v>60</v>
      </c>
    </row>
    <row r="407" spans="1:9" ht="14.25" customHeight="1">
      <c r="A407" s="2" t="s">
        <v>1094</v>
      </c>
      <c r="B407" s="6" t="s">
        <v>1095</v>
      </c>
      <c r="C407" s="6" t="s">
        <v>1096</v>
      </c>
      <c r="D407" s="6" t="s">
        <v>28</v>
      </c>
      <c r="E407" s="6">
        <v>7</v>
      </c>
      <c r="F407" s="6">
        <v>6</v>
      </c>
      <c r="G407" s="6">
        <v>18</v>
      </c>
      <c r="H407" s="6">
        <v>44</v>
      </c>
      <c r="I407" s="6">
        <f t="shared" si="1"/>
        <v>75</v>
      </c>
    </row>
    <row r="408" spans="1:9" ht="14.25" customHeight="1">
      <c r="A408" s="2" t="s">
        <v>1097</v>
      </c>
      <c r="B408" s="6" t="s">
        <v>1098</v>
      </c>
      <c r="C408" s="6" t="s">
        <v>1099</v>
      </c>
      <c r="D408" s="6" t="s">
        <v>13</v>
      </c>
      <c r="E408" s="6">
        <v>6</v>
      </c>
      <c r="F408" s="6">
        <v>6</v>
      </c>
      <c r="G408" s="6">
        <v>18</v>
      </c>
      <c r="H408" s="6">
        <v>23</v>
      </c>
      <c r="I408" s="6">
        <f t="shared" si="1"/>
        <v>53</v>
      </c>
    </row>
    <row r="409" spans="1:9" ht="14.25" customHeight="1">
      <c r="A409" s="2" t="s">
        <v>1100</v>
      </c>
      <c r="B409" s="6" t="s">
        <v>366</v>
      </c>
      <c r="C409" s="6" t="s">
        <v>1101</v>
      </c>
      <c r="D409" s="6" t="s">
        <v>24</v>
      </c>
      <c r="E409" s="6">
        <v>8</v>
      </c>
      <c r="F409" s="6">
        <v>7</v>
      </c>
      <c r="G409" s="6">
        <v>27</v>
      </c>
      <c r="H409" s="6">
        <v>35</v>
      </c>
      <c r="I409" s="6">
        <f t="shared" si="1"/>
        <v>77</v>
      </c>
    </row>
    <row r="410" spans="1:9" ht="14.25" customHeight="1">
      <c r="A410" s="2" t="s">
        <v>1102</v>
      </c>
      <c r="B410" s="6" t="s">
        <v>1103</v>
      </c>
      <c r="C410" s="6" t="s">
        <v>1104</v>
      </c>
      <c r="D410" s="6" t="s">
        <v>24</v>
      </c>
      <c r="E410" s="6">
        <v>5</v>
      </c>
      <c r="F410" s="6">
        <v>6</v>
      </c>
      <c r="G410" s="6">
        <v>18</v>
      </c>
      <c r="H410" s="6">
        <v>20</v>
      </c>
      <c r="I410" s="6">
        <f t="shared" si="1"/>
        <v>49</v>
      </c>
    </row>
    <row r="411" spans="1:9" ht="14.25" customHeight="1">
      <c r="A411" s="2" t="s">
        <v>1105</v>
      </c>
      <c r="B411" s="6" t="s">
        <v>1106</v>
      </c>
      <c r="C411" s="6" t="s">
        <v>1104</v>
      </c>
      <c r="D411" s="6" t="s">
        <v>28</v>
      </c>
      <c r="E411" s="6">
        <v>4</v>
      </c>
      <c r="F411" s="6">
        <v>6</v>
      </c>
      <c r="G411" s="6">
        <v>14</v>
      </c>
      <c r="H411" s="6">
        <v>13</v>
      </c>
      <c r="I411" s="6">
        <f t="shared" si="1"/>
        <v>37</v>
      </c>
    </row>
    <row r="412" spans="1:9" ht="14.25" customHeight="1">
      <c r="A412" s="2" t="s">
        <v>1107</v>
      </c>
      <c r="B412" s="6" t="s">
        <v>1108</v>
      </c>
      <c r="C412" s="6" t="s">
        <v>1109</v>
      </c>
      <c r="D412" s="6" t="s">
        <v>20</v>
      </c>
      <c r="E412" s="6">
        <v>10</v>
      </c>
      <c r="F412" s="6">
        <v>8</v>
      </c>
      <c r="G412" s="6">
        <v>30</v>
      </c>
      <c r="H412" s="6">
        <v>49</v>
      </c>
      <c r="I412" s="6">
        <f t="shared" si="1"/>
        <v>97</v>
      </c>
    </row>
    <row r="413" spans="1:9" ht="14.25" customHeight="1">
      <c r="A413" s="2" t="s">
        <v>1110</v>
      </c>
      <c r="B413" s="6" t="s">
        <v>1111</v>
      </c>
      <c r="C413" s="6" t="s">
        <v>1112</v>
      </c>
      <c r="D413" s="6" t="s">
        <v>13</v>
      </c>
      <c r="E413" s="6">
        <v>5</v>
      </c>
      <c r="F413" s="6">
        <v>6</v>
      </c>
      <c r="G413" s="6">
        <v>18</v>
      </c>
      <c r="H413" s="6">
        <v>16</v>
      </c>
      <c r="I413" s="6">
        <f t="shared" si="1"/>
        <v>45</v>
      </c>
    </row>
    <row r="414" spans="1:9" ht="14.25" customHeight="1">
      <c r="A414" s="2" t="s">
        <v>1113</v>
      </c>
      <c r="B414" s="6" t="s">
        <v>1114</v>
      </c>
      <c r="C414" s="6" t="s">
        <v>1115</v>
      </c>
      <c r="D414" s="6" t="s">
        <v>13</v>
      </c>
      <c r="E414" s="6">
        <v>10</v>
      </c>
      <c r="F414" s="6">
        <v>8</v>
      </c>
      <c r="G414" s="6">
        <v>28</v>
      </c>
      <c r="H414" s="6">
        <v>50</v>
      </c>
      <c r="I414" s="6">
        <f t="shared" si="1"/>
        <v>96</v>
      </c>
    </row>
    <row r="415" spans="1:9" ht="14.25" customHeight="1">
      <c r="A415" s="2" t="s">
        <v>1116</v>
      </c>
      <c r="B415" s="6" t="s">
        <v>292</v>
      </c>
      <c r="C415" s="6" t="s">
        <v>1115</v>
      </c>
      <c r="D415" s="6" t="s">
        <v>24</v>
      </c>
      <c r="E415" s="6">
        <v>10</v>
      </c>
      <c r="F415" s="6">
        <v>10</v>
      </c>
      <c r="G415" s="6">
        <v>30</v>
      </c>
      <c r="H415" s="6">
        <v>40</v>
      </c>
      <c r="I415" s="6">
        <f t="shared" si="1"/>
        <v>90</v>
      </c>
    </row>
    <row r="416" spans="1:9" ht="14.25" customHeight="1">
      <c r="A416" s="2" t="s">
        <v>1117</v>
      </c>
      <c r="B416" s="6" t="s">
        <v>301</v>
      </c>
      <c r="C416" s="6" t="s">
        <v>1118</v>
      </c>
      <c r="D416" s="6" t="s">
        <v>28</v>
      </c>
      <c r="E416" s="6">
        <v>7</v>
      </c>
      <c r="F416" s="6">
        <v>7</v>
      </c>
      <c r="G416" s="6">
        <v>23</v>
      </c>
      <c r="H416" s="6">
        <v>38</v>
      </c>
      <c r="I416" s="6">
        <f t="shared" si="1"/>
        <v>75</v>
      </c>
    </row>
    <row r="417" spans="1:9" ht="14.25" customHeight="1">
      <c r="A417" s="2" t="s">
        <v>1119</v>
      </c>
      <c r="B417" s="6" t="s">
        <v>1060</v>
      </c>
      <c r="C417" s="6" t="s">
        <v>1120</v>
      </c>
      <c r="D417" s="6" t="s">
        <v>13</v>
      </c>
      <c r="E417" s="6">
        <v>7</v>
      </c>
      <c r="F417" s="6">
        <v>9</v>
      </c>
      <c r="G417" s="6">
        <v>20</v>
      </c>
      <c r="H417" s="6">
        <v>33</v>
      </c>
      <c r="I417" s="6">
        <f t="shared" si="1"/>
        <v>69</v>
      </c>
    </row>
    <row r="418" spans="1:9" ht="14.25" customHeight="1">
      <c r="A418" s="2" t="s">
        <v>1121</v>
      </c>
      <c r="B418" s="6" t="s">
        <v>1122</v>
      </c>
      <c r="C418" s="6" t="s">
        <v>1115</v>
      </c>
      <c r="D418" s="6" t="s">
        <v>24</v>
      </c>
      <c r="E418" s="6">
        <v>6</v>
      </c>
      <c r="F418" s="6">
        <v>6</v>
      </c>
      <c r="G418" s="6">
        <v>18</v>
      </c>
      <c r="H418" s="6">
        <v>30</v>
      </c>
      <c r="I418" s="6">
        <f t="shared" si="1"/>
        <v>60</v>
      </c>
    </row>
    <row r="419" spans="1:9" ht="14.25" customHeight="1">
      <c r="A419" s="2" t="s">
        <v>1123</v>
      </c>
      <c r="B419" s="6" t="s">
        <v>1124</v>
      </c>
      <c r="C419" s="6" t="s">
        <v>1125</v>
      </c>
      <c r="D419" s="6" t="s">
        <v>13</v>
      </c>
      <c r="E419" s="6">
        <v>9</v>
      </c>
      <c r="F419" s="6">
        <v>10</v>
      </c>
      <c r="G419" s="6">
        <v>29</v>
      </c>
      <c r="H419" s="6">
        <v>50</v>
      </c>
      <c r="I419" s="6">
        <f t="shared" si="1"/>
        <v>98</v>
      </c>
    </row>
    <row r="420" spans="1:9" ht="14.25" customHeight="1">
      <c r="A420" s="2" t="s">
        <v>1126</v>
      </c>
      <c r="B420" s="6" t="s">
        <v>1127</v>
      </c>
      <c r="C420" s="6" t="s">
        <v>582</v>
      </c>
      <c r="D420" s="6" t="s">
        <v>28</v>
      </c>
      <c r="E420" s="6">
        <v>10</v>
      </c>
      <c r="F420" s="6">
        <v>10</v>
      </c>
      <c r="G420" s="6">
        <v>27</v>
      </c>
      <c r="H420" s="6">
        <v>47</v>
      </c>
      <c r="I420" s="6">
        <f t="shared" si="1"/>
        <v>94</v>
      </c>
    </row>
    <row r="421" spans="1:9" ht="14.25" customHeight="1">
      <c r="A421" s="2" t="s">
        <v>1128</v>
      </c>
      <c r="B421" s="6" t="s">
        <v>1129</v>
      </c>
      <c r="C421" s="6" t="s">
        <v>582</v>
      </c>
      <c r="D421" s="6" t="s">
        <v>13</v>
      </c>
      <c r="E421" s="6">
        <v>3</v>
      </c>
      <c r="F421" s="6">
        <v>3</v>
      </c>
      <c r="G421" s="6">
        <v>7</v>
      </c>
      <c r="H421" s="6">
        <v>12</v>
      </c>
      <c r="I421" s="6">
        <f t="shared" si="1"/>
        <v>25</v>
      </c>
    </row>
    <row r="422" spans="1:9" ht="14.25" customHeight="1">
      <c r="A422" s="2" t="s">
        <v>1130</v>
      </c>
      <c r="B422" s="6" t="s">
        <v>1131</v>
      </c>
      <c r="C422" s="6" t="s">
        <v>1132</v>
      </c>
      <c r="D422" s="6" t="s">
        <v>20</v>
      </c>
      <c r="E422" s="6">
        <v>9</v>
      </c>
      <c r="F422" s="6">
        <v>8</v>
      </c>
      <c r="G422" s="6">
        <v>26</v>
      </c>
      <c r="H422" s="6">
        <v>48</v>
      </c>
      <c r="I422" s="6">
        <f t="shared" si="1"/>
        <v>91</v>
      </c>
    </row>
    <row r="423" spans="1:9" ht="14.25" customHeight="1">
      <c r="A423" s="2" t="s">
        <v>1133</v>
      </c>
      <c r="B423" s="6" t="s">
        <v>1134</v>
      </c>
      <c r="C423" s="6" t="s">
        <v>1135</v>
      </c>
      <c r="D423" s="6" t="s">
        <v>28</v>
      </c>
      <c r="E423" s="6">
        <v>4</v>
      </c>
      <c r="F423" s="6">
        <v>4</v>
      </c>
      <c r="G423" s="6">
        <v>16</v>
      </c>
      <c r="H423" s="6">
        <v>18</v>
      </c>
      <c r="I423" s="6">
        <f t="shared" si="1"/>
        <v>42</v>
      </c>
    </row>
    <row r="424" spans="1:9" ht="14.25" customHeight="1">
      <c r="A424" s="2" t="s">
        <v>1136</v>
      </c>
      <c r="B424" s="6" t="s">
        <v>1137</v>
      </c>
      <c r="C424" s="6" t="s">
        <v>1138</v>
      </c>
      <c r="D424" s="6" t="s">
        <v>13</v>
      </c>
      <c r="E424" s="6">
        <v>5</v>
      </c>
      <c r="F424" s="6">
        <v>4</v>
      </c>
      <c r="G424" s="6">
        <v>16</v>
      </c>
      <c r="H424" s="6">
        <v>20</v>
      </c>
      <c r="I424" s="6">
        <f t="shared" si="1"/>
        <v>45</v>
      </c>
    </row>
    <row r="425" spans="1:9" ht="14.25" customHeight="1">
      <c r="A425" s="2" t="s">
        <v>1139</v>
      </c>
      <c r="B425" s="6" t="s">
        <v>1140</v>
      </c>
      <c r="C425" s="6" t="s">
        <v>1141</v>
      </c>
      <c r="D425" s="6" t="s">
        <v>28</v>
      </c>
      <c r="E425" s="6">
        <v>5</v>
      </c>
      <c r="F425" s="6">
        <v>3</v>
      </c>
      <c r="G425" s="6">
        <v>18</v>
      </c>
      <c r="H425" s="6">
        <v>18</v>
      </c>
      <c r="I425" s="6">
        <f t="shared" si="1"/>
        <v>44</v>
      </c>
    </row>
    <row r="426" spans="1:9" ht="14.25" customHeight="1">
      <c r="A426" s="2" t="s">
        <v>1142</v>
      </c>
      <c r="B426" s="6" t="s">
        <v>1143</v>
      </c>
      <c r="C426" s="6" t="s">
        <v>155</v>
      </c>
      <c r="D426" s="6" t="s">
        <v>28</v>
      </c>
      <c r="E426" s="6">
        <v>5</v>
      </c>
      <c r="F426" s="6">
        <v>4</v>
      </c>
      <c r="G426" s="6">
        <v>19</v>
      </c>
      <c r="H426" s="6">
        <v>23</v>
      </c>
      <c r="I426" s="6">
        <f t="shared" si="1"/>
        <v>51</v>
      </c>
    </row>
    <row r="427" spans="1:9" ht="14.25" customHeight="1">
      <c r="A427" s="2" t="s">
        <v>1144</v>
      </c>
      <c r="B427" s="6" t="s">
        <v>1145</v>
      </c>
      <c r="C427" s="6" t="s">
        <v>1146</v>
      </c>
      <c r="D427" s="6" t="s">
        <v>13</v>
      </c>
      <c r="E427" s="6">
        <v>3</v>
      </c>
      <c r="F427" s="6">
        <v>2</v>
      </c>
      <c r="G427" s="6">
        <v>5</v>
      </c>
      <c r="H427" s="6">
        <v>23</v>
      </c>
      <c r="I427" s="6">
        <f t="shared" si="1"/>
        <v>33</v>
      </c>
    </row>
    <row r="428" spans="1:9" ht="14.25" customHeight="1">
      <c r="A428" s="2" t="s">
        <v>1147</v>
      </c>
      <c r="B428" s="6" t="s">
        <v>1089</v>
      </c>
      <c r="C428" s="6" t="s">
        <v>1148</v>
      </c>
      <c r="D428" s="6" t="s">
        <v>24</v>
      </c>
      <c r="E428" s="6">
        <v>6</v>
      </c>
      <c r="F428" s="6">
        <v>5</v>
      </c>
      <c r="G428" s="6">
        <v>21</v>
      </c>
      <c r="H428" s="6">
        <v>23</v>
      </c>
      <c r="I428" s="6">
        <f t="shared" si="1"/>
        <v>55</v>
      </c>
    </row>
    <row r="429" spans="1:9" ht="14.25" customHeight="1">
      <c r="A429" s="2" t="s">
        <v>1149</v>
      </c>
      <c r="B429" s="6" t="s">
        <v>1150</v>
      </c>
      <c r="C429" s="6" t="s">
        <v>1151</v>
      </c>
      <c r="D429" s="6" t="s">
        <v>20</v>
      </c>
      <c r="E429" s="6">
        <v>3</v>
      </c>
      <c r="F429" s="6">
        <v>4</v>
      </c>
      <c r="G429" s="6">
        <v>6</v>
      </c>
      <c r="H429" s="6">
        <v>6</v>
      </c>
      <c r="I429" s="6">
        <f t="shared" si="1"/>
        <v>19</v>
      </c>
    </row>
    <row r="430" spans="1:9" ht="14.25" customHeight="1">
      <c r="A430" s="2" t="s">
        <v>1152</v>
      </c>
      <c r="B430" s="6" t="s">
        <v>1153</v>
      </c>
      <c r="C430" s="6" t="s">
        <v>1154</v>
      </c>
      <c r="D430" s="6" t="s">
        <v>24</v>
      </c>
      <c r="E430" s="6">
        <v>10</v>
      </c>
      <c r="F430" s="6">
        <v>8</v>
      </c>
      <c r="G430" s="6">
        <v>30</v>
      </c>
      <c r="H430" s="6">
        <v>50</v>
      </c>
      <c r="I430" s="6">
        <f t="shared" si="1"/>
        <v>98</v>
      </c>
    </row>
    <row r="431" spans="1:9" ht="14.25" customHeight="1">
      <c r="A431" s="2" t="s">
        <v>1155</v>
      </c>
      <c r="B431" s="6" t="s">
        <v>1156</v>
      </c>
      <c r="C431" s="6" t="s">
        <v>1157</v>
      </c>
      <c r="D431" s="6" t="s">
        <v>24</v>
      </c>
      <c r="E431" s="6">
        <v>9</v>
      </c>
      <c r="F431" s="6">
        <v>10</v>
      </c>
      <c r="G431" s="6">
        <v>24</v>
      </c>
      <c r="H431" s="6">
        <v>50</v>
      </c>
      <c r="I431" s="6">
        <f t="shared" si="1"/>
        <v>93</v>
      </c>
    </row>
    <row r="432" spans="1:9" ht="14.25" customHeight="1">
      <c r="A432" s="2" t="s">
        <v>1158</v>
      </c>
      <c r="B432" s="6" t="s">
        <v>1159</v>
      </c>
      <c r="C432" s="6" t="s">
        <v>1160</v>
      </c>
      <c r="D432" s="6" t="s">
        <v>13</v>
      </c>
      <c r="E432" s="6">
        <v>7</v>
      </c>
      <c r="F432" s="6">
        <v>5</v>
      </c>
      <c r="G432" s="6">
        <v>18</v>
      </c>
      <c r="H432" s="6">
        <v>32</v>
      </c>
      <c r="I432" s="6">
        <f t="shared" si="1"/>
        <v>62</v>
      </c>
    </row>
    <row r="433" spans="1:9" ht="14.25" customHeight="1">
      <c r="A433" s="2" t="s">
        <v>1161</v>
      </c>
      <c r="B433" s="6" t="s">
        <v>1162</v>
      </c>
      <c r="C433" s="6" t="s">
        <v>1163</v>
      </c>
      <c r="D433" s="6" t="s">
        <v>20</v>
      </c>
      <c r="E433" s="6">
        <v>6</v>
      </c>
      <c r="F433" s="6">
        <v>7</v>
      </c>
      <c r="G433" s="6">
        <v>15</v>
      </c>
      <c r="H433" s="6">
        <v>32</v>
      </c>
      <c r="I433" s="6">
        <f t="shared" si="1"/>
        <v>60</v>
      </c>
    </row>
    <row r="434" spans="1:9" ht="14.25" customHeight="1">
      <c r="A434" s="2" t="s">
        <v>1164</v>
      </c>
      <c r="B434" s="6" t="s">
        <v>1165</v>
      </c>
      <c r="C434" s="6" t="s">
        <v>1166</v>
      </c>
      <c r="D434" s="6" t="s">
        <v>20</v>
      </c>
      <c r="E434" s="6">
        <v>6</v>
      </c>
      <c r="F434" s="6">
        <v>4</v>
      </c>
      <c r="G434" s="6">
        <v>21</v>
      </c>
      <c r="H434" s="6">
        <v>32</v>
      </c>
      <c r="I434" s="6">
        <f t="shared" si="1"/>
        <v>63</v>
      </c>
    </row>
    <row r="435" spans="1:9" ht="14.25" customHeight="1">
      <c r="A435" s="2" t="s">
        <v>1167</v>
      </c>
      <c r="B435" s="6" t="s">
        <v>1168</v>
      </c>
      <c r="C435" s="6" t="s">
        <v>1169</v>
      </c>
      <c r="D435" s="6" t="s">
        <v>20</v>
      </c>
      <c r="E435" s="6">
        <v>8</v>
      </c>
      <c r="F435" s="6">
        <v>9</v>
      </c>
      <c r="G435" s="6">
        <v>27</v>
      </c>
      <c r="H435" s="6">
        <v>43</v>
      </c>
      <c r="I435" s="6">
        <f t="shared" si="1"/>
        <v>87</v>
      </c>
    </row>
    <row r="436" spans="1:9" ht="14.25" customHeight="1">
      <c r="A436" s="2" t="s">
        <v>1170</v>
      </c>
      <c r="B436" s="6" t="s">
        <v>1021</v>
      </c>
      <c r="C436" s="6" t="s">
        <v>1171</v>
      </c>
      <c r="D436" s="6" t="s">
        <v>13</v>
      </c>
      <c r="E436" s="6">
        <v>7</v>
      </c>
      <c r="F436" s="6">
        <v>5</v>
      </c>
      <c r="G436" s="6">
        <v>25</v>
      </c>
      <c r="H436" s="6">
        <v>36</v>
      </c>
      <c r="I436" s="6">
        <f t="shared" si="1"/>
        <v>73</v>
      </c>
    </row>
    <row r="437" spans="1:9" ht="14.25" customHeight="1">
      <c r="A437" s="2" t="s">
        <v>1172</v>
      </c>
      <c r="B437" s="6" t="s">
        <v>1173</v>
      </c>
      <c r="C437" s="6" t="s">
        <v>1169</v>
      </c>
      <c r="D437" s="6" t="s">
        <v>13</v>
      </c>
      <c r="E437" s="6">
        <v>7</v>
      </c>
      <c r="F437" s="6">
        <v>5</v>
      </c>
      <c r="G437" s="6">
        <v>18</v>
      </c>
      <c r="H437" s="6">
        <v>42</v>
      </c>
      <c r="I437" s="6">
        <f t="shared" si="1"/>
        <v>72</v>
      </c>
    </row>
    <row r="438" spans="1:9" ht="14.25" customHeight="1">
      <c r="A438" s="2" t="s">
        <v>1174</v>
      </c>
      <c r="B438" s="6" t="s">
        <v>1175</v>
      </c>
      <c r="C438" s="6" t="s">
        <v>1171</v>
      </c>
      <c r="D438" s="6" t="s">
        <v>13</v>
      </c>
      <c r="E438" s="6">
        <v>8</v>
      </c>
      <c r="F438" s="6">
        <v>6</v>
      </c>
      <c r="G438" s="6">
        <v>20</v>
      </c>
      <c r="H438" s="6">
        <v>33</v>
      </c>
      <c r="I438" s="6">
        <f t="shared" si="1"/>
        <v>67</v>
      </c>
    </row>
    <row r="439" spans="1:9" ht="14.25" customHeight="1">
      <c r="A439" s="2" t="s">
        <v>1176</v>
      </c>
      <c r="B439" s="6" t="s">
        <v>1177</v>
      </c>
      <c r="C439" s="6" t="s">
        <v>1171</v>
      </c>
      <c r="D439" s="6" t="s">
        <v>20</v>
      </c>
      <c r="E439" s="6">
        <v>6</v>
      </c>
      <c r="F439" s="6">
        <v>5</v>
      </c>
      <c r="G439" s="6">
        <v>21</v>
      </c>
      <c r="H439" s="6">
        <v>34</v>
      </c>
      <c r="I439" s="6">
        <f t="shared" si="1"/>
        <v>66</v>
      </c>
    </row>
    <row r="440" spans="1:9" ht="14.25" customHeight="1">
      <c r="A440" s="2" t="s">
        <v>1178</v>
      </c>
      <c r="B440" s="6" t="s">
        <v>1179</v>
      </c>
      <c r="C440" s="6" t="s">
        <v>1171</v>
      </c>
      <c r="D440" s="6" t="s">
        <v>24</v>
      </c>
      <c r="E440" s="6">
        <v>4</v>
      </c>
      <c r="F440" s="6">
        <v>6</v>
      </c>
      <c r="G440" s="6">
        <v>15</v>
      </c>
      <c r="H440" s="6">
        <v>26</v>
      </c>
      <c r="I440" s="6">
        <f t="shared" si="1"/>
        <v>51</v>
      </c>
    </row>
    <row r="441" spans="1:9" ht="14.25" customHeight="1">
      <c r="A441" s="2" t="s">
        <v>1180</v>
      </c>
      <c r="B441" s="6" t="s">
        <v>1181</v>
      </c>
      <c r="C441" s="6" t="s">
        <v>1171</v>
      </c>
      <c r="D441" s="6" t="s">
        <v>13</v>
      </c>
      <c r="E441" s="6">
        <v>5</v>
      </c>
      <c r="F441" s="6">
        <v>4</v>
      </c>
      <c r="G441" s="6">
        <v>11</v>
      </c>
      <c r="H441" s="6">
        <v>27</v>
      </c>
      <c r="I441" s="6">
        <f t="shared" si="1"/>
        <v>47</v>
      </c>
    </row>
    <row r="442" spans="1:9" ht="14.25" customHeight="1">
      <c r="A442" s="2" t="s">
        <v>1182</v>
      </c>
      <c r="B442" s="6" t="s">
        <v>1183</v>
      </c>
      <c r="C442" s="6" t="s">
        <v>1171</v>
      </c>
      <c r="D442" s="6" t="s">
        <v>20</v>
      </c>
      <c r="E442" s="6">
        <v>5</v>
      </c>
      <c r="F442" s="6">
        <v>6</v>
      </c>
      <c r="G442" s="6">
        <v>12</v>
      </c>
      <c r="H442" s="6">
        <v>19</v>
      </c>
      <c r="I442" s="6">
        <f t="shared" si="1"/>
        <v>42</v>
      </c>
    </row>
    <row r="443" spans="1:9" ht="14.25" customHeight="1">
      <c r="A443" s="2" t="s">
        <v>1184</v>
      </c>
      <c r="B443" s="6" t="s">
        <v>1185</v>
      </c>
      <c r="C443" s="6" t="s">
        <v>1186</v>
      </c>
      <c r="D443" s="6" t="s">
        <v>13</v>
      </c>
      <c r="E443" s="6">
        <v>4</v>
      </c>
      <c r="F443" s="6">
        <v>6</v>
      </c>
      <c r="G443" s="6">
        <v>14</v>
      </c>
      <c r="H443" s="6">
        <v>16</v>
      </c>
      <c r="I443" s="6">
        <f t="shared" si="1"/>
        <v>40</v>
      </c>
    </row>
    <row r="444" spans="1:9" ht="14.25" customHeight="1">
      <c r="A444" s="2" t="s">
        <v>1187</v>
      </c>
      <c r="B444" s="6" t="s">
        <v>1188</v>
      </c>
      <c r="C444" s="6" t="s">
        <v>1171</v>
      </c>
      <c r="D444" s="6" t="s">
        <v>28</v>
      </c>
      <c r="E444" s="6">
        <v>5</v>
      </c>
      <c r="F444" s="6">
        <v>3</v>
      </c>
      <c r="G444" s="6">
        <v>11</v>
      </c>
      <c r="H444" s="6">
        <v>19</v>
      </c>
      <c r="I444" s="6">
        <f t="shared" si="1"/>
        <v>38</v>
      </c>
    </row>
    <row r="445" spans="1:9" ht="14.25" customHeight="1">
      <c r="A445" s="2" t="s">
        <v>1189</v>
      </c>
      <c r="B445" s="6" t="s">
        <v>1190</v>
      </c>
      <c r="C445" s="6" t="s">
        <v>1186</v>
      </c>
      <c r="D445" s="6" t="s">
        <v>24</v>
      </c>
      <c r="E445" s="6">
        <v>4</v>
      </c>
      <c r="F445" s="6">
        <v>4</v>
      </c>
      <c r="G445" s="6">
        <v>14</v>
      </c>
      <c r="H445" s="6">
        <v>11</v>
      </c>
      <c r="I445" s="6">
        <f t="shared" si="1"/>
        <v>33</v>
      </c>
    </row>
    <row r="446" spans="1:9" ht="14.25" customHeight="1">
      <c r="A446" s="2" t="s">
        <v>1191</v>
      </c>
      <c r="B446" s="6" t="s">
        <v>1192</v>
      </c>
      <c r="C446" s="6" t="s">
        <v>1171</v>
      </c>
      <c r="D446" s="6" t="s">
        <v>28</v>
      </c>
      <c r="E446" s="6">
        <v>3</v>
      </c>
      <c r="F446" s="6">
        <v>2</v>
      </c>
      <c r="G446" s="6">
        <v>13</v>
      </c>
      <c r="H446" s="6">
        <v>9</v>
      </c>
      <c r="I446" s="6">
        <f t="shared" si="1"/>
        <v>27</v>
      </c>
    </row>
    <row r="447" spans="1:9" ht="14.25" customHeight="1">
      <c r="A447" s="2" t="s">
        <v>1193</v>
      </c>
      <c r="B447" s="6" t="s">
        <v>1194</v>
      </c>
      <c r="C447" s="6" t="s">
        <v>1169</v>
      </c>
      <c r="D447" s="6" t="s">
        <v>24</v>
      </c>
      <c r="E447" s="6">
        <v>3</v>
      </c>
      <c r="F447" s="6">
        <v>4</v>
      </c>
      <c r="G447" s="6">
        <v>11</v>
      </c>
      <c r="H447" s="6">
        <v>9</v>
      </c>
      <c r="I447" s="6">
        <f t="shared" si="1"/>
        <v>27</v>
      </c>
    </row>
    <row r="448" spans="1:9" ht="14.25" customHeight="1">
      <c r="A448" s="2" t="s">
        <v>1195</v>
      </c>
      <c r="B448" s="6" t="s">
        <v>1196</v>
      </c>
      <c r="C448" s="6" t="s">
        <v>1197</v>
      </c>
      <c r="D448" s="6" t="s">
        <v>13</v>
      </c>
      <c r="E448" s="6">
        <v>10</v>
      </c>
      <c r="F448" s="6">
        <v>10</v>
      </c>
      <c r="G448" s="6">
        <v>30</v>
      </c>
      <c r="H448" s="6">
        <v>47</v>
      </c>
      <c r="I448" s="6">
        <f t="shared" si="1"/>
        <v>97</v>
      </c>
    </row>
    <row r="449" spans="1:9" ht="14.25" customHeight="1">
      <c r="A449" s="2" t="s">
        <v>1198</v>
      </c>
      <c r="B449" s="6" t="s">
        <v>1199</v>
      </c>
      <c r="C449" s="6" t="s">
        <v>1197</v>
      </c>
      <c r="D449" s="6" t="s">
        <v>20</v>
      </c>
      <c r="E449" s="6">
        <v>4</v>
      </c>
      <c r="F449" s="6">
        <v>5</v>
      </c>
      <c r="G449" s="6">
        <v>15</v>
      </c>
      <c r="H449" s="6">
        <v>30</v>
      </c>
      <c r="I449" s="6">
        <f t="shared" si="1"/>
        <v>54</v>
      </c>
    </row>
    <row r="450" spans="1:9" ht="14.25" customHeight="1">
      <c r="A450" s="2" t="s">
        <v>1200</v>
      </c>
      <c r="B450" s="6" t="s">
        <v>1201</v>
      </c>
      <c r="C450" s="6" t="s">
        <v>1202</v>
      </c>
      <c r="D450" s="6" t="s">
        <v>13</v>
      </c>
      <c r="E450" s="6">
        <v>4</v>
      </c>
      <c r="F450" s="6">
        <v>5</v>
      </c>
      <c r="G450" s="6">
        <v>14</v>
      </c>
      <c r="H450" s="6">
        <v>27</v>
      </c>
      <c r="I450" s="6">
        <f t="shared" si="1"/>
        <v>50</v>
      </c>
    </row>
    <row r="451" spans="1:9" ht="14.25" customHeight="1">
      <c r="A451" s="2" t="s">
        <v>1203</v>
      </c>
      <c r="B451" s="6" t="s">
        <v>1204</v>
      </c>
      <c r="C451" s="6" t="s">
        <v>1202</v>
      </c>
      <c r="D451" s="6" t="s">
        <v>20</v>
      </c>
      <c r="E451" s="6">
        <v>5</v>
      </c>
      <c r="F451" s="6">
        <v>3</v>
      </c>
      <c r="G451" s="6">
        <v>14</v>
      </c>
      <c r="H451" s="6">
        <v>25</v>
      </c>
      <c r="I451" s="6">
        <f t="shared" si="1"/>
        <v>47</v>
      </c>
    </row>
    <row r="452" spans="1:9" ht="14.25" customHeight="1">
      <c r="A452" s="2" t="s">
        <v>1205</v>
      </c>
      <c r="B452" s="6" t="s">
        <v>1206</v>
      </c>
      <c r="C452" s="6" t="s">
        <v>326</v>
      </c>
      <c r="D452" s="6" t="s">
        <v>24</v>
      </c>
      <c r="E452" s="6">
        <v>5</v>
      </c>
      <c r="F452" s="6">
        <v>3</v>
      </c>
      <c r="G452" s="6">
        <v>15</v>
      </c>
      <c r="H452" s="6">
        <v>18</v>
      </c>
      <c r="I452" s="6">
        <f t="shared" si="1"/>
        <v>41</v>
      </c>
    </row>
    <row r="453" spans="1:9" ht="14.25" customHeight="1">
      <c r="A453" s="2" t="s">
        <v>1207</v>
      </c>
      <c r="B453" s="6" t="s">
        <v>1208</v>
      </c>
      <c r="C453" s="6" t="s">
        <v>326</v>
      </c>
      <c r="D453" s="6" t="s">
        <v>28</v>
      </c>
      <c r="E453" s="6">
        <v>3</v>
      </c>
      <c r="F453" s="6">
        <v>5</v>
      </c>
      <c r="G453" s="6">
        <v>12</v>
      </c>
      <c r="H453" s="6">
        <v>21</v>
      </c>
      <c r="I453" s="6">
        <f t="shared" si="1"/>
        <v>41</v>
      </c>
    </row>
    <row r="454" spans="1:9" ht="14.25" customHeight="1">
      <c r="A454" s="2" t="s">
        <v>1209</v>
      </c>
      <c r="B454" s="6" t="s">
        <v>1210</v>
      </c>
      <c r="C454" s="6" t="s">
        <v>1211</v>
      </c>
      <c r="D454" s="6" t="s">
        <v>28</v>
      </c>
      <c r="E454" s="6">
        <v>5</v>
      </c>
      <c r="F454" s="6">
        <v>3</v>
      </c>
      <c r="G454" s="6">
        <v>16</v>
      </c>
      <c r="H454" s="6">
        <v>24</v>
      </c>
      <c r="I454" s="6">
        <f t="shared" si="1"/>
        <v>48</v>
      </c>
    </row>
    <row r="455" spans="1:9" ht="14.25" customHeight="1">
      <c r="A455" s="2" t="s">
        <v>1212</v>
      </c>
      <c r="B455" s="6" t="s">
        <v>1213</v>
      </c>
      <c r="C455" s="6" t="s">
        <v>1156</v>
      </c>
      <c r="D455" s="6" t="s">
        <v>28</v>
      </c>
      <c r="E455" s="6">
        <v>5</v>
      </c>
      <c r="F455" s="6">
        <v>5</v>
      </c>
      <c r="G455" s="6">
        <v>11</v>
      </c>
      <c r="H455" s="6">
        <v>21</v>
      </c>
      <c r="I455" s="6">
        <f t="shared" si="1"/>
        <v>42</v>
      </c>
    </row>
    <row r="456" spans="1:9" ht="14.25" customHeight="1">
      <c r="A456" s="2" t="s">
        <v>1214</v>
      </c>
      <c r="B456" s="6" t="s">
        <v>1215</v>
      </c>
      <c r="C456" s="6" t="s">
        <v>1216</v>
      </c>
      <c r="D456" s="6" t="s">
        <v>20</v>
      </c>
      <c r="E456" s="6">
        <v>9</v>
      </c>
      <c r="F456" s="6">
        <v>10</v>
      </c>
      <c r="G456" s="6">
        <v>23</v>
      </c>
      <c r="H456" s="6">
        <v>47</v>
      </c>
      <c r="I456" s="6">
        <f t="shared" si="1"/>
        <v>89</v>
      </c>
    </row>
    <row r="457" spans="1:9" ht="14.25" customHeight="1">
      <c r="A457" s="2" t="s">
        <v>1217</v>
      </c>
      <c r="B457" s="6" t="s">
        <v>1218</v>
      </c>
      <c r="C457" s="6" t="s">
        <v>1219</v>
      </c>
      <c r="D457" s="6" t="s">
        <v>24</v>
      </c>
      <c r="E457" s="6">
        <v>10</v>
      </c>
      <c r="F457" s="6">
        <v>10</v>
      </c>
      <c r="G457" s="6">
        <v>26</v>
      </c>
      <c r="H457" s="6">
        <v>50</v>
      </c>
      <c r="I457" s="6">
        <f t="shared" si="1"/>
        <v>96</v>
      </c>
    </row>
    <row r="458" spans="1:9" ht="14.25" customHeight="1">
      <c r="A458" s="2" t="s">
        <v>1220</v>
      </c>
      <c r="B458" s="6" t="s">
        <v>662</v>
      </c>
      <c r="C458" s="6" t="s">
        <v>1221</v>
      </c>
      <c r="D458" s="6" t="s">
        <v>20</v>
      </c>
      <c r="E458" s="6">
        <v>6</v>
      </c>
      <c r="F458" s="6">
        <v>5</v>
      </c>
      <c r="G458" s="6">
        <v>21</v>
      </c>
      <c r="H458" s="6">
        <v>33</v>
      </c>
      <c r="I458" s="6">
        <f t="shared" si="1"/>
        <v>65</v>
      </c>
    </row>
    <row r="459" spans="1:9" ht="14.25" customHeight="1">
      <c r="A459" s="2" t="s">
        <v>1222</v>
      </c>
      <c r="B459" s="6" t="s">
        <v>1223</v>
      </c>
      <c r="C459" s="6" t="s">
        <v>1224</v>
      </c>
      <c r="D459" s="6" t="s">
        <v>13</v>
      </c>
      <c r="E459" s="6">
        <v>6</v>
      </c>
      <c r="F459" s="6">
        <v>6</v>
      </c>
      <c r="G459" s="6">
        <v>16</v>
      </c>
      <c r="H459" s="6">
        <v>39</v>
      </c>
      <c r="I459" s="6">
        <f t="shared" si="1"/>
        <v>67</v>
      </c>
    </row>
    <row r="460" spans="1:9" ht="14.25" customHeight="1">
      <c r="A460" s="2" t="s">
        <v>1225</v>
      </c>
      <c r="B460" s="6" t="s">
        <v>1226</v>
      </c>
      <c r="C460" s="6" t="s">
        <v>1227</v>
      </c>
      <c r="D460" s="6" t="s">
        <v>20</v>
      </c>
      <c r="E460" s="6">
        <v>6</v>
      </c>
      <c r="F460" s="6">
        <v>4</v>
      </c>
      <c r="G460" s="6">
        <v>16</v>
      </c>
      <c r="H460" s="6">
        <v>36</v>
      </c>
      <c r="I460" s="6">
        <f t="shared" si="1"/>
        <v>62</v>
      </c>
    </row>
    <row r="461" spans="1:9" ht="14.25" customHeight="1">
      <c r="A461" s="2" t="s">
        <v>1228</v>
      </c>
      <c r="B461" s="6" t="s">
        <v>1229</v>
      </c>
      <c r="C461" s="6" t="s">
        <v>465</v>
      </c>
      <c r="D461" s="6" t="s">
        <v>20</v>
      </c>
      <c r="E461" s="6">
        <v>7</v>
      </c>
      <c r="F461" s="6">
        <v>7</v>
      </c>
      <c r="G461" s="6">
        <v>18</v>
      </c>
      <c r="H461" s="6">
        <v>25</v>
      </c>
      <c r="I461" s="6">
        <f t="shared" si="1"/>
        <v>57</v>
      </c>
    </row>
    <row r="462" spans="1:9" ht="14.25" customHeight="1">
      <c r="A462" s="2" t="s">
        <v>1230</v>
      </c>
      <c r="B462" s="6" t="s">
        <v>1231</v>
      </c>
      <c r="C462" s="6" t="s">
        <v>1232</v>
      </c>
      <c r="D462" s="6" t="s">
        <v>24</v>
      </c>
      <c r="E462" s="6">
        <v>7</v>
      </c>
      <c r="F462" s="6">
        <v>9</v>
      </c>
      <c r="G462" s="6">
        <v>17</v>
      </c>
      <c r="H462" s="6">
        <v>34</v>
      </c>
      <c r="I462" s="6">
        <f t="shared" si="1"/>
        <v>67</v>
      </c>
    </row>
    <row r="463" spans="1:9" ht="14.25" customHeight="1">
      <c r="A463" s="2" t="s">
        <v>1233</v>
      </c>
      <c r="B463" s="6" t="s">
        <v>856</v>
      </c>
      <c r="C463" s="6" t="s">
        <v>1234</v>
      </c>
      <c r="D463" s="6" t="s">
        <v>24</v>
      </c>
      <c r="E463" s="6">
        <v>7</v>
      </c>
      <c r="F463" s="6">
        <v>6</v>
      </c>
      <c r="G463" s="6">
        <v>19</v>
      </c>
      <c r="H463" s="6">
        <v>34</v>
      </c>
      <c r="I463" s="6">
        <f t="shared" si="1"/>
        <v>66</v>
      </c>
    </row>
    <row r="464" spans="1:9" ht="14.25" customHeight="1">
      <c r="A464" s="2" t="s">
        <v>1235</v>
      </c>
      <c r="B464" s="6" t="s">
        <v>1236</v>
      </c>
      <c r="C464" s="6" t="s">
        <v>1237</v>
      </c>
      <c r="D464" s="6" t="s">
        <v>13</v>
      </c>
      <c r="E464" s="6">
        <v>8</v>
      </c>
      <c r="F464" s="6">
        <v>10</v>
      </c>
      <c r="G464" s="6">
        <v>28</v>
      </c>
      <c r="H464" s="6">
        <v>36</v>
      </c>
      <c r="I464" s="6">
        <f t="shared" si="1"/>
        <v>82</v>
      </c>
    </row>
    <row r="465" spans="1:9" ht="14.25" customHeight="1">
      <c r="A465" s="2" t="s">
        <v>1238</v>
      </c>
      <c r="B465" s="6" t="s">
        <v>1239</v>
      </c>
      <c r="C465" s="6" t="s">
        <v>1240</v>
      </c>
      <c r="D465" s="6" t="s">
        <v>24</v>
      </c>
      <c r="E465" s="6">
        <v>8</v>
      </c>
      <c r="F465" s="6">
        <v>7</v>
      </c>
      <c r="G465" s="6">
        <v>20</v>
      </c>
      <c r="H465" s="6">
        <v>31</v>
      </c>
      <c r="I465" s="6">
        <f t="shared" si="1"/>
        <v>66</v>
      </c>
    </row>
    <row r="466" spans="1:9" ht="14.25" customHeight="1">
      <c r="A466" s="2"/>
    </row>
    <row r="467" spans="1:9" ht="14.25" customHeight="1">
      <c r="A467" s="2"/>
    </row>
    <row r="468" spans="1:9" ht="14.25" customHeight="1">
      <c r="A468" s="2"/>
    </row>
    <row r="469" spans="1:9" ht="14.25" customHeight="1">
      <c r="A469" s="2"/>
    </row>
    <row r="470" spans="1:9" ht="14.25" customHeight="1">
      <c r="A470" s="2"/>
    </row>
    <row r="471" spans="1:9" ht="14.25" customHeight="1">
      <c r="A471" s="2"/>
    </row>
    <row r="472" spans="1:9" ht="14.25" customHeight="1">
      <c r="A472" s="2"/>
    </row>
    <row r="473" spans="1:9" ht="14.25" customHeight="1">
      <c r="A473" s="2"/>
    </row>
    <row r="474" spans="1:9" ht="14.25" customHeight="1">
      <c r="A474" s="2"/>
    </row>
    <row r="475" spans="1:9" ht="14.25" customHeight="1">
      <c r="A475" s="2"/>
    </row>
    <row r="476" spans="1:9" ht="14.25" customHeight="1">
      <c r="A476" s="2"/>
    </row>
    <row r="477" spans="1:9" ht="14.25" customHeight="1">
      <c r="A477" s="2"/>
    </row>
    <row r="478" spans="1:9" ht="14.25" customHeight="1">
      <c r="A478" s="2"/>
    </row>
    <row r="479" spans="1:9" ht="14.25" customHeight="1">
      <c r="A479" s="2"/>
    </row>
    <row r="480" spans="1:9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  <row r="1000" spans="1:1" ht="14.25" customHeight="1">
      <c r="A1000" s="2"/>
    </row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topLeftCell="A2" workbookViewId="0"/>
  </sheetViews>
  <sheetFormatPr defaultColWidth="14.44140625" defaultRowHeight="15" customHeight="1"/>
  <cols>
    <col min="1" max="1" width="12.6640625" customWidth="1"/>
    <col min="2" max="2" width="12.109375" customWidth="1"/>
    <col min="3" max="26" width="8.6640625" customWidth="1"/>
  </cols>
  <sheetData>
    <row r="1" spans="1:2" ht="14.25" customHeight="1">
      <c r="A1" s="4" t="s">
        <v>1</v>
      </c>
      <c r="B1" s="4" t="s">
        <v>1297</v>
      </c>
    </row>
    <row r="2" spans="1:2" ht="14.25" customHeight="1">
      <c r="A2" s="6" t="s">
        <v>724</v>
      </c>
      <c r="B2" s="15">
        <v>42775</v>
      </c>
    </row>
    <row r="3" spans="1:2" ht="14.25" customHeight="1">
      <c r="A3" s="6" t="s">
        <v>117</v>
      </c>
      <c r="B3" s="15">
        <v>42778</v>
      </c>
    </row>
    <row r="4" spans="1:2" ht="14.25" customHeight="1">
      <c r="A4" s="6" t="s">
        <v>818</v>
      </c>
      <c r="B4" s="15">
        <v>42778</v>
      </c>
    </row>
    <row r="5" spans="1:2" ht="14.25" customHeight="1">
      <c r="A5" s="6" t="s">
        <v>350</v>
      </c>
      <c r="B5" s="15">
        <v>42779</v>
      </c>
    </row>
    <row r="6" spans="1:2" ht="14.25" customHeight="1">
      <c r="A6" s="6" t="s">
        <v>47</v>
      </c>
      <c r="B6" s="15">
        <v>42781</v>
      </c>
    </row>
    <row r="7" spans="1:2" ht="14.25" customHeight="1">
      <c r="A7" s="6" t="s">
        <v>282</v>
      </c>
      <c r="B7" s="15">
        <v>42781</v>
      </c>
    </row>
    <row r="8" spans="1:2" ht="14.25" customHeight="1">
      <c r="A8" s="6" t="s">
        <v>634</v>
      </c>
      <c r="B8" s="15">
        <v>42782</v>
      </c>
    </row>
    <row r="9" spans="1:2" ht="14.25" customHeight="1">
      <c r="A9" s="6" t="s">
        <v>318</v>
      </c>
      <c r="B9" s="15">
        <v>42783</v>
      </c>
    </row>
    <row r="10" spans="1:2" ht="14.25" customHeight="1">
      <c r="A10" s="6" t="s">
        <v>385</v>
      </c>
      <c r="B10" s="15">
        <v>42783</v>
      </c>
    </row>
    <row r="11" spans="1:2" ht="14.25" customHeight="1">
      <c r="A11" s="6" t="s">
        <v>753</v>
      </c>
      <c r="B11" s="15">
        <v>42784</v>
      </c>
    </row>
    <row r="12" spans="1:2" ht="14.25" customHeight="1">
      <c r="A12" s="6" t="s">
        <v>514</v>
      </c>
      <c r="B12" s="15">
        <v>42786</v>
      </c>
    </row>
    <row r="13" spans="1:2" ht="14.25" customHeight="1">
      <c r="A13" s="6" t="s">
        <v>482</v>
      </c>
      <c r="B13" s="15">
        <v>42786</v>
      </c>
    </row>
    <row r="14" spans="1:2" ht="14.25" customHeight="1">
      <c r="A14" s="2" t="s">
        <v>10</v>
      </c>
      <c r="B14" s="15">
        <v>42786</v>
      </c>
    </row>
    <row r="15" spans="1:2" ht="14.25" customHeight="1">
      <c r="A15" s="6" t="s">
        <v>82</v>
      </c>
      <c r="B15" s="15">
        <v>42789</v>
      </c>
    </row>
    <row r="16" spans="1:2" ht="14.25" customHeight="1">
      <c r="A16" s="6" t="s">
        <v>47</v>
      </c>
      <c r="B16" s="15">
        <v>42789</v>
      </c>
    </row>
    <row r="17" spans="1:2" ht="14.25" customHeight="1">
      <c r="A17" s="6" t="s">
        <v>634</v>
      </c>
      <c r="B17" s="15">
        <v>42789</v>
      </c>
    </row>
    <row r="18" spans="1:2" ht="14.25" customHeight="1">
      <c r="A18" s="6" t="s">
        <v>753</v>
      </c>
      <c r="B18" s="15">
        <v>42792</v>
      </c>
    </row>
    <row r="19" spans="1:2" ht="14.25" customHeight="1">
      <c r="A19" s="6" t="s">
        <v>448</v>
      </c>
      <c r="B19" s="15">
        <v>42792</v>
      </c>
    </row>
    <row r="20" spans="1:2" ht="14.25" customHeight="1">
      <c r="A20" s="6" t="s">
        <v>180</v>
      </c>
      <c r="B20" s="15">
        <v>42793</v>
      </c>
    </row>
    <row r="21" spans="1:2" ht="14.25" customHeight="1">
      <c r="A21" s="6" t="s">
        <v>180</v>
      </c>
      <c r="B21" s="15">
        <v>42793</v>
      </c>
    </row>
    <row r="22" spans="1:2" ht="14.25" customHeight="1">
      <c r="A22" s="6" t="s">
        <v>634</v>
      </c>
      <c r="B22" s="15">
        <v>42794</v>
      </c>
    </row>
    <row r="23" spans="1:2" ht="14.25" customHeight="1">
      <c r="A23" s="6" t="s">
        <v>724</v>
      </c>
      <c r="B23" s="15">
        <v>42795</v>
      </c>
    </row>
    <row r="24" spans="1:2" ht="14.25" customHeight="1">
      <c r="A24" s="6" t="s">
        <v>724</v>
      </c>
      <c r="B24" s="15">
        <v>42795</v>
      </c>
    </row>
    <row r="25" spans="1:2" ht="14.25" customHeight="1">
      <c r="A25" s="6" t="s">
        <v>602</v>
      </c>
      <c r="B25" s="15">
        <v>42795</v>
      </c>
    </row>
    <row r="26" spans="1:2" ht="14.25" customHeight="1">
      <c r="A26" s="6" t="s">
        <v>602</v>
      </c>
      <c r="B26" s="15">
        <v>42797</v>
      </c>
    </row>
    <row r="27" spans="1:2" ht="14.25" customHeight="1">
      <c r="A27" s="6" t="s">
        <v>634</v>
      </c>
      <c r="B27" s="15">
        <v>42798</v>
      </c>
    </row>
    <row r="28" spans="1:2" ht="14.25" customHeight="1">
      <c r="A28" s="6" t="s">
        <v>47</v>
      </c>
      <c r="B28" s="15">
        <v>42799</v>
      </c>
    </row>
    <row r="29" spans="1:2" ht="14.25" customHeight="1">
      <c r="A29" s="6" t="s">
        <v>82</v>
      </c>
      <c r="B29" s="15">
        <v>42799</v>
      </c>
    </row>
    <row r="30" spans="1:2" ht="14.25" customHeight="1">
      <c r="A30" s="6" t="s">
        <v>785</v>
      </c>
      <c r="B30" s="15">
        <v>42800</v>
      </c>
    </row>
    <row r="31" spans="1:2" ht="14.25" customHeight="1">
      <c r="A31" s="6" t="s">
        <v>318</v>
      </c>
      <c r="B31" s="15">
        <v>42801</v>
      </c>
    </row>
    <row r="32" spans="1:2" ht="14.25" customHeight="1">
      <c r="A32" s="6" t="s">
        <v>572</v>
      </c>
      <c r="B32" s="15">
        <v>42801</v>
      </c>
    </row>
    <row r="33" spans="1:2" ht="14.25" customHeight="1">
      <c r="A33" s="6" t="s">
        <v>318</v>
      </c>
      <c r="B33" s="15">
        <v>42801</v>
      </c>
    </row>
    <row r="34" spans="1:2" ht="14.25" customHeight="1">
      <c r="A34" s="6" t="s">
        <v>514</v>
      </c>
      <c r="B34" s="15">
        <v>42801</v>
      </c>
    </row>
    <row r="35" spans="1:2" ht="14.25" customHeight="1">
      <c r="A35" s="6" t="s">
        <v>385</v>
      </c>
      <c r="B35" s="15">
        <v>42801</v>
      </c>
    </row>
    <row r="36" spans="1:2" ht="14.25" customHeight="1">
      <c r="A36" s="6" t="s">
        <v>385</v>
      </c>
      <c r="B36" s="15">
        <v>42802</v>
      </c>
    </row>
    <row r="37" spans="1:2" ht="14.25" customHeight="1">
      <c r="A37" s="6" t="s">
        <v>415</v>
      </c>
      <c r="B37" s="15">
        <v>42802</v>
      </c>
    </row>
    <row r="38" spans="1:2" ht="14.25" customHeight="1">
      <c r="A38" s="6" t="s">
        <v>785</v>
      </c>
      <c r="B38" s="15">
        <v>42803</v>
      </c>
    </row>
    <row r="39" spans="1:2" ht="14.25" customHeight="1">
      <c r="A39" s="6" t="s">
        <v>514</v>
      </c>
      <c r="B39" s="15">
        <v>42804</v>
      </c>
    </row>
    <row r="40" spans="1:2" ht="14.25" customHeight="1">
      <c r="A40" s="6" t="s">
        <v>753</v>
      </c>
      <c r="B40" s="15">
        <v>42804</v>
      </c>
    </row>
    <row r="41" spans="1:2" ht="14.25" customHeight="1">
      <c r="A41" s="6" t="s">
        <v>753</v>
      </c>
      <c r="B41" s="15">
        <v>42806</v>
      </c>
    </row>
    <row r="42" spans="1:2" ht="14.25" customHeight="1">
      <c r="A42" s="6" t="s">
        <v>634</v>
      </c>
      <c r="B42" s="15">
        <v>42808</v>
      </c>
    </row>
    <row r="43" spans="1:2" ht="14.25" customHeight="1">
      <c r="A43" s="6" t="s">
        <v>753</v>
      </c>
      <c r="B43" s="15">
        <v>42809</v>
      </c>
    </row>
    <row r="44" spans="1:2" ht="14.25" customHeight="1">
      <c r="A44" s="6" t="s">
        <v>415</v>
      </c>
      <c r="B44" s="15">
        <v>42810</v>
      </c>
    </row>
    <row r="45" spans="1:2" ht="14.25" customHeight="1">
      <c r="A45" s="6" t="s">
        <v>350</v>
      </c>
      <c r="B45" s="15">
        <v>42811</v>
      </c>
    </row>
    <row r="46" spans="1:2" ht="14.25" customHeight="1">
      <c r="A46" s="6" t="s">
        <v>385</v>
      </c>
      <c r="B46" s="15">
        <v>42811</v>
      </c>
    </row>
    <row r="47" spans="1:2" ht="14.25" customHeight="1">
      <c r="A47" s="6" t="s">
        <v>695</v>
      </c>
      <c r="B47" s="15">
        <v>42811</v>
      </c>
    </row>
    <row r="48" spans="1:2" ht="14.25" customHeight="1">
      <c r="A48" s="6" t="s">
        <v>47</v>
      </c>
      <c r="B48" s="15">
        <v>42813</v>
      </c>
    </row>
    <row r="49" spans="1:2" ht="14.25" customHeight="1">
      <c r="A49" s="6" t="s">
        <v>350</v>
      </c>
      <c r="B49" s="15">
        <v>42813</v>
      </c>
    </row>
    <row r="50" spans="1:2" ht="14.25" customHeight="1">
      <c r="A50" s="6" t="s">
        <v>448</v>
      </c>
      <c r="B50" s="15">
        <v>42814</v>
      </c>
    </row>
    <row r="51" spans="1:2" ht="14.25" customHeight="1">
      <c r="A51" s="6" t="s">
        <v>695</v>
      </c>
      <c r="B51" s="15">
        <v>42814</v>
      </c>
    </row>
    <row r="52" spans="1:2" ht="14.25" customHeight="1">
      <c r="A52" s="6" t="s">
        <v>818</v>
      </c>
      <c r="B52" s="15">
        <v>42817</v>
      </c>
    </row>
    <row r="53" spans="1:2" ht="14.25" customHeight="1">
      <c r="A53" s="6" t="s">
        <v>634</v>
      </c>
      <c r="B53" s="15">
        <v>42818</v>
      </c>
    </row>
    <row r="54" spans="1:2" ht="14.25" customHeight="1">
      <c r="A54" s="6" t="s">
        <v>664</v>
      </c>
      <c r="B54" s="15">
        <v>42818</v>
      </c>
    </row>
    <row r="55" spans="1:2" ht="14.25" customHeight="1">
      <c r="A55" s="6" t="s">
        <v>514</v>
      </c>
      <c r="B55" s="15">
        <v>42818</v>
      </c>
    </row>
    <row r="56" spans="1:2" ht="14.25" customHeight="1">
      <c r="A56" s="6" t="s">
        <v>448</v>
      </c>
      <c r="B56" s="15">
        <v>42819</v>
      </c>
    </row>
    <row r="57" spans="1:2" ht="14.25" customHeight="1">
      <c r="A57" s="6" t="s">
        <v>753</v>
      </c>
      <c r="B57" s="15">
        <v>42820</v>
      </c>
    </row>
    <row r="58" spans="1:2" ht="14.25" customHeight="1">
      <c r="A58" s="6" t="s">
        <v>664</v>
      </c>
      <c r="B58" s="15">
        <v>42821</v>
      </c>
    </row>
    <row r="59" spans="1:2" ht="14.25" customHeight="1">
      <c r="A59" s="6" t="s">
        <v>180</v>
      </c>
      <c r="B59" s="15">
        <v>42823</v>
      </c>
    </row>
    <row r="60" spans="1:2" ht="14.25" customHeight="1">
      <c r="A60" s="6" t="s">
        <v>117</v>
      </c>
      <c r="B60" s="15">
        <v>42825</v>
      </c>
    </row>
    <row r="61" spans="1:2" ht="14.25" customHeight="1">
      <c r="A61" s="6" t="s">
        <v>602</v>
      </c>
      <c r="B61" s="15">
        <v>42827</v>
      </c>
    </row>
    <row r="62" spans="1:2" ht="14.25" customHeight="1">
      <c r="A62" s="6" t="s">
        <v>213</v>
      </c>
      <c r="B62" s="15">
        <v>42828</v>
      </c>
    </row>
    <row r="63" spans="1:2" ht="14.25" customHeight="1">
      <c r="A63" s="6" t="s">
        <v>350</v>
      </c>
      <c r="B63" s="15">
        <v>42829</v>
      </c>
    </row>
    <row r="64" spans="1:2" ht="14.25" customHeight="1">
      <c r="A64" s="6" t="s">
        <v>785</v>
      </c>
      <c r="B64" s="15">
        <v>42829</v>
      </c>
    </row>
    <row r="65" spans="1:2" ht="14.25" customHeight="1">
      <c r="A65" s="6" t="s">
        <v>818</v>
      </c>
      <c r="B65" s="15">
        <v>42831</v>
      </c>
    </row>
    <row r="66" spans="1:2" ht="14.25" customHeight="1">
      <c r="A66" s="6" t="s">
        <v>724</v>
      </c>
      <c r="B66" s="15">
        <v>42832</v>
      </c>
    </row>
    <row r="67" spans="1:2" ht="14.25" customHeight="1">
      <c r="A67" s="6" t="s">
        <v>448</v>
      </c>
      <c r="B67" s="15">
        <v>42832</v>
      </c>
    </row>
    <row r="68" spans="1:2" ht="14.25" customHeight="1">
      <c r="A68" s="6" t="s">
        <v>415</v>
      </c>
      <c r="B68" s="15">
        <v>42832</v>
      </c>
    </row>
    <row r="69" spans="1:2" ht="14.25" customHeight="1">
      <c r="A69" s="6" t="s">
        <v>385</v>
      </c>
      <c r="B69" s="15">
        <v>42832</v>
      </c>
    </row>
    <row r="70" spans="1:2" ht="14.25" customHeight="1">
      <c r="A70" s="6" t="s">
        <v>213</v>
      </c>
      <c r="B70" s="15">
        <v>42833</v>
      </c>
    </row>
    <row r="71" spans="1:2" ht="14.25" customHeight="1">
      <c r="A71" s="6" t="s">
        <v>385</v>
      </c>
      <c r="B71" s="15">
        <v>42834</v>
      </c>
    </row>
    <row r="72" spans="1:2" ht="14.25" customHeight="1">
      <c r="A72" s="6" t="s">
        <v>544</v>
      </c>
      <c r="B72" s="15">
        <v>42835</v>
      </c>
    </row>
    <row r="73" spans="1:2" ht="14.25" customHeight="1">
      <c r="A73" s="6" t="s">
        <v>350</v>
      </c>
      <c r="B73" s="15">
        <v>42837</v>
      </c>
    </row>
    <row r="74" spans="1:2" ht="14.25" customHeight="1">
      <c r="A74" s="6" t="s">
        <v>350</v>
      </c>
      <c r="B74" s="15">
        <v>42838</v>
      </c>
    </row>
    <row r="75" spans="1:2" ht="14.25" customHeight="1">
      <c r="A75" s="6" t="s">
        <v>318</v>
      </c>
      <c r="B75" s="15">
        <v>42839</v>
      </c>
    </row>
    <row r="76" spans="1:2" ht="14.25" customHeight="1">
      <c r="A76" s="6" t="s">
        <v>213</v>
      </c>
      <c r="B76" s="15">
        <v>42839</v>
      </c>
    </row>
    <row r="77" spans="1:2" ht="14.25" customHeight="1">
      <c r="A77" s="6" t="s">
        <v>117</v>
      </c>
      <c r="B77" s="15">
        <v>42840</v>
      </c>
    </row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topLeftCell="A2" workbookViewId="0"/>
  </sheetViews>
  <sheetFormatPr defaultColWidth="14.44140625" defaultRowHeight="15" customHeight="1"/>
  <cols>
    <col min="1" max="1" width="12.6640625" customWidth="1"/>
    <col min="2" max="2" width="12.109375" customWidth="1"/>
    <col min="3" max="26" width="8.6640625" customWidth="1"/>
  </cols>
  <sheetData>
    <row r="1" spans="1:2" ht="14.25" customHeight="1">
      <c r="A1" s="4" t="s">
        <v>1</v>
      </c>
      <c r="B1" s="4" t="s">
        <v>1297</v>
      </c>
    </row>
    <row r="2" spans="1:2" ht="14.25" customHeight="1">
      <c r="A2" s="6" t="s">
        <v>602</v>
      </c>
      <c r="B2" s="15">
        <v>42856</v>
      </c>
    </row>
    <row r="3" spans="1:2" ht="14.25" customHeight="1">
      <c r="A3" s="6" t="s">
        <v>695</v>
      </c>
      <c r="B3" s="15">
        <v>42856</v>
      </c>
    </row>
    <row r="4" spans="1:2" ht="14.25" customHeight="1">
      <c r="A4" s="6" t="s">
        <v>213</v>
      </c>
      <c r="B4" s="15">
        <v>42856</v>
      </c>
    </row>
    <row r="5" spans="1:2" ht="14.25" customHeight="1">
      <c r="A5" s="6" t="s">
        <v>152</v>
      </c>
      <c r="B5" s="15">
        <v>42857</v>
      </c>
    </row>
    <row r="6" spans="1:2" ht="14.25" customHeight="1">
      <c r="A6" s="6" t="s">
        <v>448</v>
      </c>
      <c r="B6" s="15">
        <v>42858</v>
      </c>
    </row>
    <row r="7" spans="1:2" ht="14.25" customHeight="1">
      <c r="A7" s="6" t="s">
        <v>248</v>
      </c>
      <c r="B7" s="15">
        <v>42858</v>
      </c>
    </row>
    <row r="8" spans="1:2" ht="14.25" customHeight="1">
      <c r="A8" s="6" t="s">
        <v>82</v>
      </c>
      <c r="B8" s="15">
        <v>42858</v>
      </c>
    </row>
    <row r="9" spans="1:2" ht="14.25" customHeight="1">
      <c r="A9" s="6" t="s">
        <v>385</v>
      </c>
      <c r="B9" s="15">
        <v>42859</v>
      </c>
    </row>
    <row r="10" spans="1:2" ht="14.25" customHeight="1">
      <c r="A10" s="6" t="s">
        <v>753</v>
      </c>
      <c r="B10" s="15">
        <v>42860</v>
      </c>
    </row>
    <row r="11" spans="1:2" ht="14.25" customHeight="1">
      <c r="A11" s="6" t="s">
        <v>180</v>
      </c>
      <c r="B11" s="15">
        <v>42860</v>
      </c>
    </row>
    <row r="12" spans="1:2" ht="14.25" customHeight="1">
      <c r="A12" s="6" t="s">
        <v>180</v>
      </c>
      <c r="B12" s="15">
        <v>42861</v>
      </c>
    </row>
    <row r="13" spans="1:2" ht="14.25" customHeight="1">
      <c r="A13" s="6" t="s">
        <v>482</v>
      </c>
      <c r="B13" s="15">
        <v>42861</v>
      </c>
    </row>
    <row r="14" spans="1:2" ht="14.25" customHeight="1">
      <c r="A14" s="6" t="s">
        <v>664</v>
      </c>
      <c r="B14" s="15">
        <v>42861</v>
      </c>
    </row>
    <row r="15" spans="1:2" ht="14.25" customHeight="1">
      <c r="A15" s="6" t="s">
        <v>572</v>
      </c>
      <c r="B15" s="15">
        <v>42861</v>
      </c>
    </row>
    <row r="16" spans="1:2" ht="14.25" customHeight="1">
      <c r="A16" s="6" t="s">
        <v>213</v>
      </c>
      <c r="B16" s="15">
        <v>42863</v>
      </c>
    </row>
    <row r="17" spans="1:2" ht="14.25" customHeight="1">
      <c r="A17" s="6" t="s">
        <v>785</v>
      </c>
      <c r="B17" s="15">
        <v>42865</v>
      </c>
    </row>
    <row r="18" spans="1:2" ht="14.25" customHeight="1">
      <c r="A18" s="6" t="s">
        <v>634</v>
      </c>
      <c r="B18" s="15">
        <v>42865</v>
      </c>
    </row>
    <row r="19" spans="1:2" ht="14.25" customHeight="1">
      <c r="A19" s="6" t="s">
        <v>544</v>
      </c>
      <c r="B19" s="15">
        <v>42865</v>
      </c>
    </row>
    <row r="20" spans="1:2" ht="14.25" customHeight="1">
      <c r="A20" s="6" t="s">
        <v>415</v>
      </c>
      <c r="B20" s="15">
        <v>42866</v>
      </c>
    </row>
    <row r="21" spans="1:2" ht="14.25" customHeight="1">
      <c r="A21" s="6" t="s">
        <v>213</v>
      </c>
      <c r="B21" s="15">
        <v>42867</v>
      </c>
    </row>
    <row r="22" spans="1:2" ht="14.25" customHeight="1">
      <c r="A22" s="6" t="s">
        <v>695</v>
      </c>
      <c r="B22" s="15">
        <v>42867</v>
      </c>
    </row>
    <row r="23" spans="1:2" ht="14.25" customHeight="1">
      <c r="A23" s="6" t="s">
        <v>695</v>
      </c>
      <c r="B23" s="15">
        <v>42868</v>
      </c>
    </row>
    <row r="24" spans="1:2" ht="14.25" customHeight="1">
      <c r="A24" s="6" t="s">
        <v>695</v>
      </c>
      <c r="B24" s="15">
        <v>42869</v>
      </c>
    </row>
    <row r="25" spans="1:2" ht="14.25" customHeight="1">
      <c r="A25" s="6" t="s">
        <v>152</v>
      </c>
      <c r="B25" s="15">
        <v>42870</v>
      </c>
    </row>
    <row r="26" spans="1:2" ht="14.25" customHeight="1">
      <c r="A26" s="6" t="s">
        <v>785</v>
      </c>
      <c r="B26" s="15">
        <v>42871</v>
      </c>
    </row>
    <row r="27" spans="1:2" ht="14.25" customHeight="1">
      <c r="A27" s="6" t="s">
        <v>572</v>
      </c>
      <c r="B27" s="15">
        <v>42871</v>
      </c>
    </row>
    <row r="28" spans="1:2" ht="14.25" customHeight="1">
      <c r="A28" s="6" t="s">
        <v>47</v>
      </c>
      <c r="B28" s="15">
        <v>42872</v>
      </c>
    </row>
    <row r="29" spans="1:2" ht="14.25" customHeight="1">
      <c r="A29" s="6" t="s">
        <v>785</v>
      </c>
      <c r="B29" s="15">
        <v>42872</v>
      </c>
    </row>
    <row r="30" spans="1:2" ht="14.25" customHeight="1">
      <c r="A30" s="6" t="s">
        <v>415</v>
      </c>
      <c r="B30" s="15">
        <v>42872</v>
      </c>
    </row>
    <row r="31" spans="1:2" ht="14.25" customHeight="1">
      <c r="A31" s="6" t="s">
        <v>415</v>
      </c>
      <c r="B31" s="15">
        <v>42874</v>
      </c>
    </row>
    <row r="32" spans="1:2" ht="14.25" customHeight="1">
      <c r="A32" s="6" t="s">
        <v>482</v>
      </c>
      <c r="B32" s="15">
        <v>42875</v>
      </c>
    </row>
    <row r="33" spans="1:2" ht="14.25" customHeight="1">
      <c r="A33" s="6" t="s">
        <v>664</v>
      </c>
      <c r="B33" s="15">
        <v>42876</v>
      </c>
    </row>
    <row r="34" spans="1:2" ht="14.25" customHeight="1">
      <c r="A34" s="6" t="s">
        <v>350</v>
      </c>
      <c r="B34" s="15">
        <v>42876</v>
      </c>
    </row>
    <row r="35" spans="1:2" ht="14.25" customHeight="1">
      <c r="A35" s="6" t="s">
        <v>248</v>
      </c>
      <c r="B35" s="15">
        <v>42877</v>
      </c>
    </row>
    <row r="36" spans="1:2" ht="14.25" customHeight="1">
      <c r="A36" s="6" t="s">
        <v>544</v>
      </c>
      <c r="B36" s="15">
        <v>42878</v>
      </c>
    </row>
    <row r="37" spans="1:2" ht="14.25" customHeight="1">
      <c r="A37" s="6" t="s">
        <v>318</v>
      </c>
      <c r="B37" s="15">
        <v>42878</v>
      </c>
    </row>
    <row r="38" spans="1:2" ht="14.25" customHeight="1">
      <c r="A38" s="6" t="s">
        <v>282</v>
      </c>
      <c r="B38" s="15">
        <v>42878</v>
      </c>
    </row>
    <row r="39" spans="1:2" ht="14.25" customHeight="1">
      <c r="A39" s="6" t="s">
        <v>152</v>
      </c>
      <c r="B39" s="15">
        <v>42878</v>
      </c>
    </row>
    <row r="40" spans="1:2" ht="14.25" customHeight="1">
      <c r="A40" s="6" t="s">
        <v>753</v>
      </c>
      <c r="B40" s="15">
        <v>42879</v>
      </c>
    </row>
    <row r="41" spans="1:2" ht="14.25" customHeight="1">
      <c r="A41" s="6" t="s">
        <v>634</v>
      </c>
      <c r="B41" s="15">
        <v>42880</v>
      </c>
    </row>
    <row r="42" spans="1:2" ht="14.25" customHeight="1">
      <c r="A42" s="6" t="s">
        <v>152</v>
      </c>
      <c r="B42" s="15">
        <v>42882</v>
      </c>
    </row>
    <row r="43" spans="1:2" ht="14.25" customHeight="1">
      <c r="A43" s="6" t="s">
        <v>213</v>
      </c>
      <c r="B43" s="15">
        <v>42882</v>
      </c>
    </row>
    <row r="44" spans="1:2" ht="14.25" customHeight="1">
      <c r="A44" s="6" t="s">
        <v>634</v>
      </c>
      <c r="B44" s="15">
        <v>42882</v>
      </c>
    </row>
    <row r="45" spans="1:2" ht="14.25" customHeight="1">
      <c r="A45" s="6" t="s">
        <v>572</v>
      </c>
      <c r="B45" s="15">
        <v>42883</v>
      </c>
    </row>
    <row r="46" spans="1:2" ht="14.25" customHeight="1">
      <c r="A46" s="6" t="s">
        <v>695</v>
      </c>
      <c r="B46" s="15">
        <v>42883</v>
      </c>
    </row>
    <row r="47" spans="1:2" ht="14.25" customHeight="1">
      <c r="A47" s="6" t="s">
        <v>213</v>
      </c>
      <c r="B47" s="15">
        <v>42883</v>
      </c>
    </row>
    <row r="48" spans="1:2" ht="14.25" customHeight="1">
      <c r="A48" s="6" t="s">
        <v>664</v>
      </c>
      <c r="B48" s="15">
        <v>42883</v>
      </c>
    </row>
    <row r="49" spans="1:2" ht="14.25" customHeight="1">
      <c r="A49" s="6" t="s">
        <v>785</v>
      </c>
      <c r="B49" s="15">
        <v>42885</v>
      </c>
    </row>
    <row r="50" spans="1:2" ht="14.25" customHeight="1">
      <c r="A50" s="6" t="s">
        <v>818</v>
      </c>
      <c r="B50" s="15">
        <v>42886</v>
      </c>
    </row>
    <row r="51" spans="1:2" ht="14.25" customHeight="1">
      <c r="A51" s="6" t="s">
        <v>482</v>
      </c>
      <c r="B51" s="15">
        <v>42887</v>
      </c>
    </row>
    <row r="52" spans="1:2" ht="14.25" customHeight="1">
      <c r="A52" s="6" t="s">
        <v>282</v>
      </c>
      <c r="B52" s="15">
        <v>42888</v>
      </c>
    </row>
    <row r="53" spans="1:2" ht="14.25" customHeight="1">
      <c r="A53" s="6" t="s">
        <v>180</v>
      </c>
      <c r="B53" s="15">
        <v>42888</v>
      </c>
    </row>
    <row r="54" spans="1:2" ht="14.25" customHeight="1">
      <c r="A54" s="6" t="s">
        <v>415</v>
      </c>
      <c r="B54" s="15">
        <v>42889</v>
      </c>
    </row>
    <row r="55" spans="1:2" ht="14.25" customHeight="1">
      <c r="A55" s="6" t="s">
        <v>152</v>
      </c>
      <c r="B55" s="15">
        <v>42891</v>
      </c>
    </row>
    <row r="56" spans="1:2" ht="14.25" customHeight="1">
      <c r="A56" s="6" t="s">
        <v>724</v>
      </c>
      <c r="B56" s="15">
        <v>42891</v>
      </c>
    </row>
    <row r="57" spans="1:2" ht="14.25" customHeight="1">
      <c r="A57" s="6" t="s">
        <v>282</v>
      </c>
      <c r="B57" s="15">
        <v>42892</v>
      </c>
    </row>
    <row r="58" spans="1:2" ht="14.25" customHeight="1">
      <c r="A58" s="6" t="s">
        <v>753</v>
      </c>
      <c r="B58" s="15">
        <v>42894</v>
      </c>
    </row>
    <row r="59" spans="1:2" ht="14.25" customHeight="1">
      <c r="A59" s="6" t="s">
        <v>448</v>
      </c>
      <c r="B59" s="15">
        <v>42895</v>
      </c>
    </row>
    <row r="60" spans="1:2" ht="14.25" customHeight="1">
      <c r="A60" s="6" t="s">
        <v>385</v>
      </c>
      <c r="B60" s="15">
        <v>42895</v>
      </c>
    </row>
    <row r="61" spans="1:2" ht="14.25" customHeight="1">
      <c r="A61" s="6" t="s">
        <v>695</v>
      </c>
      <c r="B61" s="15">
        <v>42896</v>
      </c>
    </row>
    <row r="62" spans="1:2" ht="14.25" customHeight="1">
      <c r="A62" s="6" t="s">
        <v>117</v>
      </c>
      <c r="B62" s="15">
        <v>42896</v>
      </c>
    </row>
    <row r="63" spans="1:2" ht="14.25" customHeight="1">
      <c r="A63" s="6" t="s">
        <v>152</v>
      </c>
      <c r="B63" s="15">
        <v>42897</v>
      </c>
    </row>
    <row r="64" spans="1:2" ht="14.25" customHeight="1">
      <c r="A64" s="6" t="s">
        <v>544</v>
      </c>
      <c r="B64" s="15">
        <v>42899</v>
      </c>
    </row>
    <row r="65" spans="1:2" ht="14.25" customHeight="1">
      <c r="A65" s="6" t="s">
        <v>318</v>
      </c>
      <c r="B65" s="15">
        <v>42902</v>
      </c>
    </row>
    <row r="66" spans="1:2" ht="14.25" customHeight="1">
      <c r="A66" s="6" t="s">
        <v>785</v>
      </c>
      <c r="B66" s="15">
        <v>42902</v>
      </c>
    </row>
    <row r="67" spans="1:2" ht="14.25" customHeight="1">
      <c r="A67" s="6" t="s">
        <v>514</v>
      </c>
      <c r="B67" s="15">
        <v>42902</v>
      </c>
    </row>
    <row r="68" spans="1:2" ht="14.25" customHeight="1">
      <c r="A68" s="6" t="s">
        <v>82</v>
      </c>
      <c r="B68" s="15">
        <v>42903</v>
      </c>
    </row>
    <row r="69" spans="1:2" ht="14.25" customHeight="1">
      <c r="A69" s="6" t="s">
        <v>213</v>
      </c>
      <c r="B69" s="15">
        <v>42904</v>
      </c>
    </row>
    <row r="70" spans="1:2" ht="14.25" customHeight="1">
      <c r="A70" s="6" t="s">
        <v>785</v>
      </c>
      <c r="B70" s="15">
        <v>42904</v>
      </c>
    </row>
    <row r="71" spans="1:2" ht="14.25" customHeight="1">
      <c r="A71" s="6" t="s">
        <v>572</v>
      </c>
      <c r="B71" s="15">
        <v>42904</v>
      </c>
    </row>
    <row r="72" spans="1:2" ht="14.25" customHeight="1">
      <c r="A72" s="6" t="s">
        <v>117</v>
      </c>
      <c r="B72" s="15">
        <v>42906</v>
      </c>
    </row>
    <row r="73" spans="1:2" ht="14.25" customHeight="1">
      <c r="A73" s="6" t="s">
        <v>385</v>
      </c>
      <c r="B73" s="15">
        <v>42906</v>
      </c>
    </row>
    <row r="74" spans="1:2" ht="14.25" customHeight="1"/>
    <row r="75" spans="1:2" ht="14.25" customHeight="1"/>
    <row r="76" spans="1:2" ht="14.25" customHeight="1"/>
    <row r="77" spans="1:2" ht="14.25" customHeight="1"/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topLeftCell="A2" workbookViewId="0"/>
  </sheetViews>
  <sheetFormatPr defaultColWidth="14.44140625" defaultRowHeight="15" customHeight="1"/>
  <cols>
    <col min="1" max="1" width="12.6640625" customWidth="1"/>
    <col min="2" max="2" width="12.109375" customWidth="1"/>
    <col min="3" max="26" width="8.6640625" customWidth="1"/>
  </cols>
  <sheetData>
    <row r="1" spans="1:2" ht="14.25" customHeight="1">
      <c r="A1" s="4" t="s">
        <v>1</v>
      </c>
      <c r="B1" s="4" t="s">
        <v>1297</v>
      </c>
    </row>
    <row r="2" spans="1:2" ht="14.25" customHeight="1">
      <c r="A2" s="6" t="s">
        <v>152</v>
      </c>
      <c r="B2" s="15">
        <v>42919</v>
      </c>
    </row>
    <row r="3" spans="1:2" ht="14.25" customHeight="1">
      <c r="A3" s="6" t="s">
        <v>753</v>
      </c>
      <c r="B3" s="15">
        <v>42919</v>
      </c>
    </row>
    <row r="4" spans="1:2" ht="14.25" customHeight="1">
      <c r="A4" s="6" t="s">
        <v>47</v>
      </c>
      <c r="B4" s="15">
        <v>42920</v>
      </c>
    </row>
    <row r="5" spans="1:2" ht="14.25" customHeight="1">
      <c r="A5" s="6" t="s">
        <v>213</v>
      </c>
      <c r="B5" s="15">
        <v>42920</v>
      </c>
    </row>
    <row r="6" spans="1:2" ht="14.25" customHeight="1">
      <c r="A6" s="6" t="s">
        <v>117</v>
      </c>
      <c r="B6" s="15">
        <v>42922</v>
      </c>
    </row>
    <row r="7" spans="1:2" ht="14.25" customHeight="1">
      <c r="A7" s="6" t="s">
        <v>482</v>
      </c>
      <c r="B7" s="15">
        <v>42922</v>
      </c>
    </row>
    <row r="8" spans="1:2" ht="14.25" customHeight="1">
      <c r="A8" s="6" t="s">
        <v>634</v>
      </c>
      <c r="B8" s="15">
        <v>42923</v>
      </c>
    </row>
    <row r="9" spans="1:2" ht="14.25" customHeight="1">
      <c r="A9" s="6" t="s">
        <v>664</v>
      </c>
      <c r="B9" s="15">
        <v>42925</v>
      </c>
    </row>
    <row r="10" spans="1:2" ht="14.25" customHeight="1">
      <c r="A10" s="6" t="s">
        <v>248</v>
      </c>
      <c r="B10" s="15">
        <v>42926</v>
      </c>
    </row>
    <row r="11" spans="1:2" ht="14.25" customHeight="1">
      <c r="A11" s="6" t="s">
        <v>664</v>
      </c>
      <c r="B11" s="15">
        <v>42927</v>
      </c>
    </row>
    <row r="12" spans="1:2" ht="14.25" customHeight="1">
      <c r="A12" s="6" t="s">
        <v>213</v>
      </c>
      <c r="B12" s="15">
        <v>42929</v>
      </c>
    </row>
    <row r="13" spans="1:2" ht="14.25" customHeight="1">
      <c r="A13" s="6" t="s">
        <v>282</v>
      </c>
      <c r="B13" s="15">
        <v>42931</v>
      </c>
    </row>
    <row r="14" spans="1:2" ht="14.25" customHeight="1">
      <c r="A14" s="6" t="s">
        <v>385</v>
      </c>
      <c r="B14" s="15">
        <v>42932</v>
      </c>
    </row>
    <row r="15" spans="1:2" ht="14.25" customHeight="1">
      <c r="A15" s="6" t="s">
        <v>213</v>
      </c>
      <c r="B15" s="15">
        <v>42934</v>
      </c>
    </row>
    <row r="16" spans="1:2" ht="14.25" customHeight="1">
      <c r="A16" s="6" t="s">
        <v>482</v>
      </c>
      <c r="B16" s="15">
        <v>42934</v>
      </c>
    </row>
    <row r="17" spans="1:2" ht="14.25" customHeight="1">
      <c r="A17" s="6" t="s">
        <v>448</v>
      </c>
      <c r="B17" s="15">
        <v>42935</v>
      </c>
    </row>
    <row r="18" spans="1:2" ht="14.25" customHeight="1">
      <c r="A18" s="6" t="s">
        <v>282</v>
      </c>
      <c r="B18" s="15">
        <v>42935</v>
      </c>
    </row>
    <row r="19" spans="1:2" ht="14.25" customHeight="1">
      <c r="A19" s="6" t="s">
        <v>213</v>
      </c>
      <c r="B19" s="15">
        <v>42935</v>
      </c>
    </row>
    <row r="20" spans="1:2" ht="14.25" customHeight="1">
      <c r="A20" s="6" t="s">
        <v>634</v>
      </c>
      <c r="B20" s="15">
        <v>42937</v>
      </c>
    </row>
    <row r="21" spans="1:2" ht="14.25" customHeight="1">
      <c r="A21" s="6" t="s">
        <v>514</v>
      </c>
      <c r="B21" s="15">
        <v>42938</v>
      </c>
    </row>
    <row r="22" spans="1:2" ht="14.25" customHeight="1">
      <c r="A22" s="6" t="s">
        <v>385</v>
      </c>
      <c r="B22" s="15">
        <v>42941</v>
      </c>
    </row>
    <row r="23" spans="1:2" ht="14.25" customHeight="1">
      <c r="A23" s="6" t="s">
        <v>82</v>
      </c>
      <c r="B23" s="15">
        <v>42941</v>
      </c>
    </row>
    <row r="24" spans="1:2" ht="14.25" customHeight="1">
      <c r="A24" s="6" t="s">
        <v>448</v>
      </c>
      <c r="B24" s="15">
        <v>42942</v>
      </c>
    </row>
    <row r="25" spans="1:2" ht="14.25" customHeight="1">
      <c r="A25" s="6" t="s">
        <v>385</v>
      </c>
      <c r="B25" s="15">
        <v>42942</v>
      </c>
    </row>
    <row r="26" spans="1:2" ht="14.25" customHeight="1">
      <c r="A26" s="6" t="s">
        <v>152</v>
      </c>
      <c r="B26" s="15">
        <v>42944</v>
      </c>
    </row>
    <row r="27" spans="1:2" ht="14.25" customHeight="1">
      <c r="A27" s="6" t="s">
        <v>753</v>
      </c>
      <c r="B27" s="15">
        <v>42947</v>
      </c>
    </row>
    <row r="28" spans="1:2" ht="14.25" customHeight="1">
      <c r="A28" s="6" t="s">
        <v>724</v>
      </c>
      <c r="B28" s="15">
        <v>42947</v>
      </c>
    </row>
    <row r="29" spans="1:2" ht="14.25" customHeight="1">
      <c r="A29" s="6" t="s">
        <v>350</v>
      </c>
      <c r="B29" s="15">
        <v>42947</v>
      </c>
    </row>
    <row r="30" spans="1:2" ht="14.25" customHeight="1">
      <c r="A30" s="6" t="s">
        <v>785</v>
      </c>
      <c r="B30" s="15">
        <v>42951</v>
      </c>
    </row>
    <row r="31" spans="1:2" ht="14.25" customHeight="1">
      <c r="A31" s="6" t="s">
        <v>664</v>
      </c>
      <c r="B31" s="15">
        <v>42953</v>
      </c>
    </row>
    <row r="32" spans="1:2" ht="14.25" customHeight="1">
      <c r="A32" s="6" t="s">
        <v>482</v>
      </c>
      <c r="B32" s="15">
        <v>42953</v>
      </c>
    </row>
    <row r="33" spans="1:2" ht="14.25" customHeight="1">
      <c r="A33" s="6" t="s">
        <v>753</v>
      </c>
      <c r="B33" s="15">
        <v>42956</v>
      </c>
    </row>
    <row r="34" spans="1:2" ht="14.25" customHeight="1">
      <c r="A34" s="6" t="s">
        <v>415</v>
      </c>
      <c r="B34" s="15">
        <v>42956</v>
      </c>
    </row>
    <row r="35" spans="1:2" ht="14.25" customHeight="1">
      <c r="A35" s="6" t="s">
        <v>318</v>
      </c>
      <c r="B35" s="15">
        <v>42958</v>
      </c>
    </row>
    <row r="36" spans="1:2" ht="14.25" customHeight="1">
      <c r="A36" s="6" t="s">
        <v>248</v>
      </c>
      <c r="B36" s="15">
        <v>42960</v>
      </c>
    </row>
    <row r="37" spans="1:2" ht="14.25" customHeight="1">
      <c r="A37" s="6" t="s">
        <v>47</v>
      </c>
      <c r="B37" s="15">
        <v>42960</v>
      </c>
    </row>
    <row r="38" spans="1:2" ht="14.25" customHeight="1">
      <c r="A38" s="6" t="s">
        <v>448</v>
      </c>
      <c r="B38" s="15">
        <v>42963</v>
      </c>
    </row>
    <row r="39" spans="1:2" ht="14.25" customHeight="1">
      <c r="A39" s="6" t="s">
        <v>47</v>
      </c>
      <c r="B39" s="15">
        <v>42964</v>
      </c>
    </row>
    <row r="40" spans="1:2" ht="14.25" customHeight="1">
      <c r="A40" s="6" t="s">
        <v>544</v>
      </c>
      <c r="B40" s="15">
        <v>42964</v>
      </c>
    </row>
    <row r="41" spans="1:2" ht="14.25" customHeight="1">
      <c r="A41" s="6" t="s">
        <v>753</v>
      </c>
      <c r="B41" s="15">
        <v>42965</v>
      </c>
    </row>
    <row r="42" spans="1:2" ht="14.25" customHeight="1">
      <c r="A42" s="6" t="s">
        <v>415</v>
      </c>
      <c r="B42" s="15">
        <v>42965</v>
      </c>
    </row>
    <row r="43" spans="1:2" ht="14.25" customHeight="1">
      <c r="A43" s="6" t="s">
        <v>282</v>
      </c>
      <c r="B43" s="15">
        <v>42966</v>
      </c>
    </row>
    <row r="44" spans="1:2" ht="14.25" customHeight="1">
      <c r="A44" s="6" t="s">
        <v>634</v>
      </c>
      <c r="B44" s="15">
        <v>42967</v>
      </c>
    </row>
    <row r="45" spans="1:2" ht="14.25" customHeight="1">
      <c r="A45" s="6" t="s">
        <v>82</v>
      </c>
      <c r="B45" s="15">
        <v>42967</v>
      </c>
    </row>
    <row r="46" spans="1:2" ht="14.25" customHeight="1">
      <c r="A46" s="6" t="s">
        <v>350</v>
      </c>
      <c r="B46" s="15">
        <v>42968</v>
      </c>
    </row>
    <row r="47" spans="1:2" ht="14.25" customHeight="1">
      <c r="A47" s="6" t="s">
        <v>350</v>
      </c>
      <c r="B47" s="15">
        <v>42968</v>
      </c>
    </row>
    <row r="48" spans="1:2" ht="14.25" customHeight="1">
      <c r="A48" s="6" t="s">
        <v>282</v>
      </c>
      <c r="B48" s="15">
        <v>42969</v>
      </c>
    </row>
    <row r="49" spans="1:2" ht="14.25" customHeight="1">
      <c r="A49" s="6" t="s">
        <v>350</v>
      </c>
      <c r="B49" s="15">
        <v>42970</v>
      </c>
    </row>
    <row r="50" spans="1:2" ht="14.25" customHeight="1">
      <c r="A50" s="6" t="s">
        <v>350</v>
      </c>
      <c r="B50" s="15">
        <v>42970</v>
      </c>
    </row>
    <row r="51" spans="1:2" ht="14.25" customHeight="1">
      <c r="A51" s="6" t="s">
        <v>482</v>
      </c>
      <c r="B51" s="15">
        <v>42970</v>
      </c>
    </row>
    <row r="52" spans="1:2" ht="14.25" customHeight="1">
      <c r="A52" s="6" t="s">
        <v>785</v>
      </c>
      <c r="B52" s="15">
        <v>42972</v>
      </c>
    </row>
    <row r="53" spans="1:2" ht="14.25" customHeight="1">
      <c r="A53" s="6" t="s">
        <v>482</v>
      </c>
      <c r="B53" s="15">
        <v>42973</v>
      </c>
    </row>
    <row r="54" spans="1:2" ht="14.25" customHeight="1">
      <c r="A54" s="6" t="s">
        <v>602</v>
      </c>
      <c r="B54" s="15">
        <v>42973</v>
      </c>
    </row>
    <row r="55" spans="1:2" ht="14.25" customHeight="1">
      <c r="A55" s="6" t="s">
        <v>695</v>
      </c>
      <c r="B55" s="15">
        <v>42974</v>
      </c>
    </row>
    <row r="56" spans="1:2" ht="14.25" customHeight="1">
      <c r="A56" s="6" t="s">
        <v>514</v>
      </c>
      <c r="B56" s="15">
        <v>42978</v>
      </c>
    </row>
    <row r="57" spans="1:2" ht="14.25" customHeight="1">
      <c r="A57" s="6" t="s">
        <v>634</v>
      </c>
      <c r="B57" s="15">
        <v>42979</v>
      </c>
    </row>
    <row r="58" spans="1:2" ht="14.25" customHeight="1">
      <c r="A58" s="6" t="s">
        <v>152</v>
      </c>
      <c r="B58" s="15">
        <v>42979</v>
      </c>
    </row>
    <row r="59" spans="1:2" ht="14.25" customHeight="1">
      <c r="A59" s="6" t="s">
        <v>318</v>
      </c>
      <c r="B59" s="15">
        <v>42979</v>
      </c>
    </row>
    <row r="60" spans="1:2" ht="14.25" customHeight="1">
      <c r="A60" s="6" t="s">
        <v>664</v>
      </c>
      <c r="B60" s="15">
        <v>42982</v>
      </c>
    </row>
    <row r="61" spans="1:2" ht="14.25" customHeight="1">
      <c r="A61" s="6" t="s">
        <v>415</v>
      </c>
      <c r="B61" s="15">
        <v>42982</v>
      </c>
    </row>
    <row r="62" spans="1:2" ht="14.25" customHeight="1">
      <c r="A62" s="6" t="s">
        <v>514</v>
      </c>
      <c r="B62" s="15">
        <v>42983</v>
      </c>
    </row>
    <row r="63" spans="1:2" ht="14.25" customHeight="1">
      <c r="A63" s="6" t="s">
        <v>482</v>
      </c>
      <c r="B63" s="15">
        <v>42983</v>
      </c>
    </row>
    <row r="64" spans="1:2" ht="14.25" customHeight="1">
      <c r="A64" s="6" t="s">
        <v>117</v>
      </c>
      <c r="B64" s="15">
        <v>42984</v>
      </c>
    </row>
    <row r="65" spans="1:2" ht="14.25" customHeight="1">
      <c r="A65" s="6" t="s">
        <v>695</v>
      </c>
      <c r="B65" s="15">
        <v>42984</v>
      </c>
    </row>
    <row r="66" spans="1:2" ht="14.25" customHeight="1">
      <c r="A66" s="6" t="s">
        <v>482</v>
      </c>
      <c r="B66" s="15">
        <v>42986</v>
      </c>
    </row>
    <row r="67" spans="1:2" ht="14.25" customHeight="1">
      <c r="A67" s="6" t="s">
        <v>47</v>
      </c>
      <c r="B67" s="15">
        <v>42987</v>
      </c>
    </row>
    <row r="68" spans="1:2" ht="14.25" customHeight="1">
      <c r="A68" s="6" t="s">
        <v>785</v>
      </c>
      <c r="B68" s="15">
        <v>42987</v>
      </c>
    </row>
    <row r="69" spans="1:2" ht="14.25" customHeight="1">
      <c r="A69" s="6" t="s">
        <v>572</v>
      </c>
      <c r="B69" s="15">
        <v>42988</v>
      </c>
    </row>
    <row r="70" spans="1:2" ht="14.25" customHeight="1">
      <c r="A70" s="6" t="s">
        <v>634</v>
      </c>
      <c r="B70" s="15">
        <v>42989</v>
      </c>
    </row>
    <row r="71" spans="1:2" ht="14.25" customHeight="1">
      <c r="A71" s="6" t="s">
        <v>448</v>
      </c>
      <c r="B71" s="15">
        <v>42991</v>
      </c>
    </row>
    <row r="72" spans="1:2" ht="14.25" customHeight="1">
      <c r="A72" s="6" t="s">
        <v>47</v>
      </c>
      <c r="B72" s="15">
        <v>42993</v>
      </c>
    </row>
    <row r="73" spans="1:2" ht="14.25" customHeight="1">
      <c r="A73" s="6" t="s">
        <v>248</v>
      </c>
      <c r="B73" s="15">
        <v>42993</v>
      </c>
    </row>
    <row r="74" spans="1:2" ht="14.25" customHeight="1">
      <c r="A74" s="6" t="s">
        <v>634</v>
      </c>
      <c r="B74" s="15">
        <v>42993</v>
      </c>
    </row>
    <row r="75" spans="1:2" ht="14.25" customHeight="1">
      <c r="A75" s="6" t="s">
        <v>572</v>
      </c>
      <c r="B75" s="15">
        <v>42993</v>
      </c>
    </row>
    <row r="76" spans="1:2" ht="14.25" customHeight="1">
      <c r="A76" s="6" t="s">
        <v>350</v>
      </c>
      <c r="B76" s="15">
        <v>42993</v>
      </c>
    </row>
    <row r="77" spans="1:2" ht="14.25" customHeight="1"/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topLeftCell="A2" workbookViewId="0"/>
  </sheetViews>
  <sheetFormatPr defaultColWidth="14.44140625" defaultRowHeight="15" customHeight="1"/>
  <cols>
    <col min="1" max="1" width="12.6640625" customWidth="1"/>
    <col min="2" max="2" width="12.109375" customWidth="1"/>
    <col min="3" max="26" width="8.6640625" customWidth="1"/>
  </cols>
  <sheetData>
    <row r="1" spans="1:2" ht="14.25" customHeight="1">
      <c r="A1" s="4" t="s">
        <v>1</v>
      </c>
      <c r="B1" s="4" t="s">
        <v>1297</v>
      </c>
    </row>
    <row r="2" spans="1:2" ht="14.25" customHeight="1">
      <c r="A2" s="6" t="s">
        <v>448</v>
      </c>
      <c r="B2" s="15">
        <v>43012</v>
      </c>
    </row>
    <row r="3" spans="1:2" ht="14.25" customHeight="1">
      <c r="A3" s="6" t="s">
        <v>664</v>
      </c>
      <c r="B3" s="15">
        <v>43013</v>
      </c>
    </row>
    <row r="4" spans="1:2" ht="14.25" customHeight="1">
      <c r="A4" s="6" t="s">
        <v>724</v>
      </c>
      <c r="B4" s="15">
        <v>43013</v>
      </c>
    </row>
    <row r="5" spans="1:2" ht="14.25" customHeight="1">
      <c r="A5" s="6" t="s">
        <v>282</v>
      </c>
      <c r="B5" s="15">
        <v>43014</v>
      </c>
    </row>
    <row r="6" spans="1:2" ht="14.25" customHeight="1">
      <c r="A6" s="6" t="s">
        <v>385</v>
      </c>
      <c r="B6" s="15">
        <v>43015</v>
      </c>
    </row>
    <row r="7" spans="1:2" ht="14.25" customHeight="1">
      <c r="A7" s="6" t="s">
        <v>248</v>
      </c>
      <c r="B7" s="15">
        <v>43016</v>
      </c>
    </row>
    <row r="8" spans="1:2" ht="14.25" customHeight="1">
      <c r="A8" s="6" t="s">
        <v>785</v>
      </c>
      <c r="B8" s="15">
        <v>43016</v>
      </c>
    </row>
    <row r="9" spans="1:2" ht="14.25" customHeight="1">
      <c r="A9" s="6" t="s">
        <v>695</v>
      </c>
      <c r="B9" s="15">
        <v>43016</v>
      </c>
    </row>
    <row r="10" spans="1:2" ht="14.25" customHeight="1">
      <c r="A10" s="6" t="s">
        <v>282</v>
      </c>
      <c r="B10" s="15">
        <v>43017</v>
      </c>
    </row>
    <row r="11" spans="1:2" ht="14.25" customHeight="1">
      <c r="A11" s="6" t="s">
        <v>318</v>
      </c>
      <c r="B11" s="15">
        <v>43018</v>
      </c>
    </row>
    <row r="12" spans="1:2" ht="14.25" customHeight="1">
      <c r="A12" s="6" t="s">
        <v>415</v>
      </c>
      <c r="B12" s="15">
        <v>43018</v>
      </c>
    </row>
    <row r="13" spans="1:2" ht="14.25" customHeight="1">
      <c r="A13" s="6" t="s">
        <v>350</v>
      </c>
      <c r="B13" s="15">
        <v>43019</v>
      </c>
    </row>
    <row r="14" spans="1:2" ht="14.25" customHeight="1">
      <c r="A14" s="6" t="s">
        <v>602</v>
      </c>
      <c r="B14" s="15">
        <v>43020</v>
      </c>
    </row>
    <row r="15" spans="1:2" ht="14.25" customHeight="1">
      <c r="A15" s="6" t="s">
        <v>180</v>
      </c>
      <c r="B15" s="15">
        <v>43021</v>
      </c>
    </row>
    <row r="16" spans="1:2" ht="14.25" customHeight="1">
      <c r="A16" s="6" t="s">
        <v>664</v>
      </c>
      <c r="B16" s="15">
        <v>43021</v>
      </c>
    </row>
    <row r="17" spans="1:2" ht="14.25" customHeight="1">
      <c r="A17" s="6" t="s">
        <v>514</v>
      </c>
      <c r="B17" s="15">
        <v>43021</v>
      </c>
    </row>
    <row r="18" spans="1:2" ht="14.25" customHeight="1">
      <c r="A18" s="6" t="s">
        <v>213</v>
      </c>
      <c r="B18" s="15">
        <v>43025</v>
      </c>
    </row>
    <row r="19" spans="1:2" ht="14.25" customHeight="1">
      <c r="A19" s="6" t="s">
        <v>664</v>
      </c>
      <c r="B19" s="15">
        <v>43029</v>
      </c>
    </row>
    <row r="20" spans="1:2" ht="14.25" customHeight="1">
      <c r="A20" s="6" t="s">
        <v>385</v>
      </c>
      <c r="B20" s="15">
        <v>43029</v>
      </c>
    </row>
    <row r="21" spans="1:2" ht="14.25" customHeight="1">
      <c r="A21" s="6" t="s">
        <v>180</v>
      </c>
      <c r="B21" s="15">
        <v>43031</v>
      </c>
    </row>
    <row r="22" spans="1:2" ht="14.25" customHeight="1">
      <c r="A22" s="6" t="s">
        <v>602</v>
      </c>
      <c r="B22" s="15">
        <v>43031</v>
      </c>
    </row>
    <row r="23" spans="1:2" ht="14.25" customHeight="1">
      <c r="A23" s="6" t="s">
        <v>544</v>
      </c>
      <c r="B23" s="15">
        <v>43031</v>
      </c>
    </row>
    <row r="24" spans="1:2" ht="14.25" customHeight="1">
      <c r="A24" s="6" t="s">
        <v>572</v>
      </c>
      <c r="B24" s="15">
        <v>43031</v>
      </c>
    </row>
    <row r="25" spans="1:2" ht="14.25" customHeight="1">
      <c r="A25" s="6" t="s">
        <v>785</v>
      </c>
      <c r="B25" s="15">
        <v>43031</v>
      </c>
    </row>
    <row r="26" spans="1:2" ht="14.25" customHeight="1">
      <c r="A26" s="6" t="s">
        <v>180</v>
      </c>
      <c r="B26" s="15">
        <v>43032</v>
      </c>
    </row>
    <row r="27" spans="1:2" ht="14.25" customHeight="1">
      <c r="A27" s="6" t="s">
        <v>180</v>
      </c>
      <c r="B27" s="15">
        <v>43032</v>
      </c>
    </row>
    <row r="28" spans="1:2" ht="14.25" customHeight="1">
      <c r="A28" s="6" t="s">
        <v>180</v>
      </c>
      <c r="B28" s="15">
        <v>43032</v>
      </c>
    </row>
    <row r="29" spans="1:2" ht="14.25" customHeight="1">
      <c r="A29" s="6" t="s">
        <v>724</v>
      </c>
      <c r="B29" s="15">
        <v>43033</v>
      </c>
    </row>
    <row r="30" spans="1:2" ht="14.25" customHeight="1">
      <c r="A30" s="6" t="s">
        <v>818</v>
      </c>
      <c r="B30" s="15">
        <v>43033</v>
      </c>
    </row>
    <row r="31" spans="1:2" ht="14.25" customHeight="1">
      <c r="A31" s="6" t="s">
        <v>664</v>
      </c>
      <c r="B31" s="15">
        <v>43036</v>
      </c>
    </row>
    <row r="32" spans="1:2" ht="14.25" customHeight="1">
      <c r="A32" s="6" t="s">
        <v>785</v>
      </c>
      <c r="B32" s="15">
        <v>43037</v>
      </c>
    </row>
    <row r="33" spans="1:2" ht="14.25" customHeight="1">
      <c r="A33" s="6" t="s">
        <v>753</v>
      </c>
      <c r="B33" s="15">
        <v>43038</v>
      </c>
    </row>
    <row r="34" spans="1:2" ht="14.25" customHeight="1">
      <c r="A34" s="6" t="s">
        <v>180</v>
      </c>
      <c r="B34" s="15">
        <v>43038</v>
      </c>
    </row>
    <row r="35" spans="1:2" ht="14.25" customHeight="1">
      <c r="A35" s="6" t="s">
        <v>350</v>
      </c>
      <c r="B35" s="15">
        <v>43039</v>
      </c>
    </row>
    <row r="36" spans="1:2" ht="14.25" customHeight="1">
      <c r="A36" s="6" t="s">
        <v>180</v>
      </c>
      <c r="B36" s="15">
        <v>43039</v>
      </c>
    </row>
    <row r="37" spans="1:2" ht="14.25" customHeight="1">
      <c r="A37" s="6" t="s">
        <v>572</v>
      </c>
      <c r="B37" s="15">
        <v>43040</v>
      </c>
    </row>
    <row r="38" spans="1:2" ht="14.25" customHeight="1">
      <c r="A38" s="6" t="s">
        <v>415</v>
      </c>
      <c r="B38" s="15">
        <v>43040</v>
      </c>
    </row>
    <row r="39" spans="1:2" ht="14.25" customHeight="1">
      <c r="A39" s="6" t="s">
        <v>415</v>
      </c>
      <c r="B39" s="15">
        <v>43041</v>
      </c>
    </row>
    <row r="40" spans="1:2" ht="14.25" customHeight="1">
      <c r="A40" s="6" t="s">
        <v>117</v>
      </c>
      <c r="B40" s="15">
        <v>43041</v>
      </c>
    </row>
    <row r="41" spans="1:2" ht="14.25" customHeight="1">
      <c r="A41" s="6" t="s">
        <v>753</v>
      </c>
      <c r="B41" s="15">
        <v>43041</v>
      </c>
    </row>
    <row r="42" spans="1:2" ht="14.25" customHeight="1">
      <c r="A42" s="6" t="s">
        <v>47</v>
      </c>
      <c r="B42" s="15">
        <v>43042</v>
      </c>
    </row>
    <row r="43" spans="1:2" ht="14.25" customHeight="1">
      <c r="A43" s="6" t="s">
        <v>282</v>
      </c>
      <c r="B43" s="15">
        <v>43042</v>
      </c>
    </row>
    <row r="44" spans="1:2" ht="14.25" customHeight="1">
      <c r="A44" s="6" t="s">
        <v>350</v>
      </c>
      <c r="B44" s="15">
        <v>43044</v>
      </c>
    </row>
    <row r="45" spans="1:2" ht="14.25" customHeight="1">
      <c r="A45" s="6" t="s">
        <v>180</v>
      </c>
      <c r="B45" s="15">
        <v>43045</v>
      </c>
    </row>
    <row r="46" spans="1:2" ht="14.25" customHeight="1">
      <c r="A46" s="6" t="s">
        <v>82</v>
      </c>
      <c r="B46" s="15">
        <v>43046</v>
      </c>
    </row>
    <row r="47" spans="1:2" ht="14.25" customHeight="1">
      <c r="A47" s="6" t="s">
        <v>695</v>
      </c>
      <c r="B47" s="15">
        <v>43046</v>
      </c>
    </row>
    <row r="48" spans="1:2" ht="14.25" customHeight="1">
      <c r="A48" s="6" t="s">
        <v>818</v>
      </c>
      <c r="B48" s="15">
        <v>43047</v>
      </c>
    </row>
    <row r="49" spans="1:2" ht="14.25" customHeight="1">
      <c r="A49" s="6" t="s">
        <v>82</v>
      </c>
      <c r="B49" s="15">
        <v>43047</v>
      </c>
    </row>
    <row r="50" spans="1:2" ht="14.25" customHeight="1">
      <c r="A50" s="6" t="s">
        <v>213</v>
      </c>
      <c r="B50" s="15">
        <v>43047</v>
      </c>
    </row>
    <row r="51" spans="1:2" ht="14.25" customHeight="1">
      <c r="A51" s="6" t="s">
        <v>514</v>
      </c>
      <c r="B51" s="15">
        <v>43047</v>
      </c>
    </row>
    <row r="52" spans="1:2" ht="14.25" customHeight="1">
      <c r="A52" s="6" t="s">
        <v>753</v>
      </c>
      <c r="B52" s="15">
        <v>43048</v>
      </c>
    </row>
    <row r="53" spans="1:2" ht="14.25" customHeight="1">
      <c r="A53" s="6" t="s">
        <v>572</v>
      </c>
      <c r="B53" s="15">
        <v>43049</v>
      </c>
    </row>
    <row r="54" spans="1:2" ht="14.25" customHeight="1">
      <c r="A54" s="6" t="s">
        <v>152</v>
      </c>
      <c r="B54" s="15">
        <v>43050</v>
      </c>
    </row>
    <row r="55" spans="1:2" ht="14.25" customHeight="1">
      <c r="A55" s="6" t="s">
        <v>47</v>
      </c>
      <c r="B55" s="15">
        <v>43050</v>
      </c>
    </row>
    <row r="56" spans="1:2" ht="14.25" customHeight="1">
      <c r="A56" s="6" t="s">
        <v>248</v>
      </c>
      <c r="B56" s="15">
        <v>43051</v>
      </c>
    </row>
    <row r="57" spans="1:2" ht="14.25" customHeight="1">
      <c r="A57" s="6" t="s">
        <v>602</v>
      </c>
      <c r="B57" s="15">
        <v>43051</v>
      </c>
    </row>
    <row r="58" spans="1:2" ht="14.25" customHeight="1">
      <c r="A58" s="6" t="s">
        <v>385</v>
      </c>
      <c r="B58" s="15">
        <v>43052</v>
      </c>
    </row>
    <row r="59" spans="1:2" ht="14.25" customHeight="1">
      <c r="A59" s="6" t="s">
        <v>664</v>
      </c>
      <c r="B59" s="15">
        <v>43054</v>
      </c>
    </row>
    <row r="60" spans="1:2" ht="14.25" customHeight="1">
      <c r="A60" s="6" t="s">
        <v>602</v>
      </c>
      <c r="B60" s="15">
        <v>43054</v>
      </c>
    </row>
    <row r="61" spans="1:2" ht="14.25" customHeight="1">
      <c r="A61" s="6" t="s">
        <v>213</v>
      </c>
      <c r="B61" s="15">
        <v>43055</v>
      </c>
    </row>
    <row r="62" spans="1:2" ht="14.25" customHeight="1">
      <c r="A62" s="6" t="s">
        <v>572</v>
      </c>
      <c r="B62" s="15">
        <v>43055</v>
      </c>
    </row>
    <row r="63" spans="1:2" ht="14.25" customHeight="1">
      <c r="A63" s="6" t="s">
        <v>572</v>
      </c>
      <c r="B63" s="15">
        <v>43056</v>
      </c>
    </row>
    <row r="64" spans="1:2" ht="14.25" customHeight="1">
      <c r="A64" s="6" t="s">
        <v>318</v>
      </c>
      <c r="B64" s="15">
        <v>43056</v>
      </c>
    </row>
    <row r="65" spans="1:2" ht="14.25" customHeight="1">
      <c r="A65" s="6" t="s">
        <v>544</v>
      </c>
      <c r="B65" s="15">
        <v>43059</v>
      </c>
    </row>
    <row r="66" spans="1:2" ht="14.25" customHeight="1">
      <c r="A66" s="6" t="s">
        <v>664</v>
      </c>
      <c r="B66" s="15">
        <v>43060</v>
      </c>
    </row>
    <row r="67" spans="1:2" ht="14.25" customHeight="1">
      <c r="A67" s="6" t="s">
        <v>117</v>
      </c>
      <c r="B67" s="15">
        <v>43060</v>
      </c>
    </row>
    <row r="68" spans="1:2" ht="14.25" customHeight="1">
      <c r="A68" s="6" t="s">
        <v>350</v>
      </c>
      <c r="B68" s="15">
        <v>43064</v>
      </c>
    </row>
    <row r="69" spans="1:2" ht="14.25" customHeight="1">
      <c r="A69" s="6" t="s">
        <v>448</v>
      </c>
      <c r="B69" s="15">
        <v>43066</v>
      </c>
    </row>
    <row r="70" spans="1:2" ht="14.25" customHeight="1">
      <c r="A70" s="6" t="s">
        <v>724</v>
      </c>
      <c r="B70" s="15">
        <v>43066</v>
      </c>
    </row>
    <row r="71" spans="1:2" ht="14.25" customHeight="1">
      <c r="A71" s="6" t="s">
        <v>282</v>
      </c>
      <c r="B71" s="15">
        <v>43068</v>
      </c>
    </row>
    <row r="72" spans="1:2" ht="14.25" customHeight="1">
      <c r="A72" s="6" t="s">
        <v>350</v>
      </c>
      <c r="B72" s="15">
        <v>43069</v>
      </c>
    </row>
    <row r="73" spans="1:2" ht="14.25" customHeight="1"/>
    <row r="74" spans="1:2" ht="14.25" customHeight="1"/>
    <row r="75" spans="1:2" ht="14.25" customHeight="1"/>
    <row r="76" spans="1:2" ht="14.25" customHeight="1"/>
    <row r="77" spans="1:2" ht="14.25" customHeight="1"/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4140625" defaultRowHeight="15" customHeight="1"/>
  <cols>
    <col min="1" max="1" width="12.33203125" customWidth="1"/>
    <col min="2" max="2" width="12.6640625" customWidth="1"/>
    <col min="3" max="4" width="14.88671875" customWidth="1"/>
    <col min="5" max="9" width="10.5546875" customWidth="1"/>
    <col min="10" max="26" width="8.6640625" customWidth="1"/>
  </cols>
  <sheetData>
    <row r="1" spans="1:9" ht="30" customHeight="1">
      <c r="A1" s="1" t="s">
        <v>1241</v>
      </c>
    </row>
    <row r="2" spans="1:9" ht="14.25" customHeight="1">
      <c r="A2" s="2"/>
    </row>
    <row r="3" spans="1:9" ht="14.25" customHeight="1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ht="14.25" customHeight="1">
      <c r="A4" s="2" t="s">
        <v>10</v>
      </c>
      <c r="B4" s="6" t="s">
        <v>11</v>
      </c>
      <c r="C4" s="6" t="s">
        <v>12</v>
      </c>
      <c r="D4" s="6" t="s">
        <v>13</v>
      </c>
      <c r="E4" s="6">
        <v>8</v>
      </c>
      <c r="F4" s="6">
        <v>9</v>
      </c>
      <c r="G4" s="6">
        <v>26</v>
      </c>
      <c r="H4" s="6">
        <v>48</v>
      </c>
      <c r="I4" s="6">
        <f t="shared" ref="I4:I258" si="0">SUM(E4:H4)</f>
        <v>91</v>
      </c>
    </row>
    <row r="5" spans="1:9" ht="14.25" customHeight="1">
      <c r="A5" s="2" t="s">
        <v>14</v>
      </c>
      <c r="B5" s="6" t="s">
        <v>15</v>
      </c>
      <c r="C5" s="6" t="s">
        <v>16</v>
      </c>
      <c r="D5" s="6" t="s">
        <v>13</v>
      </c>
      <c r="E5" s="6">
        <v>2</v>
      </c>
      <c r="F5" s="6">
        <v>3</v>
      </c>
      <c r="G5" s="6">
        <v>9</v>
      </c>
      <c r="H5" s="6">
        <v>1</v>
      </c>
      <c r="I5" s="6">
        <f t="shared" si="0"/>
        <v>15</v>
      </c>
    </row>
    <row r="6" spans="1:9" ht="14.25" customHeight="1">
      <c r="A6" s="2" t="s">
        <v>17</v>
      </c>
      <c r="B6" s="6" t="s">
        <v>18</v>
      </c>
      <c r="C6" s="6" t="s">
        <v>19</v>
      </c>
      <c r="D6" s="6" t="s">
        <v>20</v>
      </c>
      <c r="E6" s="6">
        <v>6</v>
      </c>
      <c r="F6" s="6">
        <v>6</v>
      </c>
      <c r="G6" s="6">
        <v>21</v>
      </c>
      <c r="H6" s="6">
        <v>31</v>
      </c>
      <c r="I6" s="6">
        <f t="shared" si="0"/>
        <v>64</v>
      </c>
    </row>
    <row r="7" spans="1:9" ht="14.25" customHeight="1">
      <c r="A7" s="2" t="s">
        <v>21</v>
      </c>
      <c r="B7" s="6" t="s">
        <v>22</v>
      </c>
      <c r="C7" s="6" t="s">
        <v>23</v>
      </c>
      <c r="D7" s="6" t="s">
        <v>24</v>
      </c>
      <c r="E7" s="6">
        <v>9</v>
      </c>
      <c r="F7" s="6">
        <v>10</v>
      </c>
      <c r="G7" s="6">
        <v>29</v>
      </c>
      <c r="H7" s="6">
        <v>44</v>
      </c>
      <c r="I7" s="6">
        <f t="shared" si="0"/>
        <v>92</v>
      </c>
    </row>
    <row r="8" spans="1:9" ht="14.25" customHeight="1">
      <c r="A8" s="2" t="s">
        <v>25</v>
      </c>
      <c r="B8" s="6" t="s">
        <v>26</v>
      </c>
      <c r="C8" s="6" t="s">
        <v>27</v>
      </c>
      <c r="D8" s="6" t="s">
        <v>28</v>
      </c>
      <c r="E8" s="6">
        <v>7</v>
      </c>
      <c r="F8" s="6">
        <v>7</v>
      </c>
      <c r="G8" s="6">
        <v>17</v>
      </c>
      <c r="H8" s="6">
        <v>33</v>
      </c>
      <c r="I8" s="6">
        <f t="shared" si="0"/>
        <v>64</v>
      </c>
    </row>
    <row r="9" spans="1:9" ht="14.25" customHeight="1">
      <c r="A9" s="2" t="s">
        <v>29</v>
      </c>
      <c r="B9" s="6" t="s">
        <v>30</v>
      </c>
      <c r="C9" s="6" t="s">
        <v>31</v>
      </c>
      <c r="D9" s="6" t="s">
        <v>24</v>
      </c>
      <c r="E9" s="6">
        <v>3</v>
      </c>
      <c r="F9" s="6">
        <v>4</v>
      </c>
      <c r="G9" s="6">
        <v>13</v>
      </c>
      <c r="H9" s="6">
        <v>19</v>
      </c>
      <c r="I9" s="6">
        <f t="shared" si="0"/>
        <v>39</v>
      </c>
    </row>
    <row r="10" spans="1:9" ht="14.25" customHeight="1">
      <c r="A10" s="2" t="s">
        <v>32</v>
      </c>
      <c r="B10" s="6" t="s">
        <v>33</v>
      </c>
      <c r="C10" s="6" t="s">
        <v>34</v>
      </c>
      <c r="D10" s="6" t="s">
        <v>13</v>
      </c>
      <c r="E10" s="6">
        <v>8</v>
      </c>
      <c r="F10" s="6">
        <v>8</v>
      </c>
      <c r="G10" s="6">
        <v>21</v>
      </c>
      <c r="H10" s="6">
        <v>37</v>
      </c>
      <c r="I10" s="6">
        <f t="shared" si="0"/>
        <v>74</v>
      </c>
    </row>
    <row r="11" spans="1:9" ht="14.25" customHeight="1">
      <c r="A11" s="2" t="s">
        <v>35</v>
      </c>
      <c r="B11" s="6" t="s">
        <v>36</v>
      </c>
      <c r="C11" s="6" t="s">
        <v>37</v>
      </c>
      <c r="D11" s="6" t="s">
        <v>13</v>
      </c>
      <c r="E11" s="6">
        <v>9</v>
      </c>
      <c r="F11" s="6">
        <v>7</v>
      </c>
      <c r="G11" s="6">
        <v>26</v>
      </c>
      <c r="H11" s="6">
        <v>49</v>
      </c>
      <c r="I11" s="6">
        <f t="shared" si="0"/>
        <v>91</v>
      </c>
    </row>
    <row r="12" spans="1:9" ht="14.25" customHeight="1">
      <c r="A12" s="2" t="s">
        <v>38</v>
      </c>
      <c r="B12" s="6" t="s">
        <v>39</v>
      </c>
      <c r="C12" s="6" t="s">
        <v>40</v>
      </c>
      <c r="D12" s="6" t="s">
        <v>20</v>
      </c>
      <c r="E12" s="6">
        <v>1</v>
      </c>
      <c r="F12" s="6">
        <v>1</v>
      </c>
      <c r="G12" s="6">
        <v>0</v>
      </c>
      <c r="H12" s="6">
        <v>8</v>
      </c>
      <c r="I12" s="6">
        <f t="shared" si="0"/>
        <v>10</v>
      </c>
    </row>
    <row r="13" spans="1:9" ht="14.25" customHeight="1">
      <c r="A13" s="2" t="s">
        <v>41</v>
      </c>
      <c r="B13" s="6" t="s">
        <v>42</v>
      </c>
      <c r="C13" s="6" t="s">
        <v>43</v>
      </c>
      <c r="D13" s="6" t="s">
        <v>24</v>
      </c>
      <c r="E13" s="6">
        <v>6</v>
      </c>
      <c r="F13" s="6">
        <v>5</v>
      </c>
      <c r="G13" s="6">
        <v>17</v>
      </c>
      <c r="H13" s="6">
        <v>27</v>
      </c>
      <c r="I13" s="6">
        <f t="shared" si="0"/>
        <v>55</v>
      </c>
    </row>
    <row r="14" spans="1:9" ht="14.25" customHeight="1">
      <c r="A14" s="2" t="s">
        <v>44</v>
      </c>
      <c r="B14" s="6" t="s">
        <v>45</v>
      </c>
      <c r="C14" s="6" t="s">
        <v>46</v>
      </c>
      <c r="D14" s="6" t="s">
        <v>24</v>
      </c>
      <c r="E14" s="6">
        <v>6</v>
      </c>
      <c r="F14" s="6">
        <v>6</v>
      </c>
      <c r="G14" s="6">
        <v>14</v>
      </c>
      <c r="H14" s="6">
        <v>29</v>
      </c>
      <c r="I14" s="6">
        <f t="shared" si="0"/>
        <v>55</v>
      </c>
    </row>
    <row r="15" spans="1:9" ht="14.25" customHeight="1">
      <c r="A15" s="2" t="s">
        <v>47</v>
      </c>
      <c r="B15" s="6" t="s">
        <v>48</v>
      </c>
      <c r="C15" s="6" t="s">
        <v>49</v>
      </c>
      <c r="D15" s="6" t="s">
        <v>24</v>
      </c>
      <c r="E15" s="6">
        <v>6</v>
      </c>
      <c r="F15" s="6">
        <v>8</v>
      </c>
      <c r="G15" s="6">
        <v>19</v>
      </c>
      <c r="H15" s="6">
        <v>31</v>
      </c>
      <c r="I15" s="6">
        <f t="shared" si="0"/>
        <v>64</v>
      </c>
    </row>
    <row r="16" spans="1:9" ht="14.25" customHeight="1">
      <c r="A16" s="2" t="s">
        <v>50</v>
      </c>
      <c r="B16" s="6" t="s">
        <v>51</v>
      </c>
      <c r="C16" s="6" t="s">
        <v>52</v>
      </c>
      <c r="D16" s="6" t="s">
        <v>28</v>
      </c>
      <c r="E16" s="6">
        <v>4</v>
      </c>
      <c r="F16" s="6">
        <v>4</v>
      </c>
      <c r="G16" s="6">
        <v>11</v>
      </c>
      <c r="H16" s="6">
        <v>21</v>
      </c>
      <c r="I16" s="6">
        <f t="shared" si="0"/>
        <v>40</v>
      </c>
    </row>
    <row r="17" spans="1:9" ht="14.25" customHeight="1">
      <c r="A17" s="2" t="s">
        <v>53</v>
      </c>
      <c r="B17" s="6" t="s">
        <v>54</v>
      </c>
      <c r="C17" s="6" t="s">
        <v>55</v>
      </c>
      <c r="D17" s="6" t="s">
        <v>13</v>
      </c>
      <c r="E17" s="6">
        <v>6</v>
      </c>
      <c r="F17" s="6">
        <v>4</v>
      </c>
      <c r="G17" s="6">
        <v>16</v>
      </c>
      <c r="H17" s="6">
        <v>31</v>
      </c>
      <c r="I17" s="6">
        <f t="shared" si="0"/>
        <v>57</v>
      </c>
    </row>
    <row r="18" spans="1:9" ht="14.25" customHeight="1">
      <c r="A18" s="2" t="s">
        <v>56</v>
      </c>
      <c r="B18" s="6" t="s">
        <v>57</v>
      </c>
      <c r="C18" s="6" t="s">
        <v>58</v>
      </c>
      <c r="D18" s="6" t="s">
        <v>24</v>
      </c>
      <c r="E18" s="6">
        <v>9</v>
      </c>
      <c r="F18" s="6">
        <v>10</v>
      </c>
      <c r="G18" s="6">
        <v>29</v>
      </c>
      <c r="H18" s="6">
        <v>39</v>
      </c>
      <c r="I18" s="6">
        <f t="shared" si="0"/>
        <v>87</v>
      </c>
    </row>
    <row r="19" spans="1:9" ht="14.25" customHeight="1">
      <c r="A19" s="2" t="s">
        <v>59</v>
      </c>
      <c r="B19" s="6" t="s">
        <v>60</v>
      </c>
      <c r="C19" s="6" t="s">
        <v>61</v>
      </c>
      <c r="D19" s="6" t="s">
        <v>24</v>
      </c>
      <c r="E19" s="6">
        <v>9</v>
      </c>
      <c r="F19" s="6">
        <v>7</v>
      </c>
      <c r="G19" s="6">
        <v>23</v>
      </c>
      <c r="H19" s="6">
        <v>50</v>
      </c>
      <c r="I19" s="6">
        <f t="shared" si="0"/>
        <v>89</v>
      </c>
    </row>
    <row r="20" spans="1:9" ht="14.25" customHeight="1">
      <c r="A20" s="2" t="s">
        <v>62</v>
      </c>
      <c r="B20" s="6" t="s">
        <v>63</v>
      </c>
      <c r="C20" s="6" t="s">
        <v>64</v>
      </c>
      <c r="D20" s="6" t="s">
        <v>28</v>
      </c>
      <c r="E20" s="6">
        <v>8</v>
      </c>
      <c r="F20" s="6">
        <v>9</v>
      </c>
      <c r="G20" s="6">
        <v>28</v>
      </c>
      <c r="H20" s="6">
        <v>44</v>
      </c>
      <c r="I20" s="6">
        <f t="shared" si="0"/>
        <v>89</v>
      </c>
    </row>
    <row r="21" spans="1:9" ht="14.25" customHeight="1">
      <c r="A21" s="2" t="s">
        <v>65</v>
      </c>
      <c r="B21" s="6" t="s">
        <v>66</v>
      </c>
      <c r="C21" s="6" t="s">
        <v>67</v>
      </c>
      <c r="D21" s="6" t="s">
        <v>20</v>
      </c>
      <c r="E21" s="6">
        <v>6</v>
      </c>
      <c r="F21" s="6">
        <v>6</v>
      </c>
      <c r="G21" s="6">
        <v>21</v>
      </c>
      <c r="H21" s="6">
        <v>34</v>
      </c>
      <c r="I21" s="6">
        <f t="shared" si="0"/>
        <v>67</v>
      </c>
    </row>
    <row r="22" spans="1:9" ht="14.25" customHeight="1">
      <c r="A22" s="2" t="s">
        <v>68</v>
      </c>
      <c r="B22" s="6" t="s">
        <v>69</v>
      </c>
      <c r="C22" s="6" t="s">
        <v>70</v>
      </c>
      <c r="D22" s="6" t="s">
        <v>24</v>
      </c>
      <c r="E22" s="6">
        <v>10</v>
      </c>
      <c r="F22" s="6">
        <v>8</v>
      </c>
      <c r="G22" s="6">
        <v>30</v>
      </c>
      <c r="H22" s="6">
        <v>47</v>
      </c>
      <c r="I22" s="6">
        <f t="shared" si="0"/>
        <v>95</v>
      </c>
    </row>
    <row r="23" spans="1:9" ht="14.25" customHeight="1">
      <c r="A23" s="2" t="s">
        <v>71</v>
      </c>
      <c r="B23" s="6" t="s">
        <v>54</v>
      </c>
      <c r="C23" s="6" t="s">
        <v>72</v>
      </c>
      <c r="D23" s="6" t="s">
        <v>20</v>
      </c>
      <c r="E23" s="6">
        <v>3</v>
      </c>
      <c r="F23" s="6">
        <v>2</v>
      </c>
      <c r="G23" s="6">
        <v>12</v>
      </c>
      <c r="H23" s="6">
        <v>25</v>
      </c>
      <c r="I23" s="6">
        <f t="shared" si="0"/>
        <v>42</v>
      </c>
    </row>
    <row r="24" spans="1:9" ht="14.25" customHeight="1">
      <c r="A24" s="2" t="s">
        <v>73</v>
      </c>
      <c r="B24" s="6" t="s">
        <v>74</v>
      </c>
      <c r="C24" s="6" t="s">
        <v>75</v>
      </c>
      <c r="D24" s="6" t="s">
        <v>28</v>
      </c>
      <c r="E24" s="6">
        <v>4</v>
      </c>
      <c r="F24" s="6">
        <v>6</v>
      </c>
      <c r="G24" s="6">
        <v>13</v>
      </c>
      <c r="H24" s="6">
        <v>19</v>
      </c>
      <c r="I24" s="6">
        <f t="shared" si="0"/>
        <v>42</v>
      </c>
    </row>
    <row r="25" spans="1:9" ht="14.25" customHeight="1">
      <c r="A25" s="2" t="s">
        <v>76</v>
      </c>
      <c r="B25" s="6" t="s">
        <v>77</v>
      </c>
      <c r="C25" s="6" t="s">
        <v>78</v>
      </c>
      <c r="D25" s="6" t="s">
        <v>24</v>
      </c>
      <c r="E25" s="6">
        <v>6</v>
      </c>
      <c r="F25" s="6">
        <v>5</v>
      </c>
      <c r="G25" s="6">
        <v>16</v>
      </c>
      <c r="H25" s="6">
        <v>34</v>
      </c>
      <c r="I25" s="6">
        <f t="shared" si="0"/>
        <v>61</v>
      </c>
    </row>
    <row r="26" spans="1:9" ht="14.25" customHeight="1">
      <c r="A26" s="2" t="s">
        <v>79</v>
      </c>
      <c r="B26" s="6" t="s">
        <v>80</v>
      </c>
      <c r="C26" s="6" t="s">
        <v>81</v>
      </c>
      <c r="D26" s="6" t="s">
        <v>28</v>
      </c>
      <c r="E26" s="6">
        <v>7</v>
      </c>
      <c r="F26" s="6">
        <v>7</v>
      </c>
      <c r="G26" s="6">
        <v>20</v>
      </c>
      <c r="H26" s="6">
        <v>37</v>
      </c>
      <c r="I26" s="6">
        <f t="shared" si="0"/>
        <v>71</v>
      </c>
    </row>
    <row r="27" spans="1:9" ht="14.25" customHeight="1">
      <c r="A27" s="2" t="s">
        <v>82</v>
      </c>
      <c r="B27" s="6" t="s">
        <v>54</v>
      </c>
      <c r="C27" s="6" t="s">
        <v>83</v>
      </c>
      <c r="D27" s="6" t="s">
        <v>24</v>
      </c>
      <c r="E27" s="6">
        <v>9</v>
      </c>
      <c r="F27" s="6">
        <v>8</v>
      </c>
      <c r="G27" s="6">
        <v>27</v>
      </c>
      <c r="H27" s="6">
        <v>44</v>
      </c>
      <c r="I27" s="6">
        <f t="shared" si="0"/>
        <v>88</v>
      </c>
    </row>
    <row r="28" spans="1:9" ht="14.25" customHeight="1">
      <c r="A28" s="2" t="s">
        <v>84</v>
      </c>
      <c r="B28" s="6" t="s">
        <v>85</v>
      </c>
      <c r="C28" s="6" t="s">
        <v>86</v>
      </c>
      <c r="D28" s="6" t="s">
        <v>24</v>
      </c>
      <c r="E28" s="6">
        <v>4</v>
      </c>
      <c r="F28" s="6">
        <v>5</v>
      </c>
      <c r="G28" s="6">
        <v>13</v>
      </c>
      <c r="H28" s="6">
        <v>30</v>
      </c>
      <c r="I28" s="6">
        <f t="shared" si="0"/>
        <v>52</v>
      </c>
    </row>
    <row r="29" spans="1:9" ht="14.25" customHeight="1">
      <c r="A29" s="2" t="s">
        <v>87</v>
      </c>
      <c r="B29" s="6" t="s">
        <v>88</v>
      </c>
      <c r="C29" s="6" t="s">
        <v>89</v>
      </c>
      <c r="D29" s="6" t="s">
        <v>20</v>
      </c>
      <c r="E29" s="6">
        <v>7</v>
      </c>
      <c r="F29" s="6">
        <v>9</v>
      </c>
      <c r="G29" s="6">
        <v>17</v>
      </c>
      <c r="H29" s="6">
        <v>29</v>
      </c>
      <c r="I29" s="6">
        <f t="shared" si="0"/>
        <v>62</v>
      </c>
    </row>
    <row r="30" spans="1:9" ht="14.25" customHeight="1">
      <c r="A30" s="2" t="s">
        <v>90</v>
      </c>
      <c r="B30" s="6" t="s">
        <v>91</v>
      </c>
      <c r="C30" s="6" t="s">
        <v>92</v>
      </c>
      <c r="D30" s="6" t="s">
        <v>13</v>
      </c>
      <c r="E30" s="6">
        <v>4</v>
      </c>
      <c r="F30" s="6">
        <v>6</v>
      </c>
      <c r="G30" s="6">
        <v>14</v>
      </c>
      <c r="H30" s="6">
        <v>14</v>
      </c>
      <c r="I30" s="6">
        <f t="shared" si="0"/>
        <v>38</v>
      </c>
    </row>
    <row r="31" spans="1:9" ht="14.25" customHeight="1">
      <c r="A31" s="2" t="s">
        <v>93</v>
      </c>
      <c r="B31" s="6" t="s">
        <v>94</v>
      </c>
      <c r="C31" s="6" t="s">
        <v>95</v>
      </c>
      <c r="D31" s="6" t="s">
        <v>20</v>
      </c>
      <c r="E31" s="6">
        <v>3</v>
      </c>
      <c r="F31" s="6">
        <v>1</v>
      </c>
      <c r="G31" s="6">
        <v>6</v>
      </c>
      <c r="H31" s="6">
        <v>14</v>
      </c>
      <c r="I31" s="6">
        <f t="shared" si="0"/>
        <v>24</v>
      </c>
    </row>
    <row r="32" spans="1:9" ht="14.25" customHeight="1">
      <c r="A32" s="2" t="s">
        <v>96</v>
      </c>
      <c r="B32" s="6" t="s">
        <v>97</v>
      </c>
      <c r="C32" s="6" t="s">
        <v>98</v>
      </c>
      <c r="D32" s="6" t="s">
        <v>13</v>
      </c>
      <c r="E32" s="6">
        <v>3</v>
      </c>
      <c r="F32" s="6">
        <v>3</v>
      </c>
      <c r="G32" s="6">
        <v>9</v>
      </c>
      <c r="H32" s="6">
        <v>7</v>
      </c>
      <c r="I32" s="6">
        <f t="shared" si="0"/>
        <v>22</v>
      </c>
    </row>
    <row r="33" spans="1:9" ht="14.25" customHeight="1">
      <c r="A33" s="2" t="s">
        <v>99</v>
      </c>
      <c r="B33" s="6" t="s">
        <v>100</v>
      </c>
      <c r="C33" s="6" t="s">
        <v>101</v>
      </c>
      <c r="D33" s="6" t="s">
        <v>13</v>
      </c>
      <c r="E33" s="6">
        <v>10</v>
      </c>
      <c r="F33" s="6">
        <v>10</v>
      </c>
      <c r="G33" s="6">
        <v>28</v>
      </c>
      <c r="H33" s="6">
        <v>46</v>
      </c>
      <c r="I33" s="6">
        <f t="shared" si="0"/>
        <v>94</v>
      </c>
    </row>
    <row r="34" spans="1:9" ht="14.25" customHeight="1">
      <c r="A34" s="2" t="s">
        <v>102</v>
      </c>
      <c r="B34" s="6" t="s">
        <v>103</v>
      </c>
      <c r="C34" s="6" t="s">
        <v>104</v>
      </c>
      <c r="D34" s="6" t="s">
        <v>28</v>
      </c>
      <c r="E34" s="6">
        <v>8</v>
      </c>
      <c r="F34" s="6">
        <v>7</v>
      </c>
      <c r="G34" s="6">
        <v>24</v>
      </c>
      <c r="H34" s="6">
        <v>34</v>
      </c>
      <c r="I34" s="6">
        <f t="shared" si="0"/>
        <v>73</v>
      </c>
    </row>
    <row r="35" spans="1:9" ht="14.25" customHeight="1">
      <c r="A35" s="2" t="s">
        <v>105</v>
      </c>
      <c r="B35" s="6" t="s">
        <v>106</v>
      </c>
      <c r="C35" s="6" t="s">
        <v>107</v>
      </c>
      <c r="D35" s="6" t="s">
        <v>28</v>
      </c>
      <c r="E35" s="6">
        <v>6</v>
      </c>
      <c r="F35" s="6">
        <v>8</v>
      </c>
      <c r="G35" s="6">
        <v>15</v>
      </c>
      <c r="H35" s="6">
        <v>29</v>
      </c>
      <c r="I35" s="6">
        <f t="shared" si="0"/>
        <v>58</v>
      </c>
    </row>
    <row r="36" spans="1:9" ht="14.25" customHeight="1">
      <c r="A36" s="2" t="s">
        <v>108</v>
      </c>
      <c r="B36" s="6" t="s">
        <v>109</v>
      </c>
      <c r="C36" s="6" t="s">
        <v>110</v>
      </c>
      <c r="D36" s="6" t="s">
        <v>28</v>
      </c>
      <c r="E36" s="6">
        <v>4</v>
      </c>
      <c r="F36" s="6">
        <v>2</v>
      </c>
      <c r="G36" s="6">
        <v>16</v>
      </c>
      <c r="H36" s="6">
        <v>24</v>
      </c>
      <c r="I36" s="6">
        <f t="shared" si="0"/>
        <v>46</v>
      </c>
    </row>
    <row r="37" spans="1:9" ht="14.25" customHeight="1">
      <c r="A37" s="2" t="s">
        <v>111</v>
      </c>
      <c r="B37" s="6" t="s">
        <v>112</v>
      </c>
      <c r="C37" s="6" t="s">
        <v>113</v>
      </c>
      <c r="D37" s="6" t="s">
        <v>13</v>
      </c>
      <c r="E37" s="6">
        <v>1</v>
      </c>
      <c r="F37" s="6">
        <v>1</v>
      </c>
      <c r="G37" s="6">
        <v>6</v>
      </c>
      <c r="H37" s="6">
        <v>0</v>
      </c>
      <c r="I37" s="6">
        <f t="shared" si="0"/>
        <v>8</v>
      </c>
    </row>
    <row r="38" spans="1:9" ht="14.25" customHeight="1">
      <c r="A38" s="2" t="s">
        <v>114</v>
      </c>
      <c r="B38" s="6" t="s">
        <v>115</v>
      </c>
      <c r="C38" s="6" t="s">
        <v>116</v>
      </c>
      <c r="D38" s="6" t="s">
        <v>13</v>
      </c>
      <c r="E38" s="6">
        <v>2</v>
      </c>
      <c r="F38" s="6">
        <v>0</v>
      </c>
      <c r="G38" s="6">
        <v>7</v>
      </c>
      <c r="H38" s="6">
        <v>6</v>
      </c>
      <c r="I38" s="6">
        <f t="shared" si="0"/>
        <v>15</v>
      </c>
    </row>
    <row r="39" spans="1:9" ht="14.25" customHeight="1">
      <c r="A39" s="2" t="s">
        <v>120</v>
      </c>
      <c r="B39" s="6" t="s">
        <v>121</v>
      </c>
      <c r="C39" s="6" t="s">
        <v>122</v>
      </c>
      <c r="D39" s="6" t="s">
        <v>24</v>
      </c>
      <c r="E39" s="6">
        <v>8</v>
      </c>
      <c r="F39" s="6">
        <v>9</v>
      </c>
      <c r="G39" s="6">
        <v>21</v>
      </c>
      <c r="H39" s="6">
        <v>33</v>
      </c>
      <c r="I39" s="6">
        <f t="shared" si="0"/>
        <v>71</v>
      </c>
    </row>
    <row r="40" spans="1:9" ht="14.25" customHeight="1">
      <c r="A40" s="2" t="s">
        <v>117</v>
      </c>
      <c r="B40" s="6" t="s">
        <v>118</v>
      </c>
      <c r="C40" s="6" t="s">
        <v>119</v>
      </c>
      <c r="D40" s="6" t="s">
        <v>20</v>
      </c>
      <c r="E40" s="6">
        <v>10</v>
      </c>
      <c r="F40" s="6">
        <v>8</v>
      </c>
      <c r="G40" s="6">
        <v>29</v>
      </c>
      <c r="H40" s="6">
        <v>50</v>
      </c>
      <c r="I40" s="6">
        <f t="shared" si="0"/>
        <v>97</v>
      </c>
    </row>
    <row r="41" spans="1:9" ht="14.25" customHeight="1">
      <c r="A41" s="2" t="s">
        <v>123</v>
      </c>
      <c r="B41" s="6" t="s">
        <v>124</v>
      </c>
      <c r="C41" s="6" t="s">
        <v>125</v>
      </c>
      <c r="D41" s="6" t="s">
        <v>20</v>
      </c>
      <c r="E41" s="6">
        <v>7</v>
      </c>
      <c r="F41" s="6">
        <v>9</v>
      </c>
      <c r="G41" s="6">
        <v>19</v>
      </c>
      <c r="H41" s="6">
        <v>30</v>
      </c>
      <c r="I41" s="6">
        <f t="shared" si="0"/>
        <v>65</v>
      </c>
    </row>
    <row r="42" spans="1:9" ht="14.25" customHeight="1">
      <c r="A42" s="2" t="s">
        <v>126</v>
      </c>
      <c r="B42" s="6" t="s">
        <v>127</v>
      </c>
      <c r="C42" s="6" t="s">
        <v>128</v>
      </c>
      <c r="D42" s="6" t="s">
        <v>28</v>
      </c>
      <c r="E42" s="6">
        <v>10</v>
      </c>
      <c r="F42" s="6">
        <v>10</v>
      </c>
      <c r="G42" s="6">
        <v>30</v>
      </c>
      <c r="H42" s="6">
        <v>50</v>
      </c>
      <c r="I42" s="6">
        <f t="shared" si="0"/>
        <v>100</v>
      </c>
    </row>
    <row r="43" spans="1:9" ht="14.25" customHeight="1">
      <c r="A43" s="2" t="s">
        <v>129</v>
      </c>
      <c r="B43" s="6" t="s">
        <v>130</v>
      </c>
      <c r="C43" s="6" t="s">
        <v>131</v>
      </c>
      <c r="D43" s="6" t="s">
        <v>28</v>
      </c>
      <c r="E43" s="6">
        <v>4</v>
      </c>
      <c r="F43" s="6">
        <v>4</v>
      </c>
      <c r="G43" s="6">
        <v>15</v>
      </c>
      <c r="H43" s="6">
        <v>19</v>
      </c>
      <c r="I43" s="6">
        <f t="shared" si="0"/>
        <v>42</v>
      </c>
    </row>
    <row r="44" spans="1:9" ht="14.25" customHeight="1">
      <c r="A44" s="2" t="s">
        <v>132</v>
      </c>
      <c r="B44" s="6" t="s">
        <v>133</v>
      </c>
      <c r="C44" s="6" t="s">
        <v>134</v>
      </c>
      <c r="D44" s="6" t="s">
        <v>28</v>
      </c>
      <c r="E44" s="6">
        <v>10</v>
      </c>
      <c r="F44" s="6">
        <v>10</v>
      </c>
      <c r="G44" s="6">
        <v>26</v>
      </c>
      <c r="H44" s="6">
        <v>41</v>
      </c>
      <c r="I44" s="6">
        <f t="shared" si="0"/>
        <v>87</v>
      </c>
    </row>
    <row r="45" spans="1:9" ht="14.25" customHeight="1">
      <c r="A45" s="2" t="s">
        <v>135</v>
      </c>
      <c r="B45" s="6" t="s">
        <v>136</v>
      </c>
      <c r="C45" s="6" t="s">
        <v>137</v>
      </c>
      <c r="D45" s="6" t="s">
        <v>24</v>
      </c>
      <c r="E45" s="6">
        <v>9</v>
      </c>
      <c r="F45" s="6">
        <v>10</v>
      </c>
      <c r="G45" s="6">
        <v>23</v>
      </c>
      <c r="H45" s="6">
        <v>39</v>
      </c>
      <c r="I45" s="6">
        <f t="shared" si="0"/>
        <v>81</v>
      </c>
    </row>
    <row r="46" spans="1:9" ht="14.25" customHeight="1">
      <c r="A46" s="2" t="s">
        <v>138</v>
      </c>
      <c r="B46" s="6" t="s">
        <v>139</v>
      </c>
      <c r="C46" s="6" t="s">
        <v>140</v>
      </c>
      <c r="D46" s="6" t="s">
        <v>20</v>
      </c>
      <c r="E46" s="6">
        <v>3</v>
      </c>
      <c r="F46" s="6">
        <v>2</v>
      </c>
      <c r="G46" s="6">
        <v>9</v>
      </c>
      <c r="H46" s="6">
        <v>14</v>
      </c>
      <c r="I46" s="6">
        <f t="shared" si="0"/>
        <v>28</v>
      </c>
    </row>
    <row r="47" spans="1:9" ht="14.25" customHeight="1">
      <c r="A47" s="2" t="s">
        <v>141</v>
      </c>
      <c r="B47" s="6" t="s">
        <v>142</v>
      </c>
      <c r="C47" s="6" t="s">
        <v>143</v>
      </c>
      <c r="D47" s="6" t="s">
        <v>20</v>
      </c>
      <c r="E47" s="6">
        <v>6</v>
      </c>
      <c r="F47" s="6">
        <v>4</v>
      </c>
      <c r="G47" s="6">
        <v>14</v>
      </c>
      <c r="H47" s="6">
        <v>35</v>
      </c>
      <c r="I47" s="6">
        <f t="shared" si="0"/>
        <v>59</v>
      </c>
    </row>
    <row r="48" spans="1:9" ht="14.25" customHeight="1">
      <c r="A48" s="2" t="s">
        <v>144</v>
      </c>
      <c r="B48" s="6" t="s">
        <v>145</v>
      </c>
      <c r="C48" s="6" t="s">
        <v>146</v>
      </c>
      <c r="D48" s="6" t="s">
        <v>28</v>
      </c>
      <c r="E48" s="6">
        <v>9</v>
      </c>
      <c r="F48" s="6">
        <v>10</v>
      </c>
      <c r="G48" s="6">
        <v>30</v>
      </c>
      <c r="H48" s="6">
        <v>39</v>
      </c>
      <c r="I48" s="6">
        <f t="shared" si="0"/>
        <v>88</v>
      </c>
    </row>
    <row r="49" spans="1:9" ht="14.25" customHeight="1">
      <c r="A49" s="2" t="s">
        <v>160</v>
      </c>
      <c r="B49" s="6" t="s">
        <v>161</v>
      </c>
      <c r="C49" s="6" t="s">
        <v>88</v>
      </c>
      <c r="D49" s="6" t="s">
        <v>20</v>
      </c>
      <c r="E49" s="6">
        <v>3</v>
      </c>
      <c r="F49" s="6">
        <v>1</v>
      </c>
      <c r="G49" s="6">
        <v>11</v>
      </c>
      <c r="H49" s="6">
        <v>8</v>
      </c>
      <c r="I49" s="6">
        <f t="shared" si="0"/>
        <v>23</v>
      </c>
    </row>
    <row r="50" spans="1:9" ht="14.25" customHeight="1">
      <c r="A50" s="2" t="s">
        <v>152</v>
      </c>
      <c r="B50" s="6" t="s">
        <v>153</v>
      </c>
      <c r="C50" s="6" t="s">
        <v>151</v>
      </c>
      <c r="D50" s="6" t="s">
        <v>13</v>
      </c>
      <c r="E50" s="6">
        <v>5</v>
      </c>
      <c r="F50" s="6">
        <v>7</v>
      </c>
      <c r="G50" s="6">
        <v>12</v>
      </c>
      <c r="H50" s="6">
        <v>24</v>
      </c>
      <c r="I50" s="6">
        <f t="shared" si="0"/>
        <v>48</v>
      </c>
    </row>
    <row r="51" spans="1:9" ht="14.25" customHeight="1">
      <c r="A51" s="2" t="s">
        <v>162</v>
      </c>
      <c r="B51" s="6" t="s">
        <v>163</v>
      </c>
      <c r="C51" s="6" t="s">
        <v>88</v>
      </c>
      <c r="D51" s="6" t="s">
        <v>20</v>
      </c>
      <c r="E51" s="6">
        <v>6</v>
      </c>
      <c r="F51" s="6">
        <v>8</v>
      </c>
      <c r="G51" s="6">
        <v>19</v>
      </c>
      <c r="H51" s="6">
        <v>39</v>
      </c>
      <c r="I51" s="6">
        <f t="shared" si="0"/>
        <v>72</v>
      </c>
    </row>
    <row r="52" spans="1:9" ht="14.25" customHeight="1">
      <c r="A52" s="2" t="s">
        <v>149</v>
      </c>
      <c r="B52" s="6" t="s">
        <v>150</v>
      </c>
      <c r="C52" s="6" t="s">
        <v>151</v>
      </c>
      <c r="D52" s="6" t="s">
        <v>13</v>
      </c>
      <c r="E52" s="6">
        <v>7</v>
      </c>
      <c r="F52" s="6">
        <v>8</v>
      </c>
      <c r="G52" s="6">
        <v>22</v>
      </c>
      <c r="H52" s="6">
        <v>31</v>
      </c>
      <c r="I52" s="6">
        <f t="shared" si="0"/>
        <v>68</v>
      </c>
    </row>
    <row r="53" spans="1:9" ht="14.25" customHeight="1">
      <c r="A53" s="2" t="s">
        <v>156</v>
      </c>
      <c r="B53" s="6" t="s">
        <v>157</v>
      </c>
      <c r="C53" s="6" t="s">
        <v>151</v>
      </c>
      <c r="D53" s="6" t="s">
        <v>24</v>
      </c>
      <c r="E53" s="6">
        <v>5</v>
      </c>
      <c r="F53" s="6">
        <v>4</v>
      </c>
      <c r="G53" s="6">
        <v>18</v>
      </c>
      <c r="H53" s="6">
        <v>29</v>
      </c>
      <c r="I53" s="6">
        <f t="shared" si="0"/>
        <v>56</v>
      </c>
    </row>
    <row r="54" spans="1:9" ht="14.25" customHeight="1">
      <c r="A54" s="2" t="s">
        <v>164</v>
      </c>
      <c r="B54" s="6" t="s">
        <v>165</v>
      </c>
      <c r="C54" s="6" t="s">
        <v>88</v>
      </c>
      <c r="D54" s="6" t="s">
        <v>24</v>
      </c>
      <c r="E54" s="6">
        <v>1</v>
      </c>
      <c r="F54" s="6">
        <v>0</v>
      </c>
      <c r="G54" s="6">
        <v>7</v>
      </c>
      <c r="H54" s="6">
        <v>0</v>
      </c>
      <c r="I54" s="6">
        <f t="shared" si="0"/>
        <v>8</v>
      </c>
    </row>
    <row r="55" spans="1:9" ht="14.25" customHeight="1">
      <c r="A55" s="2" t="s">
        <v>147</v>
      </c>
      <c r="B55" s="6" t="s">
        <v>148</v>
      </c>
      <c r="C55" s="6" t="s">
        <v>88</v>
      </c>
      <c r="D55" s="6" t="s">
        <v>24</v>
      </c>
      <c r="E55" s="6">
        <v>8</v>
      </c>
      <c r="F55" s="6">
        <v>7</v>
      </c>
      <c r="G55" s="6">
        <v>24</v>
      </c>
      <c r="H55" s="6">
        <v>33</v>
      </c>
      <c r="I55" s="6">
        <f t="shared" si="0"/>
        <v>72</v>
      </c>
    </row>
    <row r="56" spans="1:9" ht="14.25" customHeight="1">
      <c r="A56" s="2" t="s">
        <v>158</v>
      </c>
      <c r="B56" s="6" t="s">
        <v>159</v>
      </c>
      <c r="C56" s="6" t="s">
        <v>88</v>
      </c>
      <c r="D56" s="6" t="s">
        <v>28</v>
      </c>
      <c r="E56" s="6">
        <v>4</v>
      </c>
      <c r="F56" s="6">
        <v>2</v>
      </c>
      <c r="G56" s="6">
        <v>10</v>
      </c>
      <c r="H56" s="6">
        <v>26</v>
      </c>
      <c r="I56" s="6">
        <f t="shared" si="0"/>
        <v>42</v>
      </c>
    </row>
    <row r="57" spans="1:9" ht="14.25" customHeight="1">
      <c r="A57" s="2" t="s">
        <v>154</v>
      </c>
      <c r="B57" s="6" t="s">
        <v>155</v>
      </c>
      <c r="C57" s="6" t="s">
        <v>151</v>
      </c>
      <c r="D57" s="6" t="s">
        <v>13</v>
      </c>
      <c r="E57" s="6">
        <v>6</v>
      </c>
      <c r="F57" s="6">
        <v>7</v>
      </c>
      <c r="G57" s="6">
        <v>20</v>
      </c>
      <c r="H57" s="6">
        <v>38</v>
      </c>
      <c r="I57" s="6">
        <f t="shared" si="0"/>
        <v>71</v>
      </c>
    </row>
    <row r="58" spans="1:9" ht="14.25" customHeight="1">
      <c r="A58" s="2" t="s">
        <v>169</v>
      </c>
      <c r="B58" s="6" t="s">
        <v>170</v>
      </c>
      <c r="C58" s="6" t="s">
        <v>171</v>
      </c>
      <c r="D58" s="6" t="s">
        <v>13</v>
      </c>
      <c r="E58" s="6">
        <v>9</v>
      </c>
      <c r="F58" s="6">
        <v>10</v>
      </c>
      <c r="G58" s="6">
        <v>30</v>
      </c>
      <c r="H58" s="6">
        <v>50</v>
      </c>
      <c r="I58" s="6">
        <f t="shared" si="0"/>
        <v>99</v>
      </c>
    </row>
    <row r="59" spans="1:9" ht="14.25" customHeight="1">
      <c r="A59" s="2" t="s">
        <v>166</v>
      </c>
      <c r="B59" s="6" t="s">
        <v>167</v>
      </c>
      <c r="C59" s="6" t="s">
        <v>168</v>
      </c>
      <c r="D59" s="6" t="s">
        <v>24</v>
      </c>
      <c r="E59" s="6">
        <v>8</v>
      </c>
      <c r="F59" s="6">
        <v>10</v>
      </c>
      <c r="G59" s="6">
        <v>26</v>
      </c>
      <c r="H59" s="6">
        <v>38</v>
      </c>
      <c r="I59" s="6">
        <f t="shared" si="0"/>
        <v>82</v>
      </c>
    </row>
    <row r="60" spans="1:9" ht="14.25" customHeight="1">
      <c r="A60" s="2" t="s">
        <v>172</v>
      </c>
      <c r="B60" s="6" t="s">
        <v>173</v>
      </c>
      <c r="C60" s="6" t="s">
        <v>174</v>
      </c>
      <c r="D60" s="6" t="s">
        <v>24</v>
      </c>
      <c r="E60" s="6">
        <v>5</v>
      </c>
      <c r="F60" s="6">
        <v>3</v>
      </c>
      <c r="G60" s="6">
        <v>18</v>
      </c>
      <c r="H60" s="6">
        <v>17</v>
      </c>
      <c r="I60" s="6">
        <f t="shared" si="0"/>
        <v>43</v>
      </c>
    </row>
    <row r="61" spans="1:9" ht="14.25" customHeight="1">
      <c r="A61" s="2" t="s">
        <v>175</v>
      </c>
      <c r="B61" s="6" t="s">
        <v>176</v>
      </c>
      <c r="C61" s="6" t="s">
        <v>177</v>
      </c>
      <c r="D61" s="6" t="s">
        <v>20</v>
      </c>
      <c r="E61" s="6">
        <v>4</v>
      </c>
      <c r="F61" s="6">
        <v>5</v>
      </c>
      <c r="G61" s="6">
        <v>13</v>
      </c>
      <c r="H61" s="6">
        <v>27</v>
      </c>
      <c r="I61" s="6">
        <f t="shared" si="0"/>
        <v>49</v>
      </c>
    </row>
    <row r="62" spans="1:9" ht="14.25" customHeight="1">
      <c r="A62" s="2" t="s">
        <v>178</v>
      </c>
      <c r="B62" s="6" t="s">
        <v>54</v>
      </c>
      <c r="C62" s="6" t="s">
        <v>179</v>
      </c>
      <c r="D62" s="6" t="s">
        <v>28</v>
      </c>
      <c r="E62" s="6">
        <v>8</v>
      </c>
      <c r="F62" s="6">
        <v>6</v>
      </c>
      <c r="G62" s="6">
        <v>24</v>
      </c>
      <c r="H62" s="6">
        <v>40</v>
      </c>
      <c r="I62" s="6">
        <f t="shared" si="0"/>
        <v>78</v>
      </c>
    </row>
    <row r="63" spans="1:9" ht="14.25" customHeight="1">
      <c r="A63" s="2" t="s">
        <v>183</v>
      </c>
      <c r="B63" s="6" t="s">
        <v>184</v>
      </c>
      <c r="C63" s="6" t="s">
        <v>182</v>
      </c>
      <c r="D63" s="6" t="s">
        <v>13</v>
      </c>
      <c r="E63" s="6">
        <v>1</v>
      </c>
      <c r="F63" s="6">
        <v>3</v>
      </c>
      <c r="G63" s="6">
        <v>0</v>
      </c>
      <c r="H63" s="6">
        <v>0</v>
      </c>
      <c r="I63" s="6">
        <f t="shared" si="0"/>
        <v>4</v>
      </c>
    </row>
    <row r="64" spans="1:9" ht="14.25" customHeight="1">
      <c r="A64" s="2" t="s">
        <v>180</v>
      </c>
      <c r="B64" s="6" t="s">
        <v>181</v>
      </c>
      <c r="C64" s="6" t="s">
        <v>182</v>
      </c>
      <c r="D64" s="6" t="s">
        <v>20</v>
      </c>
      <c r="E64" s="6">
        <v>5</v>
      </c>
      <c r="F64" s="6">
        <v>6</v>
      </c>
      <c r="G64" s="6">
        <v>13</v>
      </c>
      <c r="H64" s="6">
        <v>25</v>
      </c>
      <c r="I64" s="6">
        <f t="shared" si="0"/>
        <v>49</v>
      </c>
    </row>
    <row r="65" spans="1:9" ht="14.25" customHeight="1">
      <c r="A65" s="2" t="s">
        <v>188</v>
      </c>
      <c r="B65" s="6" t="s">
        <v>189</v>
      </c>
      <c r="C65" s="6" t="s">
        <v>187</v>
      </c>
      <c r="D65" s="6" t="s">
        <v>20</v>
      </c>
      <c r="E65" s="6">
        <v>5</v>
      </c>
      <c r="F65" s="6">
        <v>3</v>
      </c>
      <c r="G65" s="6">
        <v>13</v>
      </c>
      <c r="H65" s="6">
        <v>28</v>
      </c>
      <c r="I65" s="6">
        <f t="shared" si="0"/>
        <v>49</v>
      </c>
    </row>
    <row r="66" spans="1:9" ht="14.25" customHeight="1">
      <c r="A66" s="2" t="s">
        <v>185</v>
      </c>
      <c r="B66" s="6" t="s">
        <v>186</v>
      </c>
      <c r="C66" s="6" t="s">
        <v>187</v>
      </c>
      <c r="D66" s="6" t="s">
        <v>13</v>
      </c>
      <c r="E66" s="6">
        <v>4</v>
      </c>
      <c r="F66" s="6">
        <v>5</v>
      </c>
      <c r="G66" s="6">
        <v>14</v>
      </c>
      <c r="H66" s="6">
        <v>12</v>
      </c>
      <c r="I66" s="6">
        <f t="shared" si="0"/>
        <v>35</v>
      </c>
    </row>
    <row r="67" spans="1:9" ht="14.25" customHeight="1">
      <c r="A67" s="2" t="s">
        <v>190</v>
      </c>
      <c r="B67" s="6" t="s">
        <v>191</v>
      </c>
      <c r="C67" s="6" t="s">
        <v>192</v>
      </c>
      <c r="D67" s="6" t="s">
        <v>13</v>
      </c>
      <c r="E67" s="6">
        <v>9</v>
      </c>
      <c r="F67" s="6">
        <v>8</v>
      </c>
      <c r="G67" s="6">
        <v>30</v>
      </c>
      <c r="H67" s="6">
        <v>50</v>
      </c>
      <c r="I67" s="6">
        <f t="shared" si="0"/>
        <v>97</v>
      </c>
    </row>
    <row r="68" spans="1:9" ht="14.25" customHeight="1">
      <c r="A68" s="2" t="s">
        <v>193</v>
      </c>
      <c r="B68" s="6" t="s">
        <v>194</v>
      </c>
      <c r="C68" s="6" t="s">
        <v>195</v>
      </c>
      <c r="D68" s="6" t="s">
        <v>20</v>
      </c>
      <c r="E68" s="6">
        <v>6</v>
      </c>
      <c r="F68" s="6">
        <v>5</v>
      </c>
      <c r="G68" s="6">
        <v>18</v>
      </c>
      <c r="H68" s="6">
        <v>27</v>
      </c>
      <c r="I68" s="6">
        <f t="shared" si="0"/>
        <v>56</v>
      </c>
    </row>
    <row r="69" spans="1:9" ht="14.25" customHeight="1">
      <c r="A69" s="2" t="s">
        <v>196</v>
      </c>
      <c r="B69" s="6" t="s">
        <v>197</v>
      </c>
      <c r="C69" s="6" t="s">
        <v>198</v>
      </c>
      <c r="D69" s="6" t="s">
        <v>28</v>
      </c>
      <c r="E69" s="6">
        <v>10</v>
      </c>
      <c r="F69" s="6">
        <v>9</v>
      </c>
      <c r="G69" s="6">
        <v>30</v>
      </c>
      <c r="H69" s="6">
        <v>45</v>
      </c>
      <c r="I69" s="6">
        <f t="shared" si="0"/>
        <v>94</v>
      </c>
    </row>
    <row r="70" spans="1:9" ht="14.25" customHeight="1">
      <c r="A70" s="2" t="s">
        <v>199</v>
      </c>
      <c r="B70" s="6" t="s">
        <v>60</v>
      </c>
      <c r="C70" s="6" t="s">
        <v>200</v>
      </c>
      <c r="D70" s="6" t="s">
        <v>13</v>
      </c>
      <c r="E70" s="6">
        <v>5</v>
      </c>
      <c r="F70" s="6">
        <v>3</v>
      </c>
      <c r="G70" s="6">
        <v>15</v>
      </c>
      <c r="H70" s="6">
        <v>15</v>
      </c>
      <c r="I70" s="6">
        <f t="shared" si="0"/>
        <v>38</v>
      </c>
    </row>
    <row r="71" spans="1:9" ht="14.25" customHeight="1">
      <c r="A71" s="2" t="s">
        <v>201</v>
      </c>
      <c r="B71" s="6" t="s">
        <v>202</v>
      </c>
      <c r="C71" s="6" t="s">
        <v>203</v>
      </c>
      <c r="D71" s="6" t="s">
        <v>28</v>
      </c>
      <c r="E71" s="6">
        <v>6</v>
      </c>
      <c r="F71" s="6">
        <v>6</v>
      </c>
      <c r="G71" s="6">
        <v>20</v>
      </c>
      <c r="H71" s="6">
        <v>30</v>
      </c>
      <c r="I71" s="6">
        <f t="shared" si="0"/>
        <v>62</v>
      </c>
    </row>
    <row r="72" spans="1:9" ht="14.25" customHeight="1">
      <c r="A72" s="2" t="s">
        <v>204</v>
      </c>
      <c r="B72" s="6" t="s">
        <v>205</v>
      </c>
      <c r="C72" s="6" t="s">
        <v>206</v>
      </c>
      <c r="D72" s="6" t="s">
        <v>13</v>
      </c>
      <c r="E72" s="6">
        <v>3</v>
      </c>
      <c r="F72" s="6">
        <v>5</v>
      </c>
      <c r="G72" s="6">
        <v>6</v>
      </c>
      <c r="H72" s="6">
        <v>15</v>
      </c>
      <c r="I72" s="6">
        <f t="shared" si="0"/>
        <v>29</v>
      </c>
    </row>
    <row r="73" spans="1:9" ht="14.25" customHeight="1">
      <c r="A73" s="2" t="s">
        <v>207</v>
      </c>
      <c r="B73" s="6" t="s">
        <v>208</v>
      </c>
      <c r="C73" s="6" t="s">
        <v>209</v>
      </c>
      <c r="D73" s="6" t="s">
        <v>13</v>
      </c>
      <c r="E73" s="6">
        <v>2</v>
      </c>
      <c r="F73" s="6">
        <v>3</v>
      </c>
      <c r="G73" s="6">
        <v>7</v>
      </c>
      <c r="H73" s="6">
        <v>12</v>
      </c>
      <c r="I73" s="6">
        <f t="shared" si="0"/>
        <v>24</v>
      </c>
    </row>
    <row r="74" spans="1:9" ht="14.25" customHeight="1">
      <c r="A74" s="2" t="s">
        <v>210</v>
      </c>
      <c r="B74" s="6" t="s">
        <v>211</v>
      </c>
      <c r="C74" s="6" t="s">
        <v>212</v>
      </c>
      <c r="D74" s="6" t="s">
        <v>20</v>
      </c>
      <c r="E74" s="6">
        <v>5</v>
      </c>
      <c r="F74" s="6">
        <v>3</v>
      </c>
      <c r="G74" s="6">
        <v>19</v>
      </c>
      <c r="H74" s="6">
        <v>29</v>
      </c>
      <c r="I74" s="6">
        <f t="shared" si="0"/>
        <v>56</v>
      </c>
    </row>
    <row r="75" spans="1:9" ht="14.25" customHeight="1">
      <c r="A75" s="2" t="s">
        <v>213</v>
      </c>
      <c r="B75" s="6" t="s">
        <v>214</v>
      </c>
      <c r="C75" s="6" t="s">
        <v>215</v>
      </c>
      <c r="D75" s="6" t="s">
        <v>24</v>
      </c>
      <c r="E75" s="6">
        <v>8</v>
      </c>
      <c r="F75" s="6">
        <v>10</v>
      </c>
      <c r="G75" s="6">
        <v>24</v>
      </c>
      <c r="H75" s="6">
        <v>39</v>
      </c>
      <c r="I75" s="6">
        <f t="shared" si="0"/>
        <v>81</v>
      </c>
    </row>
    <row r="76" spans="1:9" ht="14.25" customHeight="1">
      <c r="A76" s="2" t="s">
        <v>216</v>
      </c>
      <c r="B76" s="6" t="s">
        <v>217</v>
      </c>
      <c r="C76" s="6" t="s">
        <v>218</v>
      </c>
      <c r="D76" s="6" t="s">
        <v>13</v>
      </c>
      <c r="E76" s="6">
        <v>9</v>
      </c>
      <c r="F76" s="6">
        <v>10</v>
      </c>
      <c r="G76" s="6">
        <v>26</v>
      </c>
      <c r="H76" s="6">
        <v>47</v>
      </c>
      <c r="I76" s="6">
        <f t="shared" si="0"/>
        <v>92</v>
      </c>
    </row>
    <row r="77" spans="1:9" ht="14.25" customHeight="1">
      <c r="A77" s="2" t="s">
        <v>219</v>
      </c>
      <c r="B77" s="6" t="s">
        <v>37</v>
      </c>
      <c r="C77" s="6" t="s">
        <v>220</v>
      </c>
      <c r="D77" s="6" t="s">
        <v>24</v>
      </c>
      <c r="E77" s="6">
        <v>9</v>
      </c>
      <c r="F77" s="6">
        <v>9</v>
      </c>
      <c r="G77" s="6">
        <v>30</v>
      </c>
      <c r="H77" s="6">
        <v>43</v>
      </c>
      <c r="I77" s="6">
        <f t="shared" si="0"/>
        <v>91</v>
      </c>
    </row>
    <row r="78" spans="1:9" ht="14.25" customHeight="1">
      <c r="A78" s="2" t="s">
        <v>221</v>
      </c>
      <c r="B78" s="6" t="s">
        <v>222</v>
      </c>
      <c r="C78" s="6" t="s">
        <v>223</v>
      </c>
      <c r="D78" s="6" t="s">
        <v>13</v>
      </c>
      <c r="E78" s="6">
        <v>4</v>
      </c>
      <c r="F78" s="6">
        <v>6</v>
      </c>
      <c r="G78" s="6">
        <v>14</v>
      </c>
      <c r="H78" s="6">
        <v>10</v>
      </c>
      <c r="I78" s="6">
        <f t="shared" si="0"/>
        <v>34</v>
      </c>
    </row>
    <row r="79" spans="1:9" ht="14.25" customHeight="1">
      <c r="A79" s="2" t="s">
        <v>224</v>
      </c>
      <c r="B79" s="6" t="s">
        <v>225</v>
      </c>
      <c r="C79" s="6" t="s">
        <v>226</v>
      </c>
      <c r="D79" s="6" t="s">
        <v>20</v>
      </c>
      <c r="E79" s="6">
        <v>6</v>
      </c>
      <c r="F79" s="6">
        <v>4</v>
      </c>
      <c r="G79" s="6">
        <v>15</v>
      </c>
      <c r="H79" s="6">
        <v>35</v>
      </c>
      <c r="I79" s="6">
        <f t="shared" si="0"/>
        <v>60</v>
      </c>
    </row>
    <row r="80" spans="1:9" ht="14.25" customHeight="1">
      <c r="A80" s="2" t="s">
        <v>227</v>
      </c>
      <c r="B80" s="6" t="s">
        <v>228</v>
      </c>
      <c r="C80" s="6" t="s">
        <v>229</v>
      </c>
      <c r="D80" s="6" t="s">
        <v>28</v>
      </c>
      <c r="E80" s="6">
        <v>9</v>
      </c>
      <c r="F80" s="6">
        <v>7</v>
      </c>
      <c r="G80" s="6">
        <v>25</v>
      </c>
      <c r="H80" s="6">
        <v>50</v>
      </c>
      <c r="I80" s="6">
        <f t="shared" si="0"/>
        <v>91</v>
      </c>
    </row>
    <row r="81" spans="1:9" ht="14.25" customHeight="1">
      <c r="A81" s="2" t="s">
        <v>230</v>
      </c>
      <c r="B81" s="6" t="s">
        <v>231</v>
      </c>
      <c r="C81" s="6" t="s">
        <v>232</v>
      </c>
      <c r="D81" s="6" t="s">
        <v>13</v>
      </c>
      <c r="E81" s="6">
        <v>5</v>
      </c>
      <c r="F81" s="6">
        <v>5</v>
      </c>
      <c r="G81" s="6">
        <v>15</v>
      </c>
      <c r="H81" s="6">
        <v>34</v>
      </c>
      <c r="I81" s="6">
        <f t="shared" si="0"/>
        <v>59</v>
      </c>
    </row>
    <row r="82" spans="1:9" ht="14.25" customHeight="1">
      <c r="A82" s="2" t="s">
        <v>233</v>
      </c>
      <c r="B82" s="6" t="s">
        <v>234</v>
      </c>
      <c r="C82" s="6" t="s">
        <v>235</v>
      </c>
      <c r="D82" s="6" t="s">
        <v>20</v>
      </c>
      <c r="E82" s="6">
        <v>6</v>
      </c>
      <c r="F82" s="6">
        <v>6</v>
      </c>
      <c r="G82" s="6">
        <v>15</v>
      </c>
      <c r="H82" s="6">
        <v>35</v>
      </c>
      <c r="I82" s="6">
        <f t="shared" si="0"/>
        <v>62</v>
      </c>
    </row>
    <row r="83" spans="1:9" ht="14.25" customHeight="1">
      <c r="A83" s="2" t="s">
        <v>236</v>
      </c>
      <c r="B83" s="6" t="s">
        <v>237</v>
      </c>
      <c r="C83" s="6" t="s">
        <v>238</v>
      </c>
      <c r="D83" s="6" t="s">
        <v>13</v>
      </c>
      <c r="E83" s="6">
        <v>9</v>
      </c>
      <c r="F83" s="6">
        <v>8</v>
      </c>
      <c r="G83" s="6">
        <v>26</v>
      </c>
      <c r="H83" s="6">
        <v>39</v>
      </c>
      <c r="I83" s="6">
        <f t="shared" si="0"/>
        <v>82</v>
      </c>
    </row>
    <row r="84" spans="1:9" ht="14.25" customHeight="1">
      <c r="A84" s="2" t="s">
        <v>239</v>
      </c>
      <c r="B84" s="6" t="s">
        <v>240</v>
      </c>
      <c r="C84" s="6" t="s">
        <v>241</v>
      </c>
      <c r="D84" s="6" t="s">
        <v>20</v>
      </c>
      <c r="E84" s="6">
        <v>7</v>
      </c>
      <c r="F84" s="6">
        <v>8</v>
      </c>
      <c r="G84" s="6">
        <v>22</v>
      </c>
      <c r="H84" s="6">
        <v>30</v>
      </c>
      <c r="I84" s="6">
        <f t="shared" si="0"/>
        <v>67</v>
      </c>
    </row>
    <row r="85" spans="1:9" ht="14.25" customHeight="1">
      <c r="A85" s="2" t="s">
        <v>242</v>
      </c>
      <c r="B85" s="6" t="s">
        <v>243</v>
      </c>
      <c r="C85" s="6" t="s">
        <v>244</v>
      </c>
      <c r="D85" s="6" t="s">
        <v>13</v>
      </c>
      <c r="E85" s="6">
        <v>7</v>
      </c>
      <c r="F85" s="6">
        <v>6</v>
      </c>
      <c r="G85" s="6">
        <v>23</v>
      </c>
      <c r="H85" s="6">
        <v>29</v>
      </c>
      <c r="I85" s="6">
        <f t="shared" si="0"/>
        <v>65</v>
      </c>
    </row>
    <row r="86" spans="1:9" ht="14.25" customHeight="1">
      <c r="A86" s="2" t="s">
        <v>245</v>
      </c>
      <c r="B86" s="6" t="s">
        <v>246</v>
      </c>
      <c r="C86" s="6" t="s">
        <v>247</v>
      </c>
      <c r="D86" s="6" t="s">
        <v>13</v>
      </c>
      <c r="E86" s="6">
        <v>6</v>
      </c>
      <c r="F86" s="6">
        <v>5</v>
      </c>
      <c r="G86" s="6">
        <v>16</v>
      </c>
      <c r="H86" s="6">
        <v>20</v>
      </c>
      <c r="I86" s="6">
        <f t="shared" si="0"/>
        <v>47</v>
      </c>
    </row>
    <row r="87" spans="1:9" ht="14.25" customHeight="1">
      <c r="A87" s="2" t="s">
        <v>248</v>
      </c>
      <c r="B87" s="6" t="s">
        <v>246</v>
      </c>
      <c r="C87" s="6" t="s">
        <v>249</v>
      </c>
      <c r="D87" s="6" t="s">
        <v>20</v>
      </c>
      <c r="E87" s="6">
        <v>10</v>
      </c>
      <c r="F87" s="6">
        <v>10</v>
      </c>
      <c r="G87" s="6">
        <v>28</v>
      </c>
      <c r="H87" s="6">
        <v>50</v>
      </c>
      <c r="I87" s="6">
        <f t="shared" si="0"/>
        <v>98</v>
      </c>
    </row>
    <row r="88" spans="1:9" ht="14.25" customHeight="1">
      <c r="A88" s="2" t="s">
        <v>250</v>
      </c>
      <c r="B88" s="6" t="s">
        <v>251</v>
      </c>
      <c r="C88" s="6" t="s">
        <v>252</v>
      </c>
      <c r="D88" s="6" t="s">
        <v>28</v>
      </c>
      <c r="E88" s="6">
        <v>10</v>
      </c>
      <c r="F88" s="6">
        <v>9</v>
      </c>
      <c r="G88" s="6">
        <v>30</v>
      </c>
      <c r="H88" s="6">
        <v>47</v>
      </c>
      <c r="I88" s="6">
        <f t="shared" si="0"/>
        <v>96</v>
      </c>
    </row>
    <row r="89" spans="1:9" ht="14.25" customHeight="1">
      <c r="A89" s="2" t="s">
        <v>253</v>
      </c>
      <c r="B89" s="6" t="s">
        <v>254</v>
      </c>
      <c r="C89" s="6" t="s">
        <v>255</v>
      </c>
      <c r="D89" s="6" t="s">
        <v>13</v>
      </c>
      <c r="E89" s="6">
        <v>7</v>
      </c>
      <c r="F89" s="6">
        <v>8</v>
      </c>
      <c r="G89" s="6">
        <v>21</v>
      </c>
      <c r="H89" s="6">
        <v>28</v>
      </c>
      <c r="I89" s="6">
        <f t="shared" si="0"/>
        <v>64</v>
      </c>
    </row>
    <row r="90" spans="1:9" ht="14.25" customHeight="1">
      <c r="A90" s="2" t="s">
        <v>256</v>
      </c>
      <c r="B90" s="6" t="s">
        <v>257</v>
      </c>
      <c r="C90" s="6" t="s">
        <v>258</v>
      </c>
      <c r="D90" s="6" t="s">
        <v>20</v>
      </c>
      <c r="E90" s="6">
        <v>8</v>
      </c>
      <c r="F90" s="6">
        <v>8</v>
      </c>
      <c r="G90" s="6">
        <v>27</v>
      </c>
      <c r="H90" s="6">
        <v>35</v>
      </c>
      <c r="I90" s="6">
        <f t="shared" si="0"/>
        <v>78</v>
      </c>
    </row>
    <row r="91" spans="1:9" ht="14.25" customHeight="1">
      <c r="A91" s="2" t="s">
        <v>259</v>
      </c>
      <c r="B91" s="6" t="s">
        <v>260</v>
      </c>
      <c r="C91" s="6" t="s">
        <v>261</v>
      </c>
      <c r="D91" s="6" t="s">
        <v>20</v>
      </c>
      <c r="E91" s="6">
        <v>6</v>
      </c>
      <c r="F91" s="6">
        <v>4</v>
      </c>
      <c r="G91" s="6">
        <v>14</v>
      </c>
      <c r="H91" s="6">
        <v>20</v>
      </c>
      <c r="I91" s="6">
        <f t="shared" si="0"/>
        <v>44</v>
      </c>
    </row>
    <row r="92" spans="1:9" ht="14.25" customHeight="1">
      <c r="A92" s="2" t="s">
        <v>262</v>
      </c>
      <c r="B92" s="6" t="s">
        <v>263</v>
      </c>
      <c r="C92" s="6" t="s">
        <v>264</v>
      </c>
      <c r="D92" s="6" t="s">
        <v>20</v>
      </c>
      <c r="E92" s="6">
        <v>8</v>
      </c>
      <c r="F92" s="6">
        <v>7</v>
      </c>
      <c r="G92" s="6">
        <v>20</v>
      </c>
      <c r="H92" s="6">
        <v>30</v>
      </c>
      <c r="I92" s="6">
        <f t="shared" si="0"/>
        <v>65</v>
      </c>
    </row>
    <row r="93" spans="1:9" ht="14.25" customHeight="1">
      <c r="A93" s="2" t="s">
        <v>265</v>
      </c>
      <c r="B93" s="6" t="s">
        <v>266</v>
      </c>
      <c r="C93" s="6" t="s">
        <v>267</v>
      </c>
      <c r="D93" s="6" t="s">
        <v>13</v>
      </c>
      <c r="E93" s="6">
        <v>6</v>
      </c>
      <c r="F93" s="6">
        <v>4</v>
      </c>
      <c r="G93" s="6">
        <v>22</v>
      </c>
      <c r="H93" s="6">
        <v>27</v>
      </c>
      <c r="I93" s="6">
        <f t="shared" si="0"/>
        <v>59</v>
      </c>
    </row>
    <row r="94" spans="1:9" ht="14.25" customHeight="1">
      <c r="A94" s="2" t="s">
        <v>268</v>
      </c>
      <c r="B94" s="6" t="s">
        <v>269</v>
      </c>
      <c r="C94" s="6" t="s">
        <v>270</v>
      </c>
      <c r="D94" s="6" t="s">
        <v>20</v>
      </c>
      <c r="E94" s="6">
        <v>5</v>
      </c>
      <c r="F94" s="6">
        <v>5</v>
      </c>
      <c r="G94" s="6">
        <v>12</v>
      </c>
      <c r="H94" s="6">
        <v>23</v>
      </c>
      <c r="I94" s="6">
        <f t="shared" si="0"/>
        <v>45</v>
      </c>
    </row>
    <row r="95" spans="1:9" ht="14.25" customHeight="1">
      <c r="A95" s="2" t="s">
        <v>271</v>
      </c>
      <c r="B95" s="6" t="s">
        <v>272</v>
      </c>
      <c r="C95" s="6" t="s">
        <v>273</v>
      </c>
      <c r="D95" s="6" t="s">
        <v>24</v>
      </c>
      <c r="E95" s="6">
        <v>7</v>
      </c>
      <c r="F95" s="6">
        <v>9</v>
      </c>
      <c r="G95" s="6">
        <v>24</v>
      </c>
      <c r="H95" s="6">
        <v>26</v>
      </c>
      <c r="I95" s="6">
        <f t="shared" si="0"/>
        <v>66</v>
      </c>
    </row>
    <row r="96" spans="1:9" ht="14.25" customHeight="1">
      <c r="A96" s="2" t="s">
        <v>274</v>
      </c>
      <c r="B96" s="6" t="s">
        <v>275</v>
      </c>
      <c r="C96" s="6" t="s">
        <v>276</v>
      </c>
      <c r="D96" s="6" t="s">
        <v>13</v>
      </c>
      <c r="E96" s="6">
        <v>10</v>
      </c>
      <c r="F96" s="6">
        <v>10</v>
      </c>
      <c r="G96" s="6">
        <v>28</v>
      </c>
      <c r="H96" s="6">
        <v>48</v>
      </c>
      <c r="I96" s="6">
        <f t="shared" si="0"/>
        <v>96</v>
      </c>
    </row>
    <row r="97" spans="1:9" ht="14.25" customHeight="1">
      <c r="A97" s="2" t="s">
        <v>277</v>
      </c>
      <c r="B97" s="6" t="s">
        <v>278</v>
      </c>
      <c r="C97" s="6" t="s">
        <v>279</v>
      </c>
      <c r="D97" s="6" t="s">
        <v>13</v>
      </c>
      <c r="E97" s="6">
        <v>2</v>
      </c>
      <c r="F97" s="6">
        <v>2</v>
      </c>
      <c r="G97" s="6">
        <v>2</v>
      </c>
      <c r="H97" s="6">
        <v>5</v>
      </c>
      <c r="I97" s="6">
        <f t="shared" si="0"/>
        <v>11</v>
      </c>
    </row>
    <row r="98" spans="1:9" ht="14.25" customHeight="1">
      <c r="A98" s="2" t="s">
        <v>280</v>
      </c>
      <c r="B98" s="6" t="s">
        <v>118</v>
      </c>
      <c r="C98" s="6" t="s">
        <v>281</v>
      </c>
      <c r="D98" s="6" t="s">
        <v>20</v>
      </c>
      <c r="E98" s="6">
        <v>8</v>
      </c>
      <c r="F98" s="6">
        <v>8</v>
      </c>
      <c r="G98" s="6">
        <v>23</v>
      </c>
      <c r="H98" s="6">
        <v>36</v>
      </c>
      <c r="I98" s="6">
        <f t="shared" si="0"/>
        <v>75</v>
      </c>
    </row>
    <row r="99" spans="1:9" ht="14.25" customHeight="1">
      <c r="A99" s="2" t="s">
        <v>282</v>
      </c>
      <c r="B99" s="6" t="s">
        <v>283</v>
      </c>
      <c r="C99" s="6" t="s">
        <v>284</v>
      </c>
      <c r="D99" s="6" t="s">
        <v>28</v>
      </c>
      <c r="E99" s="6">
        <v>7</v>
      </c>
      <c r="F99" s="6">
        <v>7</v>
      </c>
      <c r="G99" s="6">
        <v>20</v>
      </c>
      <c r="H99" s="6">
        <v>42</v>
      </c>
      <c r="I99" s="6">
        <f t="shared" si="0"/>
        <v>76</v>
      </c>
    </row>
    <row r="100" spans="1:9" ht="14.25" customHeight="1">
      <c r="A100" s="2" t="s">
        <v>285</v>
      </c>
      <c r="B100" s="6" t="s">
        <v>286</v>
      </c>
      <c r="C100" s="6" t="s">
        <v>287</v>
      </c>
      <c r="D100" s="6" t="s">
        <v>13</v>
      </c>
      <c r="E100" s="6">
        <v>9</v>
      </c>
      <c r="F100" s="6">
        <v>9</v>
      </c>
      <c r="G100" s="6">
        <v>27</v>
      </c>
      <c r="H100" s="6">
        <v>39</v>
      </c>
      <c r="I100" s="6">
        <f t="shared" si="0"/>
        <v>84</v>
      </c>
    </row>
    <row r="101" spans="1:9" ht="14.25" customHeight="1">
      <c r="A101" s="2" t="s">
        <v>288</v>
      </c>
      <c r="B101" s="6" t="s">
        <v>289</v>
      </c>
      <c r="C101" s="6" t="s">
        <v>290</v>
      </c>
      <c r="D101" s="6" t="s">
        <v>20</v>
      </c>
      <c r="E101" s="6">
        <v>3</v>
      </c>
      <c r="F101" s="6">
        <v>1</v>
      </c>
      <c r="G101" s="6">
        <v>7</v>
      </c>
      <c r="H101" s="6">
        <v>19</v>
      </c>
      <c r="I101" s="6">
        <f t="shared" si="0"/>
        <v>30</v>
      </c>
    </row>
    <row r="102" spans="1:9" ht="14.25" customHeight="1">
      <c r="A102" s="2" t="s">
        <v>291</v>
      </c>
      <c r="B102" s="6" t="s">
        <v>292</v>
      </c>
      <c r="C102" s="6" t="s">
        <v>293</v>
      </c>
      <c r="D102" s="6" t="s">
        <v>24</v>
      </c>
      <c r="E102" s="6">
        <v>7</v>
      </c>
      <c r="F102" s="6">
        <v>9</v>
      </c>
      <c r="G102" s="6">
        <v>25</v>
      </c>
      <c r="H102" s="6">
        <v>43</v>
      </c>
      <c r="I102" s="6">
        <f t="shared" si="0"/>
        <v>84</v>
      </c>
    </row>
    <row r="103" spans="1:9" ht="14.25" customHeight="1">
      <c r="A103" s="2" t="s">
        <v>294</v>
      </c>
      <c r="B103" s="6" t="s">
        <v>295</v>
      </c>
      <c r="C103" s="6" t="s">
        <v>296</v>
      </c>
      <c r="D103" s="6" t="s">
        <v>20</v>
      </c>
      <c r="E103" s="6">
        <v>7</v>
      </c>
      <c r="F103" s="6">
        <v>8</v>
      </c>
      <c r="G103" s="6">
        <v>24</v>
      </c>
      <c r="H103" s="6">
        <v>38</v>
      </c>
      <c r="I103" s="6">
        <f t="shared" si="0"/>
        <v>77</v>
      </c>
    </row>
    <row r="104" spans="1:9" ht="14.25" customHeight="1">
      <c r="A104" s="2" t="s">
        <v>297</v>
      </c>
      <c r="B104" s="6" t="s">
        <v>298</v>
      </c>
      <c r="C104" s="6" t="s">
        <v>299</v>
      </c>
      <c r="D104" s="6" t="s">
        <v>13</v>
      </c>
      <c r="E104" s="6">
        <v>8</v>
      </c>
      <c r="F104" s="6">
        <v>8</v>
      </c>
      <c r="G104" s="6">
        <v>28</v>
      </c>
      <c r="H104" s="6">
        <v>39</v>
      </c>
      <c r="I104" s="6">
        <f t="shared" si="0"/>
        <v>83</v>
      </c>
    </row>
    <row r="105" spans="1:9" ht="14.25" customHeight="1">
      <c r="A105" s="2" t="s">
        <v>300</v>
      </c>
      <c r="B105" s="6" t="s">
        <v>301</v>
      </c>
      <c r="C105" s="6" t="s">
        <v>302</v>
      </c>
      <c r="D105" s="6" t="s">
        <v>24</v>
      </c>
      <c r="E105" s="6">
        <v>7</v>
      </c>
      <c r="F105" s="6">
        <v>6</v>
      </c>
      <c r="G105" s="6">
        <v>19</v>
      </c>
      <c r="H105" s="6">
        <v>37</v>
      </c>
      <c r="I105" s="6">
        <f t="shared" si="0"/>
        <v>69</v>
      </c>
    </row>
    <row r="106" spans="1:9" ht="14.25" customHeight="1">
      <c r="A106" s="2" t="s">
        <v>303</v>
      </c>
      <c r="B106" s="6" t="s">
        <v>304</v>
      </c>
      <c r="C106" s="6" t="s">
        <v>305</v>
      </c>
      <c r="D106" s="6" t="s">
        <v>24</v>
      </c>
      <c r="E106" s="6">
        <v>7</v>
      </c>
      <c r="F106" s="6">
        <v>5</v>
      </c>
      <c r="G106" s="6">
        <v>19</v>
      </c>
      <c r="H106" s="6">
        <v>25</v>
      </c>
      <c r="I106" s="6">
        <f t="shared" si="0"/>
        <v>56</v>
      </c>
    </row>
    <row r="107" spans="1:9" ht="14.25" customHeight="1">
      <c r="A107" s="2" t="s">
        <v>306</v>
      </c>
      <c r="B107" s="6" t="s">
        <v>307</v>
      </c>
      <c r="C107" s="6" t="s">
        <v>308</v>
      </c>
      <c r="D107" s="6" t="s">
        <v>13</v>
      </c>
      <c r="E107" s="6">
        <v>10</v>
      </c>
      <c r="F107" s="6">
        <v>10</v>
      </c>
      <c r="G107" s="6">
        <v>27</v>
      </c>
      <c r="H107" s="6">
        <v>50</v>
      </c>
      <c r="I107" s="6">
        <f t="shared" si="0"/>
        <v>97</v>
      </c>
    </row>
    <row r="108" spans="1:9" ht="14.25" customHeight="1">
      <c r="A108" s="2" t="s">
        <v>309</v>
      </c>
      <c r="B108" s="6" t="s">
        <v>310</v>
      </c>
      <c r="C108" s="6" t="s">
        <v>311</v>
      </c>
      <c r="D108" s="6" t="s">
        <v>20</v>
      </c>
      <c r="E108" s="6">
        <v>9</v>
      </c>
      <c r="F108" s="6">
        <v>7</v>
      </c>
      <c r="G108" s="6">
        <v>30</v>
      </c>
      <c r="H108" s="6">
        <v>49</v>
      </c>
      <c r="I108" s="6">
        <f t="shared" si="0"/>
        <v>95</v>
      </c>
    </row>
    <row r="109" spans="1:9" ht="14.25" customHeight="1">
      <c r="A109" s="2" t="s">
        <v>312</v>
      </c>
      <c r="B109" s="6" t="s">
        <v>313</v>
      </c>
      <c r="C109" s="6" t="s">
        <v>314</v>
      </c>
      <c r="D109" s="6" t="s">
        <v>28</v>
      </c>
      <c r="E109" s="6">
        <v>7</v>
      </c>
      <c r="F109" s="6">
        <v>8</v>
      </c>
      <c r="G109" s="6">
        <v>21</v>
      </c>
      <c r="H109" s="6">
        <v>40</v>
      </c>
      <c r="I109" s="6">
        <f t="shared" si="0"/>
        <v>76</v>
      </c>
    </row>
    <row r="110" spans="1:9" ht="14.25" customHeight="1">
      <c r="A110" s="2" t="s">
        <v>315</v>
      </c>
      <c r="B110" s="6" t="s">
        <v>316</v>
      </c>
      <c r="C110" s="6" t="s">
        <v>317</v>
      </c>
      <c r="D110" s="6" t="s">
        <v>28</v>
      </c>
      <c r="E110" s="6">
        <v>8</v>
      </c>
      <c r="F110" s="6">
        <v>8</v>
      </c>
      <c r="G110" s="6">
        <v>20</v>
      </c>
      <c r="H110" s="6">
        <v>31</v>
      </c>
      <c r="I110" s="6">
        <f t="shared" si="0"/>
        <v>67</v>
      </c>
    </row>
    <row r="111" spans="1:9" ht="14.25" customHeight="1">
      <c r="A111" s="2" t="s">
        <v>318</v>
      </c>
      <c r="B111" s="6" t="s">
        <v>319</v>
      </c>
      <c r="C111" s="6" t="s">
        <v>320</v>
      </c>
      <c r="D111" s="6" t="s">
        <v>20</v>
      </c>
      <c r="E111" s="6">
        <v>3</v>
      </c>
      <c r="F111" s="6">
        <v>4</v>
      </c>
      <c r="G111" s="6">
        <v>5</v>
      </c>
      <c r="H111" s="6">
        <v>5</v>
      </c>
      <c r="I111" s="6">
        <f t="shared" si="0"/>
        <v>17</v>
      </c>
    </row>
    <row r="112" spans="1:9" ht="14.25" customHeight="1">
      <c r="A112" s="2" t="s">
        <v>324</v>
      </c>
      <c r="B112" s="6" t="s">
        <v>55</v>
      </c>
      <c r="C112" s="6" t="s">
        <v>323</v>
      </c>
      <c r="D112" s="6" t="s">
        <v>20</v>
      </c>
      <c r="E112" s="6">
        <v>2</v>
      </c>
      <c r="F112" s="6">
        <v>0</v>
      </c>
      <c r="G112" s="6">
        <v>9</v>
      </c>
      <c r="H112" s="6">
        <v>17</v>
      </c>
      <c r="I112" s="6">
        <f t="shared" si="0"/>
        <v>28</v>
      </c>
    </row>
    <row r="113" spans="1:9" ht="14.25" customHeight="1">
      <c r="A113" s="2" t="s">
        <v>321</v>
      </c>
      <c r="B113" s="6" t="s">
        <v>322</v>
      </c>
      <c r="C113" s="6" t="s">
        <v>323</v>
      </c>
      <c r="D113" s="6" t="s">
        <v>24</v>
      </c>
      <c r="E113" s="6">
        <v>6</v>
      </c>
      <c r="F113" s="6">
        <v>4</v>
      </c>
      <c r="G113" s="6">
        <v>17</v>
      </c>
      <c r="H113" s="6">
        <v>35</v>
      </c>
      <c r="I113" s="6">
        <f t="shared" si="0"/>
        <v>62</v>
      </c>
    </row>
    <row r="114" spans="1:9" ht="14.25" customHeight="1">
      <c r="A114" s="2" t="s">
        <v>325</v>
      </c>
      <c r="B114" s="6" t="s">
        <v>326</v>
      </c>
      <c r="C114" s="6" t="s">
        <v>327</v>
      </c>
      <c r="D114" s="6" t="s">
        <v>28</v>
      </c>
      <c r="E114" s="6">
        <v>8</v>
      </c>
      <c r="F114" s="6">
        <v>9</v>
      </c>
      <c r="G114" s="6">
        <v>25</v>
      </c>
      <c r="H114" s="6">
        <v>41</v>
      </c>
      <c r="I114" s="6">
        <f t="shared" si="0"/>
        <v>83</v>
      </c>
    </row>
    <row r="115" spans="1:9" ht="14.25" customHeight="1">
      <c r="A115" s="2" t="s">
        <v>328</v>
      </c>
      <c r="B115" s="6" t="s">
        <v>329</v>
      </c>
      <c r="C115" s="6" t="s">
        <v>330</v>
      </c>
      <c r="D115" s="6" t="s">
        <v>28</v>
      </c>
      <c r="E115" s="6">
        <v>6</v>
      </c>
      <c r="F115" s="6">
        <v>6</v>
      </c>
      <c r="G115" s="6">
        <v>16</v>
      </c>
      <c r="H115" s="6">
        <v>28</v>
      </c>
      <c r="I115" s="6">
        <f t="shared" si="0"/>
        <v>56</v>
      </c>
    </row>
    <row r="116" spans="1:9" ht="14.25" customHeight="1">
      <c r="A116" s="2" t="s">
        <v>331</v>
      </c>
      <c r="B116" s="6" t="s">
        <v>332</v>
      </c>
      <c r="C116" s="6" t="s">
        <v>333</v>
      </c>
      <c r="D116" s="6" t="s">
        <v>24</v>
      </c>
      <c r="E116" s="6">
        <v>9</v>
      </c>
      <c r="F116" s="6">
        <v>10</v>
      </c>
      <c r="G116" s="6">
        <v>23</v>
      </c>
      <c r="H116" s="6">
        <v>45</v>
      </c>
      <c r="I116" s="6">
        <f t="shared" si="0"/>
        <v>87</v>
      </c>
    </row>
    <row r="117" spans="1:9" ht="14.25" customHeight="1">
      <c r="A117" s="2" t="s">
        <v>334</v>
      </c>
      <c r="B117" s="6" t="s">
        <v>335</v>
      </c>
      <c r="C117" s="6" t="s">
        <v>336</v>
      </c>
      <c r="D117" s="6" t="s">
        <v>28</v>
      </c>
      <c r="E117" s="6">
        <v>7</v>
      </c>
      <c r="F117" s="6">
        <v>6</v>
      </c>
      <c r="G117" s="6">
        <v>24</v>
      </c>
      <c r="H117" s="6">
        <v>31</v>
      </c>
      <c r="I117" s="6">
        <f t="shared" si="0"/>
        <v>68</v>
      </c>
    </row>
    <row r="118" spans="1:9" ht="14.25" customHeight="1">
      <c r="A118" s="2" t="s">
        <v>339</v>
      </c>
      <c r="B118" s="6" t="s">
        <v>340</v>
      </c>
      <c r="C118" s="6" t="s">
        <v>333</v>
      </c>
      <c r="D118" s="6" t="s">
        <v>20</v>
      </c>
      <c r="E118" s="6">
        <v>3</v>
      </c>
      <c r="F118" s="6">
        <v>3</v>
      </c>
      <c r="G118" s="6">
        <v>10</v>
      </c>
      <c r="H118" s="6">
        <v>16</v>
      </c>
      <c r="I118" s="6">
        <f t="shared" si="0"/>
        <v>32</v>
      </c>
    </row>
    <row r="119" spans="1:9" ht="14.25" customHeight="1">
      <c r="A119" s="2" t="s">
        <v>337</v>
      </c>
      <c r="B119" s="6" t="s">
        <v>338</v>
      </c>
      <c r="C119" s="6" t="s">
        <v>333</v>
      </c>
      <c r="D119" s="6" t="s">
        <v>13</v>
      </c>
      <c r="E119" s="6">
        <v>6</v>
      </c>
      <c r="F119" s="6">
        <v>8</v>
      </c>
      <c r="G119" s="6">
        <v>22</v>
      </c>
      <c r="H119" s="6">
        <v>23</v>
      </c>
      <c r="I119" s="6">
        <f t="shared" si="0"/>
        <v>59</v>
      </c>
    </row>
    <row r="120" spans="1:9" ht="14.25" customHeight="1">
      <c r="A120" s="2" t="s">
        <v>341</v>
      </c>
      <c r="B120" s="6" t="s">
        <v>342</v>
      </c>
      <c r="C120" s="6" t="s">
        <v>343</v>
      </c>
      <c r="D120" s="6" t="s">
        <v>28</v>
      </c>
      <c r="E120" s="6">
        <v>8</v>
      </c>
      <c r="F120" s="6">
        <v>8</v>
      </c>
      <c r="G120" s="6">
        <v>20</v>
      </c>
      <c r="H120" s="6">
        <v>41</v>
      </c>
      <c r="I120" s="6">
        <f t="shared" si="0"/>
        <v>77</v>
      </c>
    </row>
    <row r="121" spans="1:9" ht="14.25" customHeight="1">
      <c r="A121" s="2" t="s">
        <v>344</v>
      </c>
      <c r="B121" s="6" t="s">
        <v>345</v>
      </c>
      <c r="C121" s="6" t="s">
        <v>346</v>
      </c>
      <c r="D121" s="6" t="s">
        <v>20</v>
      </c>
      <c r="E121" s="6">
        <v>10</v>
      </c>
      <c r="F121" s="6">
        <v>8</v>
      </c>
      <c r="G121" s="6">
        <v>26</v>
      </c>
      <c r="H121" s="6">
        <v>50</v>
      </c>
      <c r="I121" s="6">
        <f t="shared" si="0"/>
        <v>94</v>
      </c>
    </row>
    <row r="122" spans="1:9" ht="14.25" customHeight="1">
      <c r="A122" s="2" t="s">
        <v>347</v>
      </c>
      <c r="B122" s="6" t="s">
        <v>348</v>
      </c>
      <c r="C122" s="6" t="s">
        <v>349</v>
      </c>
      <c r="D122" s="6" t="s">
        <v>24</v>
      </c>
      <c r="E122" s="6">
        <v>3</v>
      </c>
      <c r="F122" s="6">
        <v>5</v>
      </c>
      <c r="G122" s="6">
        <v>5</v>
      </c>
      <c r="H122" s="6">
        <v>12</v>
      </c>
      <c r="I122" s="6">
        <f t="shared" si="0"/>
        <v>25</v>
      </c>
    </row>
    <row r="123" spans="1:9" ht="14.25" customHeight="1">
      <c r="A123" s="2" t="s">
        <v>350</v>
      </c>
      <c r="B123" s="6" t="s">
        <v>351</v>
      </c>
      <c r="C123" s="6" t="s">
        <v>352</v>
      </c>
      <c r="D123" s="6" t="s">
        <v>28</v>
      </c>
      <c r="E123" s="6">
        <v>1</v>
      </c>
      <c r="F123" s="6">
        <v>3</v>
      </c>
      <c r="G123" s="6">
        <v>7</v>
      </c>
      <c r="H123" s="6">
        <v>7</v>
      </c>
      <c r="I123" s="6">
        <f t="shared" si="0"/>
        <v>18</v>
      </c>
    </row>
    <row r="124" spans="1:9" ht="14.25" customHeight="1">
      <c r="A124" s="2" t="s">
        <v>353</v>
      </c>
      <c r="B124" s="6" t="s">
        <v>354</v>
      </c>
      <c r="C124" s="6" t="s">
        <v>355</v>
      </c>
      <c r="D124" s="6" t="s">
        <v>13</v>
      </c>
      <c r="E124" s="6">
        <v>10</v>
      </c>
      <c r="F124" s="6">
        <v>10</v>
      </c>
      <c r="G124" s="6">
        <v>30</v>
      </c>
      <c r="H124" s="6">
        <v>44</v>
      </c>
      <c r="I124" s="6">
        <f t="shared" si="0"/>
        <v>94</v>
      </c>
    </row>
    <row r="125" spans="1:9" ht="14.25" customHeight="1">
      <c r="A125" s="2" t="s">
        <v>356</v>
      </c>
      <c r="B125" s="6" t="s">
        <v>357</v>
      </c>
      <c r="C125" s="6" t="s">
        <v>358</v>
      </c>
      <c r="D125" s="6" t="s">
        <v>28</v>
      </c>
      <c r="E125" s="6">
        <v>8</v>
      </c>
      <c r="F125" s="6">
        <v>8</v>
      </c>
      <c r="G125" s="6">
        <v>22</v>
      </c>
      <c r="H125" s="6">
        <v>42</v>
      </c>
      <c r="I125" s="6">
        <f t="shared" si="0"/>
        <v>80</v>
      </c>
    </row>
    <row r="126" spans="1:9" ht="14.25" customHeight="1">
      <c r="A126" s="2" t="s">
        <v>359</v>
      </c>
      <c r="B126" s="6" t="s">
        <v>360</v>
      </c>
      <c r="C126" s="6" t="s">
        <v>361</v>
      </c>
      <c r="D126" s="6" t="s">
        <v>20</v>
      </c>
      <c r="E126" s="6">
        <v>5</v>
      </c>
      <c r="F126" s="6">
        <v>3</v>
      </c>
      <c r="G126" s="6">
        <v>16</v>
      </c>
      <c r="H126" s="6">
        <v>34</v>
      </c>
      <c r="I126" s="6">
        <f t="shared" si="0"/>
        <v>58</v>
      </c>
    </row>
    <row r="127" spans="1:9" ht="14.25" customHeight="1">
      <c r="A127" s="2" t="s">
        <v>362</v>
      </c>
      <c r="B127" s="6" t="s">
        <v>363</v>
      </c>
      <c r="C127" s="6" t="s">
        <v>364</v>
      </c>
      <c r="D127" s="6" t="s">
        <v>28</v>
      </c>
      <c r="E127" s="6">
        <v>8</v>
      </c>
      <c r="F127" s="6">
        <v>7</v>
      </c>
      <c r="G127" s="6">
        <v>26</v>
      </c>
      <c r="H127" s="6">
        <v>50</v>
      </c>
      <c r="I127" s="6">
        <f t="shared" si="0"/>
        <v>91</v>
      </c>
    </row>
    <row r="128" spans="1:9" ht="14.25" customHeight="1">
      <c r="A128" s="2" t="s">
        <v>365</v>
      </c>
      <c r="B128" s="6" t="s">
        <v>366</v>
      </c>
      <c r="C128" s="6" t="s">
        <v>367</v>
      </c>
      <c r="D128" s="6" t="s">
        <v>20</v>
      </c>
      <c r="E128" s="6">
        <v>5</v>
      </c>
      <c r="F128" s="6">
        <v>6</v>
      </c>
      <c r="G128" s="6">
        <v>17</v>
      </c>
      <c r="H128" s="6">
        <v>18</v>
      </c>
      <c r="I128" s="6">
        <f t="shared" si="0"/>
        <v>46</v>
      </c>
    </row>
    <row r="129" spans="1:9" ht="14.25" customHeight="1">
      <c r="A129" s="2" t="s">
        <v>368</v>
      </c>
      <c r="B129" s="6" t="s">
        <v>103</v>
      </c>
      <c r="C129" s="6" t="s">
        <v>369</v>
      </c>
      <c r="D129" s="6" t="s">
        <v>28</v>
      </c>
      <c r="E129" s="6">
        <v>3</v>
      </c>
      <c r="F129" s="6">
        <v>2</v>
      </c>
      <c r="G129" s="6">
        <v>8</v>
      </c>
      <c r="H129" s="6">
        <v>19</v>
      </c>
      <c r="I129" s="6">
        <f t="shared" si="0"/>
        <v>32</v>
      </c>
    </row>
    <row r="130" spans="1:9" ht="14.25" customHeight="1">
      <c r="A130" s="2" t="s">
        <v>370</v>
      </c>
      <c r="B130" s="6" t="s">
        <v>371</v>
      </c>
      <c r="C130" s="6" t="s">
        <v>372</v>
      </c>
      <c r="D130" s="6" t="s">
        <v>20</v>
      </c>
      <c r="E130" s="6">
        <v>5</v>
      </c>
      <c r="F130" s="6">
        <v>5</v>
      </c>
      <c r="G130" s="6">
        <v>15</v>
      </c>
      <c r="H130" s="6">
        <v>22</v>
      </c>
      <c r="I130" s="6">
        <f t="shared" si="0"/>
        <v>47</v>
      </c>
    </row>
    <row r="131" spans="1:9" ht="14.25" customHeight="1">
      <c r="A131" s="2" t="s">
        <v>373</v>
      </c>
      <c r="B131" s="6" t="s">
        <v>374</v>
      </c>
      <c r="C131" s="6" t="s">
        <v>375</v>
      </c>
      <c r="D131" s="6" t="s">
        <v>24</v>
      </c>
      <c r="E131" s="6">
        <v>3</v>
      </c>
      <c r="F131" s="6">
        <v>3</v>
      </c>
      <c r="G131" s="6">
        <v>6</v>
      </c>
      <c r="H131" s="6">
        <v>14</v>
      </c>
      <c r="I131" s="6">
        <f t="shared" si="0"/>
        <v>26</v>
      </c>
    </row>
    <row r="132" spans="1:9" ht="14.25" customHeight="1">
      <c r="A132" s="2" t="s">
        <v>376</v>
      </c>
      <c r="B132" s="6" t="s">
        <v>377</v>
      </c>
      <c r="C132" s="6" t="s">
        <v>378</v>
      </c>
      <c r="D132" s="6" t="s">
        <v>13</v>
      </c>
      <c r="E132" s="6">
        <v>4</v>
      </c>
      <c r="F132" s="6">
        <v>3</v>
      </c>
      <c r="G132" s="6">
        <v>11</v>
      </c>
      <c r="H132" s="6">
        <v>24</v>
      </c>
      <c r="I132" s="6">
        <f t="shared" si="0"/>
        <v>42</v>
      </c>
    </row>
    <row r="133" spans="1:9" ht="14.25" customHeight="1">
      <c r="A133" s="2" t="s">
        <v>379</v>
      </c>
      <c r="B133" s="6" t="s">
        <v>380</v>
      </c>
      <c r="C133" s="6" t="s">
        <v>381</v>
      </c>
      <c r="D133" s="6" t="s">
        <v>24</v>
      </c>
      <c r="E133" s="6">
        <v>10</v>
      </c>
      <c r="F133" s="6">
        <v>9</v>
      </c>
      <c r="G133" s="6">
        <v>27</v>
      </c>
      <c r="H133" s="6">
        <v>44</v>
      </c>
      <c r="I133" s="6">
        <f t="shared" si="0"/>
        <v>90</v>
      </c>
    </row>
    <row r="134" spans="1:9" ht="14.25" customHeight="1">
      <c r="A134" s="2" t="s">
        <v>382</v>
      </c>
      <c r="B134" s="6" t="s">
        <v>383</v>
      </c>
      <c r="C134" s="6" t="s">
        <v>384</v>
      </c>
      <c r="D134" s="6" t="s">
        <v>13</v>
      </c>
      <c r="E134" s="6">
        <v>10</v>
      </c>
      <c r="F134" s="6">
        <v>10</v>
      </c>
      <c r="G134" s="6">
        <v>26</v>
      </c>
      <c r="H134" s="6">
        <v>45</v>
      </c>
      <c r="I134" s="6">
        <f t="shared" si="0"/>
        <v>91</v>
      </c>
    </row>
    <row r="135" spans="1:9" ht="14.25" customHeight="1">
      <c r="A135" s="2" t="s">
        <v>385</v>
      </c>
      <c r="B135" s="6" t="s">
        <v>386</v>
      </c>
      <c r="C135" s="6" t="s">
        <v>387</v>
      </c>
      <c r="D135" s="6" t="s">
        <v>13</v>
      </c>
      <c r="E135" s="6">
        <v>10</v>
      </c>
      <c r="F135" s="6">
        <v>10</v>
      </c>
      <c r="G135" s="6">
        <v>30</v>
      </c>
      <c r="H135" s="6">
        <v>50</v>
      </c>
      <c r="I135" s="6">
        <f t="shared" si="0"/>
        <v>100</v>
      </c>
    </row>
    <row r="136" spans="1:9" ht="14.25" customHeight="1">
      <c r="A136" s="2" t="s">
        <v>388</v>
      </c>
      <c r="B136" s="6" t="s">
        <v>389</v>
      </c>
      <c r="C136" s="6" t="s">
        <v>390</v>
      </c>
      <c r="D136" s="6" t="s">
        <v>13</v>
      </c>
      <c r="E136" s="6">
        <v>7</v>
      </c>
      <c r="F136" s="6">
        <v>9</v>
      </c>
      <c r="G136" s="6">
        <v>20</v>
      </c>
      <c r="H136" s="6">
        <v>34</v>
      </c>
      <c r="I136" s="6">
        <f t="shared" si="0"/>
        <v>70</v>
      </c>
    </row>
    <row r="137" spans="1:9" ht="14.25" customHeight="1">
      <c r="A137" s="2" t="s">
        <v>391</v>
      </c>
      <c r="B137" s="6" t="s">
        <v>54</v>
      </c>
      <c r="C137" s="6" t="s">
        <v>392</v>
      </c>
      <c r="D137" s="6" t="s">
        <v>20</v>
      </c>
      <c r="E137" s="6">
        <v>10</v>
      </c>
      <c r="F137" s="6">
        <v>10</v>
      </c>
      <c r="G137" s="6">
        <v>28</v>
      </c>
      <c r="H137" s="6">
        <v>50</v>
      </c>
      <c r="I137" s="6">
        <f t="shared" si="0"/>
        <v>98</v>
      </c>
    </row>
    <row r="138" spans="1:9" ht="14.25" customHeight="1">
      <c r="A138" s="2" t="s">
        <v>393</v>
      </c>
      <c r="B138" s="6" t="s">
        <v>386</v>
      </c>
      <c r="C138" s="6" t="s">
        <v>394</v>
      </c>
      <c r="D138" s="6" t="s">
        <v>24</v>
      </c>
      <c r="E138" s="6">
        <v>9</v>
      </c>
      <c r="F138" s="6">
        <v>9</v>
      </c>
      <c r="G138" s="6">
        <v>23</v>
      </c>
      <c r="H138" s="6">
        <v>50</v>
      </c>
      <c r="I138" s="6">
        <f t="shared" si="0"/>
        <v>91</v>
      </c>
    </row>
    <row r="139" spans="1:9" ht="14.25" customHeight="1">
      <c r="A139" s="2" t="s">
        <v>395</v>
      </c>
      <c r="B139" s="6" t="s">
        <v>396</v>
      </c>
      <c r="C139" s="6" t="s">
        <v>397</v>
      </c>
      <c r="D139" s="6" t="s">
        <v>13</v>
      </c>
      <c r="E139" s="6">
        <v>7</v>
      </c>
      <c r="F139" s="6">
        <v>5</v>
      </c>
      <c r="G139" s="6">
        <v>23</v>
      </c>
      <c r="H139" s="6">
        <v>41</v>
      </c>
      <c r="I139" s="6">
        <f t="shared" si="0"/>
        <v>76</v>
      </c>
    </row>
    <row r="140" spans="1:9" ht="14.25" customHeight="1">
      <c r="A140" s="2" t="s">
        <v>401</v>
      </c>
      <c r="B140" s="6" t="s">
        <v>402</v>
      </c>
      <c r="C140" s="6" t="s">
        <v>400</v>
      </c>
      <c r="D140" s="6" t="s">
        <v>20</v>
      </c>
      <c r="E140" s="6">
        <v>6</v>
      </c>
      <c r="F140" s="6">
        <v>7</v>
      </c>
      <c r="G140" s="6">
        <v>18</v>
      </c>
      <c r="H140" s="6">
        <v>34</v>
      </c>
      <c r="I140" s="6">
        <f t="shared" si="0"/>
        <v>65</v>
      </c>
    </row>
    <row r="141" spans="1:9" ht="14.25" customHeight="1">
      <c r="A141" s="2" t="s">
        <v>398</v>
      </c>
      <c r="B141" s="6" t="s">
        <v>399</v>
      </c>
      <c r="C141" s="6" t="s">
        <v>400</v>
      </c>
      <c r="D141" s="6" t="s">
        <v>24</v>
      </c>
      <c r="E141" s="6">
        <v>6</v>
      </c>
      <c r="F141" s="6">
        <v>8</v>
      </c>
      <c r="G141" s="6">
        <v>18</v>
      </c>
      <c r="H141" s="6">
        <v>23</v>
      </c>
      <c r="I141" s="6">
        <f t="shared" si="0"/>
        <v>55</v>
      </c>
    </row>
    <row r="142" spans="1:9" ht="14.25" customHeight="1">
      <c r="A142" s="2" t="s">
        <v>403</v>
      </c>
      <c r="B142" s="6" t="s">
        <v>404</v>
      </c>
      <c r="C142" s="6" t="s">
        <v>405</v>
      </c>
      <c r="D142" s="6" t="s">
        <v>13</v>
      </c>
      <c r="E142" s="6">
        <v>2</v>
      </c>
      <c r="F142" s="6">
        <v>4</v>
      </c>
      <c r="G142" s="6">
        <v>6</v>
      </c>
      <c r="H142" s="6">
        <v>3</v>
      </c>
      <c r="I142" s="6">
        <f t="shared" si="0"/>
        <v>15</v>
      </c>
    </row>
    <row r="143" spans="1:9" ht="14.25" customHeight="1">
      <c r="A143" s="2" t="s">
        <v>417</v>
      </c>
      <c r="B143" s="6" t="s">
        <v>418</v>
      </c>
      <c r="C143" s="6" t="s">
        <v>408</v>
      </c>
      <c r="D143" s="6" t="s">
        <v>28</v>
      </c>
      <c r="E143" s="6">
        <v>6</v>
      </c>
      <c r="F143" s="6">
        <v>8</v>
      </c>
      <c r="G143" s="6">
        <v>20</v>
      </c>
      <c r="H143" s="6">
        <v>25</v>
      </c>
      <c r="I143" s="6">
        <f t="shared" si="0"/>
        <v>59</v>
      </c>
    </row>
    <row r="144" spans="1:9" ht="14.25" customHeight="1">
      <c r="A144" s="2" t="s">
        <v>406</v>
      </c>
      <c r="B144" s="6" t="s">
        <v>407</v>
      </c>
      <c r="C144" s="6" t="s">
        <v>408</v>
      </c>
      <c r="D144" s="6" t="s">
        <v>20</v>
      </c>
      <c r="E144" s="6">
        <v>10</v>
      </c>
      <c r="F144" s="6">
        <v>9</v>
      </c>
      <c r="G144" s="6">
        <v>26</v>
      </c>
      <c r="H144" s="6">
        <v>48</v>
      </c>
      <c r="I144" s="6">
        <f t="shared" si="0"/>
        <v>93</v>
      </c>
    </row>
    <row r="145" spans="1:9" ht="14.25" customHeight="1">
      <c r="A145" s="2" t="s">
        <v>410</v>
      </c>
      <c r="B145" s="6" t="s">
        <v>411</v>
      </c>
      <c r="C145" s="6" t="s">
        <v>408</v>
      </c>
      <c r="D145" s="6" t="s">
        <v>13</v>
      </c>
      <c r="E145" s="6">
        <v>9</v>
      </c>
      <c r="F145" s="6">
        <v>10</v>
      </c>
      <c r="G145" s="6">
        <v>29</v>
      </c>
      <c r="H145" s="6">
        <v>50</v>
      </c>
      <c r="I145" s="6">
        <f t="shared" si="0"/>
        <v>98</v>
      </c>
    </row>
    <row r="146" spans="1:9" ht="14.25" customHeight="1">
      <c r="A146" s="2" t="s">
        <v>409</v>
      </c>
      <c r="B146" s="6" t="s">
        <v>60</v>
      </c>
      <c r="C146" s="6" t="s">
        <v>408</v>
      </c>
      <c r="D146" s="6" t="s">
        <v>20</v>
      </c>
      <c r="E146" s="6">
        <v>5</v>
      </c>
      <c r="F146" s="6">
        <v>3</v>
      </c>
      <c r="G146" s="6">
        <v>14</v>
      </c>
      <c r="H146" s="6">
        <v>30</v>
      </c>
      <c r="I146" s="6">
        <f t="shared" si="0"/>
        <v>52</v>
      </c>
    </row>
    <row r="147" spans="1:9" ht="14.25" customHeight="1">
      <c r="A147" s="2" t="s">
        <v>415</v>
      </c>
      <c r="B147" s="6" t="s">
        <v>416</v>
      </c>
      <c r="C147" s="6" t="s">
        <v>408</v>
      </c>
      <c r="D147" s="6" t="s">
        <v>20</v>
      </c>
      <c r="E147" s="6">
        <v>5</v>
      </c>
      <c r="F147" s="6">
        <v>3</v>
      </c>
      <c r="G147" s="6">
        <v>17</v>
      </c>
      <c r="H147" s="6">
        <v>31</v>
      </c>
      <c r="I147" s="6">
        <f t="shared" si="0"/>
        <v>56</v>
      </c>
    </row>
    <row r="148" spans="1:9" ht="14.25" customHeight="1">
      <c r="A148" s="2" t="s">
        <v>412</v>
      </c>
      <c r="B148" s="6" t="s">
        <v>413</v>
      </c>
      <c r="C148" s="6" t="s">
        <v>414</v>
      </c>
      <c r="D148" s="6" t="s">
        <v>28</v>
      </c>
      <c r="E148" s="6">
        <v>9</v>
      </c>
      <c r="F148" s="6">
        <v>10</v>
      </c>
      <c r="G148" s="6">
        <v>30</v>
      </c>
      <c r="H148" s="6">
        <v>46</v>
      </c>
      <c r="I148" s="6">
        <f t="shared" si="0"/>
        <v>95</v>
      </c>
    </row>
    <row r="149" spans="1:9" ht="14.25" customHeight="1">
      <c r="A149" s="2" t="s">
        <v>419</v>
      </c>
      <c r="B149" s="6" t="s">
        <v>420</v>
      </c>
      <c r="C149" s="6" t="s">
        <v>421</v>
      </c>
      <c r="D149" s="6" t="s">
        <v>28</v>
      </c>
      <c r="E149" s="6">
        <v>7</v>
      </c>
      <c r="F149" s="6">
        <v>8</v>
      </c>
      <c r="G149" s="6">
        <v>21</v>
      </c>
      <c r="H149" s="6">
        <v>43</v>
      </c>
      <c r="I149" s="6">
        <f t="shared" si="0"/>
        <v>79</v>
      </c>
    </row>
    <row r="150" spans="1:9" ht="14.25" customHeight="1">
      <c r="A150" s="2" t="s">
        <v>422</v>
      </c>
      <c r="B150" s="6" t="s">
        <v>423</v>
      </c>
      <c r="C150" s="6" t="s">
        <v>424</v>
      </c>
      <c r="D150" s="6" t="s">
        <v>13</v>
      </c>
      <c r="E150" s="6">
        <v>8</v>
      </c>
      <c r="F150" s="6">
        <v>8</v>
      </c>
      <c r="G150" s="6">
        <v>27</v>
      </c>
      <c r="H150" s="6">
        <v>45</v>
      </c>
      <c r="I150" s="6">
        <f t="shared" si="0"/>
        <v>88</v>
      </c>
    </row>
    <row r="151" spans="1:9" ht="14.25" customHeight="1">
      <c r="A151" s="2" t="s">
        <v>425</v>
      </c>
      <c r="B151" s="6" t="s">
        <v>426</v>
      </c>
      <c r="C151" s="6" t="s">
        <v>427</v>
      </c>
      <c r="D151" s="6" t="s">
        <v>13</v>
      </c>
      <c r="E151" s="6">
        <v>9</v>
      </c>
      <c r="F151" s="6">
        <v>8</v>
      </c>
      <c r="G151" s="6">
        <v>27</v>
      </c>
      <c r="H151" s="6">
        <v>50</v>
      </c>
      <c r="I151" s="6">
        <f t="shared" si="0"/>
        <v>94</v>
      </c>
    </row>
    <row r="152" spans="1:9" ht="14.25" customHeight="1">
      <c r="A152" s="2" t="s">
        <v>428</v>
      </c>
      <c r="B152" s="6" t="s">
        <v>429</v>
      </c>
      <c r="C152" s="6" t="s">
        <v>430</v>
      </c>
      <c r="D152" s="6" t="s">
        <v>20</v>
      </c>
      <c r="E152" s="6">
        <v>5</v>
      </c>
      <c r="F152" s="6">
        <v>5</v>
      </c>
      <c r="G152" s="6">
        <v>19</v>
      </c>
      <c r="H152" s="6">
        <v>28</v>
      </c>
      <c r="I152" s="6">
        <f t="shared" si="0"/>
        <v>57</v>
      </c>
    </row>
    <row r="153" spans="1:9" ht="14.25" customHeight="1">
      <c r="A153" s="2" t="s">
        <v>434</v>
      </c>
      <c r="B153" s="6" t="s">
        <v>435</v>
      </c>
      <c r="C153" s="6" t="s">
        <v>433</v>
      </c>
      <c r="D153" s="6" t="s">
        <v>28</v>
      </c>
      <c r="E153" s="6">
        <v>5</v>
      </c>
      <c r="F153" s="6">
        <v>4</v>
      </c>
      <c r="G153" s="6">
        <v>12</v>
      </c>
      <c r="H153" s="6">
        <v>20</v>
      </c>
      <c r="I153" s="6">
        <f t="shared" si="0"/>
        <v>41</v>
      </c>
    </row>
    <row r="154" spans="1:9" ht="14.25" customHeight="1">
      <c r="A154" s="2" t="s">
        <v>431</v>
      </c>
      <c r="B154" s="6" t="s">
        <v>432</v>
      </c>
      <c r="C154" s="6" t="s">
        <v>433</v>
      </c>
      <c r="D154" s="6" t="s">
        <v>13</v>
      </c>
      <c r="E154" s="6">
        <v>8</v>
      </c>
      <c r="F154" s="6">
        <v>7</v>
      </c>
      <c r="G154" s="6">
        <v>28</v>
      </c>
      <c r="H154" s="6">
        <v>47</v>
      </c>
      <c r="I154" s="6">
        <f t="shared" si="0"/>
        <v>90</v>
      </c>
    </row>
    <row r="155" spans="1:9" ht="14.25" customHeight="1">
      <c r="A155" s="2" t="s">
        <v>436</v>
      </c>
      <c r="B155" s="6" t="s">
        <v>437</v>
      </c>
      <c r="C155" s="6" t="s">
        <v>438</v>
      </c>
      <c r="D155" s="6" t="s">
        <v>24</v>
      </c>
      <c r="E155" s="6">
        <v>3</v>
      </c>
      <c r="F155" s="6">
        <v>1</v>
      </c>
      <c r="G155" s="6">
        <v>10</v>
      </c>
      <c r="H155" s="6">
        <v>5</v>
      </c>
      <c r="I155" s="6">
        <f t="shared" si="0"/>
        <v>19</v>
      </c>
    </row>
    <row r="156" spans="1:9" ht="14.25" customHeight="1">
      <c r="A156" s="2" t="s">
        <v>439</v>
      </c>
      <c r="B156" s="6" t="s">
        <v>440</v>
      </c>
      <c r="C156" s="6" t="s">
        <v>441</v>
      </c>
      <c r="D156" s="6" t="s">
        <v>24</v>
      </c>
      <c r="E156" s="6">
        <v>4</v>
      </c>
      <c r="F156" s="6">
        <v>3</v>
      </c>
      <c r="G156" s="6">
        <v>14</v>
      </c>
      <c r="H156" s="6">
        <v>28</v>
      </c>
      <c r="I156" s="6">
        <f t="shared" si="0"/>
        <v>49</v>
      </c>
    </row>
    <row r="157" spans="1:9" ht="14.25" customHeight="1">
      <c r="A157" s="2" t="s">
        <v>442</v>
      </c>
      <c r="B157" s="6" t="s">
        <v>443</v>
      </c>
      <c r="C157" s="6" t="s">
        <v>444</v>
      </c>
      <c r="D157" s="6" t="s">
        <v>13</v>
      </c>
      <c r="E157" s="6">
        <v>8</v>
      </c>
      <c r="F157" s="6">
        <v>6</v>
      </c>
      <c r="G157" s="6">
        <v>23</v>
      </c>
      <c r="H157" s="6">
        <v>34</v>
      </c>
      <c r="I157" s="6">
        <f t="shared" si="0"/>
        <v>71</v>
      </c>
    </row>
    <row r="158" spans="1:9" ht="14.25" customHeight="1">
      <c r="A158" s="2" t="s">
        <v>445</v>
      </c>
      <c r="B158" s="6" t="s">
        <v>446</v>
      </c>
      <c r="C158" s="6" t="s">
        <v>447</v>
      </c>
      <c r="D158" s="6" t="s">
        <v>20</v>
      </c>
      <c r="E158" s="6">
        <v>7</v>
      </c>
      <c r="F158" s="6">
        <v>8</v>
      </c>
      <c r="G158" s="6">
        <v>21</v>
      </c>
      <c r="H158" s="6">
        <v>34</v>
      </c>
      <c r="I158" s="6">
        <f t="shared" si="0"/>
        <v>70</v>
      </c>
    </row>
    <row r="159" spans="1:9" ht="14.25" customHeight="1">
      <c r="A159" s="2" t="s">
        <v>453</v>
      </c>
      <c r="B159" s="6" t="s">
        <v>454</v>
      </c>
      <c r="C159" s="6" t="s">
        <v>455</v>
      </c>
      <c r="D159" s="6" t="s">
        <v>13</v>
      </c>
      <c r="E159" s="6">
        <v>4</v>
      </c>
      <c r="F159" s="6">
        <v>6</v>
      </c>
      <c r="G159" s="6">
        <v>12</v>
      </c>
      <c r="H159" s="6">
        <v>29</v>
      </c>
      <c r="I159" s="6">
        <f t="shared" si="0"/>
        <v>51</v>
      </c>
    </row>
    <row r="160" spans="1:9" ht="14.25" customHeight="1">
      <c r="A160" s="2" t="s">
        <v>451</v>
      </c>
      <c r="B160" s="6" t="s">
        <v>452</v>
      </c>
      <c r="C160" s="6" t="s">
        <v>450</v>
      </c>
      <c r="D160" s="6" t="s">
        <v>28</v>
      </c>
      <c r="E160" s="6">
        <v>5</v>
      </c>
      <c r="F160" s="6">
        <v>3</v>
      </c>
      <c r="G160" s="6">
        <v>16</v>
      </c>
      <c r="H160" s="6">
        <v>23</v>
      </c>
      <c r="I160" s="6">
        <f t="shared" si="0"/>
        <v>47</v>
      </c>
    </row>
    <row r="161" spans="1:9" ht="14.25" customHeight="1">
      <c r="A161" s="2" t="s">
        <v>448</v>
      </c>
      <c r="B161" s="6" t="s">
        <v>449</v>
      </c>
      <c r="C161" s="6" t="s">
        <v>450</v>
      </c>
      <c r="D161" s="6" t="s">
        <v>24</v>
      </c>
      <c r="E161" s="6">
        <v>10</v>
      </c>
      <c r="F161" s="6">
        <v>8</v>
      </c>
      <c r="G161" s="6">
        <v>30</v>
      </c>
      <c r="H161" s="6">
        <v>50</v>
      </c>
      <c r="I161" s="6">
        <f t="shared" si="0"/>
        <v>98</v>
      </c>
    </row>
    <row r="162" spans="1:9" ht="14.25" customHeight="1">
      <c r="A162" s="2" t="s">
        <v>456</v>
      </c>
      <c r="B162" s="6" t="s">
        <v>457</v>
      </c>
      <c r="C162" s="6" t="s">
        <v>458</v>
      </c>
      <c r="D162" s="6" t="s">
        <v>28</v>
      </c>
      <c r="E162" s="6">
        <v>2</v>
      </c>
      <c r="F162" s="6">
        <v>0</v>
      </c>
      <c r="G162" s="6">
        <v>9</v>
      </c>
      <c r="H162" s="6">
        <v>9</v>
      </c>
      <c r="I162" s="6">
        <f t="shared" si="0"/>
        <v>20</v>
      </c>
    </row>
    <row r="163" spans="1:9" ht="14.25" customHeight="1">
      <c r="A163" s="2" t="s">
        <v>459</v>
      </c>
      <c r="B163" s="6" t="s">
        <v>460</v>
      </c>
      <c r="C163" s="6" t="s">
        <v>461</v>
      </c>
      <c r="D163" s="6" t="s">
        <v>20</v>
      </c>
      <c r="E163" s="6">
        <v>10</v>
      </c>
      <c r="F163" s="6">
        <v>10</v>
      </c>
      <c r="G163" s="6">
        <v>28</v>
      </c>
      <c r="H163" s="6">
        <v>41</v>
      </c>
      <c r="I163" s="6">
        <f t="shared" si="0"/>
        <v>89</v>
      </c>
    </row>
    <row r="164" spans="1:9" ht="14.25" customHeight="1">
      <c r="A164" s="2" t="s">
        <v>462</v>
      </c>
      <c r="B164" s="6" t="s">
        <v>463</v>
      </c>
      <c r="C164" s="6" t="s">
        <v>37</v>
      </c>
      <c r="D164" s="6" t="s">
        <v>24</v>
      </c>
      <c r="E164" s="6">
        <v>1</v>
      </c>
      <c r="F164" s="6">
        <v>1</v>
      </c>
      <c r="G164" s="6">
        <v>1</v>
      </c>
      <c r="H164" s="6">
        <v>0</v>
      </c>
      <c r="I164" s="6">
        <f t="shared" si="0"/>
        <v>3</v>
      </c>
    </row>
    <row r="165" spans="1:9" ht="14.25" customHeight="1">
      <c r="A165" s="2" t="s">
        <v>464</v>
      </c>
      <c r="B165" s="6" t="s">
        <v>465</v>
      </c>
      <c r="C165" s="6" t="s">
        <v>466</v>
      </c>
      <c r="D165" s="6" t="s">
        <v>28</v>
      </c>
      <c r="E165" s="6">
        <v>6</v>
      </c>
      <c r="F165" s="6">
        <v>7</v>
      </c>
      <c r="G165" s="6">
        <v>15</v>
      </c>
      <c r="H165" s="6">
        <v>40</v>
      </c>
      <c r="I165" s="6">
        <f t="shared" si="0"/>
        <v>68</v>
      </c>
    </row>
    <row r="166" spans="1:9" ht="14.25" customHeight="1">
      <c r="A166" s="2" t="s">
        <v>467</v>
      </c>
      <c r="B166" s="6" t="s">
        <v>468</v>
      </c>
      <c r="C166" s="6" t="s">
        <v>469</v>
      </c>
      <c r="D166" s="6" t="s">
        <v>13</v>
      </c>
      <c r="E166" s="6">
        <v>8</v>
      </c>
      <c r="F166" s="6">
        <v>9</v>
      </c>
      <c r="G166" s="6">
        <v>28</v>
      </c>
      <c r="H166" s="6">
        <v>41</v>
      </c>
      <c r="I166" s="6">
        <f t="shared" si="0"/>
        <v>86</v>
      </c>
    </row>
    <row r="167" spans="1:9" ht="14.25" customHeight="1">
      <c r="A167" s="2" t="s">
        <v>470</v>
      </c>
      <c r="B167" s="6" t="s">
        <v>471</v>
      </c>
      <c r="C167" s="6" t="s">
        <v>472</v>
      </c>
      <c r="D167" s="6" t="s">
        <v>24</v>
      </c>
      <c r="E167" s="6">
        <v>9</v>
      </c>
      <c r="F167" s="6">
        <v>9</v>
      </c>
      <c r="G167" s="6">
        <v>27</v>
      </c>
      <c r="H167" s="6">
        <v>50</v>
      </c>
      <c r="I167" s="6">
        <f t="shared" si="0"/>
        <v>95</v>
      </c>
    </row>
    <row r="168" spans="1:9" ht="14.25" customHeight="1">
      <c r="A168" s="2" t="s">
        <v>473</v>
      </c>
      <c r="B168" s="6" t="s">
        <v>474</v>
      </c>
      <c r="C168" s="6" t="s">
        <v>475</v>
      </c>
      <c r="D168" s="6" t="s">
        <v>24</v>
      </c>
      <c r="E168" s="6">
        <v>9</v>
      </c>
      <c r="F168" s="6">
        <v>7</v>
      </c>
      <c r="G168" s="6">
        <v>26</v>
      </c>
      <c r="H168" s="6">
        <v>45</v>
      </c>
      <c r="I168" s="6">
        <f t="shared" si="0"/>
        <v>87</v>
      </c>
    </row>
    <row r="169" spans="1:9" ht="14.25" customHeight="1">
      <c r="A169" s="2" t="s">
        <v>476</v>
      </c>
      <c r="B169" s="6" t="s">
        <v>477</v>
      </c>
      <c r="C169" s="6" t="s">
        <v>478</v>
      </c>
      <c r="D169" s="6" t="s">
        <v>13</v>
      </c>
      <c r="E169" s="6">
        <v>6</v>
      </c>
      <c r="F169" s="6">
        <v>5</v>
      </c>
      <c r="G169" s="6">
        <v>17</v>
      </c>
      <c r="H169" s="6">
        <v>33</v>
      </c>
      <c r="I169" s="6">
        <f t="shared" si="0"/>
        <v>61</v>
      </c>
    </row>
    <row r="170" spans="1:9" ht="14.25" customHeight="1">
      <c r="A170" s="2" t="s">
        <v>479</v>
      </c>
      <c r="B170" s="6" t="s">
        <v>480</v>
      </c>
      <c r="C170" s="6" t="s">
        <v>481</v>
      </c>
      <c r="D170" s="6" t="s">
        <v>28</v>
      </c>
      <c r="E170" s="6">
        <v>5</v>
      </c>
      <c r="F170" s="6">
        <v>6</v>
      </c>
      <c r="G170" s="6">
        <v>17</v>
      </c>
      <c r="H170" s="6">
        <v>29</v>
      </c>
      <c r="I170" s="6">
        <f t="shared" si="0"/>
        <v>57</v>
      </c>
    </row>
    <row r="171" spans="1:9" ht="14.25" customHeight="1">
      <c r="A171" s="2" t="s">
        <v>487</v>
      </c>
      <c r="B171" s="6" t="s">
        <v>488</v>
      </c>
      <c r="C171" s="6" t="s">
        <v>484</v>
      </c>
      <c r="D171" s="6" t="s">
        <v>13</v>
      </c>
      <c r="E171" s="6">
        <v>2</v>
      </c>
      <c r="F171" s="6">
        <v>0</v>
      </c>
      <c r="G171" s="6">
        <v>3</v>
      </c>
      <c r="H171" s="6">
        <v>14</v>
      </c>
      <c r="I171" s="6">
        <f t="shared" si="0"/>
        <v>19</v>
      </c>
    </row>
    <row r="172" spans="1:9" ht="14.25" customHeight="1">
      <c r="A172" s="2" t="s">
        <v>482</v>
      </c>
      <c r="B172" s="6" t="s">
        <v>483</v>
      </c>
      <c r="C172" s="6" t="s">
        <v>484</v>
      </c>
      <c r="D172" s="6" t="s">
        <v>20</v>
      </c>
      <c r="E172" s="6">
        <v>10</v>
      </c>
      <c r="F172" s="6">
        <v>10</v>
      </c>
      <c r="G172" s="6">
        <v>27</v>
      </c>
      <c r="H172" s="6">
        <v>50</v>
      </c>
      <c r="I172" s="6">
        <f t="shared" si="0"/>
        <v>97</v>
      </c>
    </row>
    <row r="173" spans="1:9" ht="14.25" customHeight="1">
      <c r="A173" s="2" t="s">
        <v>485</v>
      </c>
      <c r="B173" s="6" t="s">
        <v>486</v>
      </c>
      <c r="C173" s="6" t="s">
        <v>484</v>
      </c>
      <c r="D173" s="6" t="s">
        <v>20</v>
      </c>
      <c r="E173" s="6">
        <v>7</v>
      </c>
      <c r="F173" s="6">
        <v>7</v>
      </c>
      <c r="G173" s="6">
        <v>19</v>
      </c>
      <c r="H173" s="6">
        <v>31</v>
      </c>
      <c r="I173" s="6">
        <f t="shared" si="0"/>
        <v>64</v>
      </c>
    </row>
    <row r="174" spans="1:9" ht="14.25" customHeight="1">
      <c r="A174" s="2" t="s">
        <v>489</v>
      </c>
      <c r="B174" s="6" t="s">
        <v>490</v>
      </c>
      <c r="C174" s="6" t="s">
        <v>484</v>
      </c>
      <c r="D174" s="6" t="s">
        <v>28</v>
      </c>
      <c r="E174" s="6">
        <v>7</v>
      </c>
      <c r="F174" s="6">
        <v>6</v>
      </c>
      <c r="G174" s="6">
        <v>24</v>
      </c>
      <c r="H174" s="6">
        <v>43</v>
      </c>
      <c r="I174" s="6">
        <f t="shared" si="0"/>
        <v>80</v>
      </c>
    </row>
    <row r="175" spans="1:9" ht="14.25" customHeight="1">
      <c r="A175" s="2" t="s">
        <v>491</v>
      </c>
      <c r="B175" s="6" t="s">
        <v>492</v>
      </c>
      <c r="C175" s="6" t="s">
        <v>493</v>
      </c>
      <c r="D175" s="6" t="s">
        <v>24</v>
      </c>
      <c r="E175" s="6">
        <v>6</v>
      </c>
      <c r="F175" s="6">
        <v>6</v>
      </c>
      <c r="G175" s="6">
        <v>20</v>
      </c>
      <c r="H175" s="6">
        <v>32</v>
      </c>
      <c r="I175" s="6">
        <f t="shared" si="0"/>
        <v>64</v>
      </c>
    </row>
    <row r="176" spans="1:9" ht="14.25" customHeight="1">
      <c r="A176" s="2" t="s">
        <v>494</v>
      </c>
      <c r="B176" s="6" t="s">
        <v>495</v>
      </c>
      <c r="C176" s="6" t="s">
        <v>496</v>
      </c>
      <c r="D176" s="6" t="s">
        <v>20</v>
      </c>
      <c r="E176" s="6">
        <v>8</v>
      </c>
      <c r="F176" s="6">
        <v>6</v>
      </c>
      <c r="G176" s="6">
        <v>25</v>
      </c>
      <c r="H176" s="6">
        <v>31</v>
      </c>
      <c r="I176" s="6">
        <f t="shared" si="0"/>
        <v>70</v>
      </c>
    </row>
    <row r="177" spans="1:9" ht="14.25" customHeight="1">
      <c r="A177" s="2" t="s">
        <v>500</v>
      </c>
      <c r="B177" s="6" t="s">
        <v>501</v>
      </c>
      <c r="C177" s="6" t="s">
        <v>499</v>
      </c>
      <c r="D177" s="6" t="s">
        <v>20</v>
      </c>
      <c r="E177" s="6">
        <v>10</v>
      </c>
      <c r="F177" s="6">
        <v>10</v>
      </c>
      <c r="G177" s="6">
        <v>30</v>
      </c>
      <c r="H177" s="6">
        <v>50</v>
      </c>
      <c r="I177" s="6">
        <f t="shared" si="0"/>
        <v>100</v>
      </c>
    </row>
    <row r="178" spans="1:9" ht="14.25" customHeight="1">
      <c r="A178" s="2" t="s">
        <v>497</v>
      </c>
      <c r="B178" s="6" t="s">
        <v>498</v>
      </c>
      <c r="C178" s="6" t="s">
        <v>499</v>
      </c>
      <c r="D178" s="6" t="s">
        <v>20</v>
      </c>
      <c r="E178" s="6">
        <v>10</v>
      </c>
      <c r="F178" s="6">
        <v>8</v>
      </c>
      <c r="G178" s="6">
        <v>29</v>
      </c>
      <c r="H178" s="6">
        <v>49</v>
      </c>
      <c r="I178" s="6">
        <f t="shared" si="0"/>
        <v>96</v>
      </c>
    </row>
    <row r="179" spans="1:9" ht="14.25" customHeight="1">
      <c r="A179" s="2" t="s">
        <v>502</v>
      </c>
      <c r="B179" s="6" t="s">
        <v>503</v>
      </c>
      <c r="C179" s="6" t="s">
        <v>504</v>
      </c>
      <c r="D179" s="6" t="s">
        <v>24</v>
      </c>
      <c r="E179" s="6">
        <v>10</v>
      </c>
      <c r="F179" s="6">
        <v>9</v>
      </c>
      <c r="G179" s="6">
        <v>28</v>
      </c>
      <c r="H179" s="6">
        <v>50</v>
      </c>
      <c r="I179" s="6">
        <f t="shared" si="0"/>
        <v>97</v>
      </c>
    </row>
    <row r="180" spans="1:9" ht="14.25" customHeight="1">
      <c r="A180" s="2" t="s">
        <v>505</v>
      </c>
      <c r="B180" s="6" t="s">
        <v>506</v>
      </c>
      <c r="C180" s="6" t="s">
        <v>507</v>
      </c>
      <c r="D180" s="6" t="s">
        <v>24</v>
      </c>
      <c r="E180" s="6">
        <v>5</v>
      </c>
      <c r="F180" s="6">
        <v>4</v>
      </c>
      <c r="G180" s="6">
        <v>12</v>
      </c>
      <c r="H180" s="6">
        <v>28</v>
      </c>
      <c r="I180" s="6">
        <f t="shared" si="0"/>
        <v>49</v>
      </c>
    </row>
    <row r="181" spans="1:9" ht="14.25" customHeight="1">
      <c r="A181" s="2" t="s">
        <v>508</v>
      </c>
      <c r="B181" s="6" t="s">
        <v>509</v>
      </c>
      <c r="C181" s="6" t="s">
        <v>510</v>
      </c>
      <c r="D181" s="6" t="s">
        <v>13</v>
      </c>
      <c r="E181" s="6">
        <v>10</v>
      </c>
      <c r="F181" s="6">
        <v>10</v>
      </c>
      <c r="G181" s="6">
        <v>27</v>
      </c>
      <c r="H181" s="6">
        <v>50</v>
      </c>
      <c r="I181" s="6">
        <f t="shared" si="0"/>
        <v>97</v>
      </c>
    </row>
    <row r="182" spans="1:9" ht="14.25" customHeight="1">
      <c r="A182" s="2" t="s">
        <v>511</v>
      </c>
      <c r="B182" s="6" t="s">
        <v>512</v>
      </c>
      <c r="C182" s="6" t="s">
        <v>513</v>
      </c>
      <c r="D182" s="6" t="s">
        <v>24</v>
      </c>
      <c r="E182" s="6">
        <v>1</v>
      </c>
      <c r="F182" s="6">
        <v>0</v>
      </c>
      <c r="G182" s="6">
        <v>6</v>
      </c>
      <c r="H182" s="6">
        <v>9</v>
      </c>
      <c r="I182" s="6">
        <f t="shared" si="0"/>
        <v>16</v>
      </c>
    </row>
    <row r="183" spans="1:9" ht="14.25" customHeight="1">
      <c r="A183" s="2" t="s">
        <v>514</v>
      </c>
      <c r="B183" s="6" t="s">
        <v>515</v>
      </c>
      <c r="C183" s="6" t="s">
        <v>516</v>
      </c>
      <c r="D183" s="6" t="s">
        <v>28</v>
      </c>
      <c r="E183" s="6">
        <v>2</v>
      </c>
      <c r="F183" s="6">
        <v>1</v>
      </c>
      <c r="G183" s="6">
        <v>7</v>
      </c>
      <c r="H183" s="6">
        <v>10</v>
      </c>
      <c r="I183" s="6">
        <f t="shared" si="0"/>
        <v>20</v>
      </c>
    </row>
    <row r="184" spans="1:9" ht="14.25" customHeight="1">
      <c r="A184" s="2" t="s">
        <v>517</v>
      </c>
      <c r="B184" s="6" t="s">
        <v>518</v>
      </c>
      <c r="C184" s="6" t="s">
        <v>519</v>
      </c>
      <c r="D184" s="6" t="s">
        <v>20</v>
      </c>
      <c r="E184" s="6">
        <v>4</v>
      </c>
      <c r="F184" s="6">
        <v>4</v>
      </c>
      <c r="G184" s="6">
        <v>16</v>
      </c>
      <c r="H184" s="6">
        <v>13</v>
      </c>
      <c r="I184" s="6">
        <f t="shared" si="0"/>
        <v>37</v>
      </c>
    </row>
    <row r="185" spans="1:9" ht="14.25" customHeight="1">
      <c r="A185" s="2" t="s">
        <v>520</v>
      </c>
      <c r="B185" s="6" t="s">
        <v>521</v>
      </c>
      <c r="C185" s="6" t="s">
        <v>522</v>
      </c>
      <c r="D185" s="6" t="s">
        <v>20</v>
      </c>
      <c r="E185" s="6">
        <v>6</v>
      </c>
      <c r="F185" s="6">
        <v>5</v>
      </c>
      <c r="G185" s="6">
        <v>20</v>
      </c>
      <c r="H185" s="6">
        <v>22</v>
      </c>
      <c r="I185" s="6">
        <f t="shared" si="0"/>
        <v>53</v>
      </c>
    </row>
    <row r="186" spans="1:9" ht="14.25" customHeight="1">
      <c r="A186" s="2" t="s">
        <v>523</v>
      </c>
      <c r="B186" s="6" t="s">
        <v>524</v>
      </c>
      <c r="C186" s="6" t="s">
        <v>525</v>
      </c>
      <c r="D186" s="6" t="s">
        <v>13</v>
      </c>
      <c r="E186" s="6">
        <v>7</v>
      </c>
      <c r="F186" s="6">
        <v>9</v>
      </c>
      <c r="G186" s="6">
        <v>19</v>
      </c>
      <c r="H186" s="6">
        <v>43</v>
      </c>
      <c r="I186" s="6">
        <f t="shared" si="0"/>
        <v>78</v>
      </c>
    </row>
    <row r="187" spans="1:9" ht="14.25" customHeight="1">
      <c r="A187" s="2" t="s">
        <v>526</v>
      </c>
      <c r="B187" s="6" t="s">
        <v>527</v>
      </c>
      <c r="C187" s="6" t="s">
        <v>528</v>
      </c>
      <c r="D187" s="6" t="s">
        <v>13</v>
      </c>
      <c r="E187" s="6">
        <v>0</v>
      </c>
      <c r="F187" s="6">
        <v>0</v>
      </c>
      <c r="G187" s="6">
        <v>0</v>
      </c>
      <c r="H187" s="6">
        <v>2</v>
      </c>
      <c r="I187" s="6">
        <f t="shared" si="0"/>
        <v>2</v>
      </c>
    </row>
    <row r="188" spans="1:9" ht="14.25" customHeight="1">
      <c r="A188" s="2" t="s">
        <v>529</v>
      </c>
      <c r="B188" s="6" t="s">
        <v>530</v>
      </c>
      <c r="C188" s="6" t="s">
        <v>531</v>
      </c>
      <c r="D188" s="6" t="s">
        <v>28</v>
      </c>
      <c r="E188" s="6">
        <v>9</v>
      </c>
      <c r="F188" s="6">
        <v>8</v>
      </c>
      <c r="G188" s="6">
        <v>26</v>
      </c>
      <c r="H188" s="6">
        <v>40</v>
      </c>
      <c r="I188" s="6">
        <f t="shared" si="0"/>
        <v>83</v>
      </c>
    </row>
    <row r="189" spans="1:9" ht="14.25" customHeight="1">
      <c r="A189" s="2" t="s">
        <v>533</v>
      </c>
      <c r="B189" s="6" t="s">
        <v>534</v>
      </c>
      <c r="C189" s="6" t="s">
        <v>531</v>
      </c>
      <c r="D189" s="6" t="s">
        <v>13</v>
      </c>
      <c r="E189" s="6">
        <v>3</v>
      </c>
      <c r="F189" s="6">
        <v>3</v>
      </c>
      <c r="G189" s="6">
        <v>12</v>
      </c>
      <c r="H189" s="6">
        <v>6</v>
      </c>
      <c r="I189" s="6">
        <f t="shared" si="0"/>
        <v>24</v>
      </c>
    </row>
    <row r="190" spans="1:9" ht="14.25" customHeight="1">
      <c r="A190" s="2" t="s">
        <v>532</v>
      </c>
      <c r="B190" s="6" t="s">
        <v>115</v>
      </c>
      <c r="C190" s="6" t="s">
        <v>531</v>
      </c>
      <c r="D190" s="6" t="s">
        <v>13</v>
      </c>
      <c r="E190" s="6">
        <v>7</v>
      </c>
      <c r="F190" s="6">
        <v>9</v>
      </c>
      <c r="G190" s="6">
        <v>22</v>
      </c>
      <c r="H190" s="6">
        <v>42</v>
      </c>
      <c r="I190" s="6">
        <f t="shared" si="0"/>
        <v>80</v>
      </c>
    </row>
    <row r="191" spans="1:9" ht="14.25" customHeight="1">
      <c r="A191" s="2" t="s">
        <v>535</v>
      </c>
      <c r="B191" s="6" t="s">
        <v>536</v>
      </c>
      <c r="C191" s="6" t="s">
        <v>537</v>
      </c>
      <c r="D191" s="6" t="s">
        <v>28</v>
      </c>
      <c r="E191" s="6">
        <v>2</v>
      </c>
      <c r="F191" s="6">
        <v>2</v>
      </c>
      <c r="G191" s="6">
        <v>5</v>
      </c>
      <c r="H191" s="6">
        <v>11</v>
      </c>
      <c r="I191" s="6">
        <f t="shared" si="0"/>
        <v>20</v>
      </c>
    </row>
    <row r="192" spans="1:9" ht="14.25" customHeight="1">
      <c r="A192" s="2" t="s">
        <v>547</v>
      </c>
      <c r="B192" s="6" t="s">
        <v>548</v>
      </c>
      <c r="C192" s="6" t="s">
        <v>546</v>
      </c>
      <c r="D192" s="6" t="s">
        <v>20</v>
      </c>
      <c r="E192" s="6">
        <v>8</v>
      </c>
      <c r="F192" s="6">
        <v>10</v>
      </c>
      <c r="G192" s="6">
        <v>20</v>
      </c>
      <c r="H192" s="6">
        <v>47</v>
      </c>
      <c r="I192" s="6">
        <f t="shared" si="0"/>
        <v>85</v>
      </c>
    </row>
    <row r="193" spans="1:9" ht="14.25" customHeight="1">
      <c r="A193" s="2" t="s">
        <v>551</v>
      </c>
      <c r="B193" s="6" t="s">
        <v>552</v>
      </c>
      <c r="C193" s="6" t="s">
        <v>540</v>
      </c>
      <c r="D193" s="6" t="s">
        <v>20</v>
      </c>
      <c r="E193" s="6">
        <v>5</v>
      </c>
      <c r="F193" s="6">
        <v>5</v>
      </c>
      <c r="G193" s="6">
        <v>11</v>
      </c>
      <c r="H193" s="6">
        <v>35</v>
      </c>
      <c r="I193" s="6">
        <f t="shared" si="0"/>
        <v>56</v>
      </c>
    </row>
    <row r="194" spans="1:9" ht="14.25" customHeight="1">
      <c r="A194" s="2" t="s">
        <v>549</v>
      </c>
      <c r="B194" s="6" t="s">
        <v>550</v>
      </c>
      <c r="C194" s="6" t="s">
        <v>546</v>
      </c>
      <c r="D194" s="6" t="s">
        <v>13</v>
      </c>
      <c r="E194" s="6">
        <v>7</v>
      </c>
      <c r="F194" s="6">
        <v>5</v>
      </c>
      <c r="G194" s="6">
        <v>19</v>
      </c>
      <c r="H194" s="6">
        <v>25</v>
      </c>
      <c r="I194" s="6">
        <f t="shared" si="0"/>
        <v>56</v>
      </c>
    </row>
    <row r="195" spans="1:9" ht="14.25" customHeight="1">
      <c r="A195" s="2" t="s">
        <v>541</v>
      </c>
      <c r="B195" s="6" t="s">
        <v>542</v>
      </c>
      <c r="C195" s="6" t="s">
        <v>540</v>
      </c>
      <c r="D195" s="6" t="s">
        <v>13</v>
      </c>
      <c r="E195" s="6">
        <v>10</v>
      </c>
      <c r="F195" s="6">
        <v>10</v>
      </c>
      <c r="G195" s="6">
        <v>26</v>
      </c>
      <c r="H195" s="6">
        <v>48</v>
      </c>
      <c r="I195" s="6">
        <f t="shared" si="0"/>
        <v>94</v>
      </c>
    </row>
    <row r="196" spans="1:9" ht="14.25" customHeight="1">
      <c r="A196" s="2" t="s">
        <v>543</v>
      </c>
      <c r="B196" s="6" t="s">
        <v>495</v>
      </c>
      <c r="C196" s="6" t="s">
        <v>540</v>
      </c>
      <c r="D196" s="6" t="s">
        <v>13</v>
      </c>
      <c r="E196" s="6">
        <v>8</v>
      </c>
      <c r="F196" s="6">
        <v>8</v>
      </c>
      <c r="G196" s="6">
        <v>26</v>
      </c>
      <c r="H196" s="6">
        <v>31</v>
      </c>
      <c r="I196" s="6">
        <f t="shared" si="0"/>
        <v>73</v>
      </c>
    </row>
    <row r="197" spans="1:9" ht="14.25" customHeight="1">
      <c r="A197" s="2" t="s">
        <v>544</v>
      </c>
      <c r="B197" s="6" t="s">
        <v>545</v>
      </c>
      <c r="C197" s="6" t="s">
        <v>546</v>
      </c>
      <c r="D197" s="6" t="s">
        <v>13</v>
      </c>
      <c r="E197" s="6">
        <v>6</v>
      </c>
      <c r="F197" s="6">
        <v>7</v>
      </c>
      <c r="G197" s="6">
        <v>16</v>
      </c>
      <c r="H197" s="6">
        <v>22</v>
      </c>
      <c r="I197" s="6">
        <f t="shared" si="0"/>
        <v>51</v>
      </c>
    </row>
    <row r="198" spans="1:9" ht="14.25" customHeight="1">
      <c r="A198" s="2" t="s">
        <v>538</v>
      </c>
      <c r="B198" s="6" t="s">
        <v>539</v>
      </c>
      <c r="C198" s="6" t="s">
        <v>540</v>
      </c>
      <c r="D198" s="6" t="s">
        <v>24</v>
      </c>
      <c r="E198" s="6">
        <v>9</v>
      </c>
      <c r="F198" s="6">
        <v>8</v>
      </c>
      <c r="G198" s="6">
        <v>30</v>
      </c>
      <c r="H198" s="6">
        <v>41</v>
      </c>
      <c r="I198" s="6">
        <f t="shared" si="0"/>
        <v>88</v>
      </c>
    </row>
    <row r="199" spans="1:9" ht="14.25" customHeight="1">
      <c r="A199" s="2" t="s">
        <v>553</v>
      </c>
      <c r="B199" s="6" t="s">
        <v>554</v>
      </c>
      <c r="C199" s="6" t="s">
        <v>540</v>
      </c>
      <c r="D199" s="6" t="s">
        <v>13</v>
      </c>
      <c r="E199" s="6">
        <v>7</v>
      </c>
      <c r="F199" s="6">
        <v>6</v>
      </c>
      <c r="G199" s="6">
        <v>25</v>
      </c>
      <c r="H199" s="6">
        <v>29</v>
      </c>
      <c r="I199" s="6">
        <f t="shared" si="0"/>
        <v>67</v>
      </c>
    </row>
    <row r="200" spans="1:9" ht="14.25" customHeight="1">
      <c r="A200" s="2" t="s">
        <v>555</v>
      </c>
      <c r="B200" s="6" t="s">
        <v>556</v>
      </c>
      <c r="C200" s="6" t="s">
        <v>540</v>
      </c>
      <c r="D200" s="6" t="s">
        <v>24</v>
      </c>
      <c r="E200" s="6">
        <v>4</v>
      </c>
      <c r="F200" s="6">
        <v>3</v>
      </c>
      <c r="G200" s="6">
        <v>11</v>
      </c>
      <c r="H200" s="6">
        <v>12</v>
      </c>
      <c r="I200" s="6">
        <f t="shared" si="0"/>
        <v>30</v>
      </c>
    </row>
    <row r="201" spans="1:9" ht="14.25" customHeight="1">
      <c r="A201" s="2" t="s">
        <v>557</v>
      </c>
      <c r="B201" s="6" t="s">
        <v>558</v>
      </c>
      <c r="C201" s="6" t="s">
        <v>546</v>
      </c>
      <c r="D201" s="6" t="s">
        <v>28</v>
      </c>
      <c r="E201" s="6">
        <v>2</v>
      </c>
      <c r="F201" s="6">
        <v>1</v>
      </c>
      <c r="G201" s="6">
        <v>9</v>
      </c>
      <c r="H201" s="6">
        <v>15</v>
      </c>
      <c r="I201" s="6">
        <f t="shared" si="0"/>
        <v>27</v>
      </c>
    </row>
    <row r="202" spans="1:9" ht="14.25" customHeight="1">
      <c r="A202" s="2" t="s">
        <v>559</v>
      </c>
      <c r="B202" s="6" t="s">
        <v>560</v>
      </c>
      <c r="C202" s="6" t="s">
        <v>561</v>
      </c>
      <c r="D202" s="6" t="s">
        <v>24</v>
      </c>
      <c r="E202" s="6">
        <v>10</v>
      </c>
      <c r="F202" s="6">
        <v>8</v>
      </c>
      <c r="G202" s="6">
        <v>30</v>
      </c>
      <c r="H202" s="6">
        <v>40</v>
      </c>
      <c r="I202" s="6">
        <f t="shared" si="0"/>
        <v>88</v>
      </c>
    </row>
    <row r="203" spans="1:9" ht="14.25" customHeight="1">
      <c r="A203" s="2" t="s">
        <v>566</v>
      </c>
      <c r="B203" s="6" t="s">
        <v>567</v>
      </c>
      <c r="C203" s="6" t="s">
        <v>568</v>
      </c>
      <c r="D203" s="6" t="s">
        <v>13</v>
      </c>
      <c r="E203" s="6">
        <v>8</v>
      </c>
      <c r="F203" s="6">
        <v>8</v>
      </c>
      <c r="G203" s="6">
        <v>20</v>
      </c>
      <c r="H203" s="6">
        <v>36</v>
      </c>
      <c r="I203" s="6">
        <f t="shared" si="0"/>
        <v>72</v>
      </c>
    </row>
    <row r="204" spans="1:9" ht="14.25" customHeight="1">
      <c r="A204" s="2" t="s">
        <v>562</v>
      </c>
      <c r="B204" s="6" t="s">
        <v>563</v>
      </c>
      <c r="C204" s="6" t="s">
        <v>561</v>
      </c>
      <c r="D204" s="6" t="s">
        <v>28</v>
      </c>
      <c r="E204" s="6">
        <v>9</v>
      </c>
      <c r="F204" s="6">
        <v>10</v>
      </c>
      <c r="G204" s="6">
        <v>30</v>
      </c>
      <c r="H204" s="6">
        <v>36</v>
      </c>
      <c r="I204" s="6">
        <f t="shared" si="0"/>
        <v>85</v>
      </c>
    </row>
    <row r="205" spans="1:9" ht="14.25" customHeight="1">
      <c r="A205" s="2" t="s">
        <v>564</v>
      </c>
      <c r="B205" s="6" t="s">
        <v>565</v>
      </c>
      <c r="C205" s="6" t="s">
        <v>561</v>
      </c>
      <c r="D205" s="6" t="s">
        <v>28</v>
      </c>
      <c r="E205" s="6">
        <v>7</v>
      </c>
      <c r="F205" s="6">
        <v>6</v>
      </c>
      <c r="G205" s="6">
        <v>19</v>
      </c>
      <c r="H205" s="6">
        <v>35</v>
      </c>
      <c r="I205" s="6">
        <f t="shared" si="0"/>
        <v>67</v>
      </c>
    </row>
    <row r="206" spans="1:9" ht="14.25" customHeight="1">
      <c r="A206" s="2" t="s">
        <v>569</v>
      </c>
      <c r="B206" s="6" t="s">
        <v>570</v>
      </c>
      <c r="C206" s="6" t="s">
        <v>571</v>
      </c>
      <c r="D206" s="6" t="s">
        <v>28</v>
      </c>
      <c r="E206" s="6">
        <v>3</v>
      </c>
      <c r="F206" s="6">
        <v>2</v>
      </c>
      <c r="G206" s="6">
        <v>5</v>
      </c>
      <c r="H206" s="6">
        <v>17</v>
      </c>
      <c r="I206" s="6">
        <f t="shared" si="0"/>
        <v>27</v>
      </c>
    </row>
    <row r="207" spans="1:9" ht="14.25" customHeight="1">
      <c r="A207" s="2" t="s">
        <v>572</v>
      </c>
      <c r="B207" s="6" t="s">
        <v>573</v>
      </c>
      <c r="C207" s="6" t="s">
        <v>574</v>
      </c>
      <c r="D207" s="6" t="s">
        <v>13</v>
      </c>
      <c r="E207" s="6">
        <v>6</v>
      </c>
      <c r="F207" s="6">
        <v>8</v>
      </c>
      <c r="G207" s="6">
        <v>20</v>
      </c>
      <c r="H207" s="6">
        <v>27</v>
      </c>
      <c r="I207" s="6">
        <f t="shared" si="0"/>
        <v>61</v>
      </c>
    </row>
    <row r="208" spans="1:9" ht="14.25" customHeight="1">
      <c r="A208" s="2" t="s">
        <v>575</v>
      </c>
      <c r="B208" s="6" t="s">
        <v>576</v>
      </c>
      <c r="C208" s="6" t="s">
        <v>577</v>
      </c>
      <c r="D208" s="6" t="s">
        <v>28</v>
      </c>
      <c r="E208" s="6">
        <v>9</v>
      </c>
      <c r="F208" s="6">
        <v>9</v>
      </c>
      <c r="G208" s="6">
        <v>29</v>
      </c>
      <c r="H208" s="6">
        <v>43</v>
      </c>
      <c r="I208" s="6">
        <f t="shared" si="0"/>
        <v>90</v>
      </c>
    </row>
    <row r="209" spans="1:9" ht="14.25" customHeight="1">
      <c r="A209" s="2" t="s">
        <v>578</v>
      </c>
      <c r="B209" s="6" t="s">
        <v>579</v>
      </c>
      <c r="C209" s="6" t="s">
        <v>580</v>
      </c>
      <c r="D209" s="6" t="s">
        <v>24</v>
      </c>
      <c r="E209" s="6">
        <v>8</v>
      </c>
      <c r="F209" s="6">
        <v>8</v>
      </c>
      <c r="G209" s="6">
        <v>25</v>
      </c>
      <c r="H209" s="6">
        <v>37</v>
      </c>
      <c r="I209" s="6">
        <f t="shared" si="0"/>
        <v>78</v>
      </c>
    </row>
    <row r="210" spans="1:9" ht="14.25" customHeight="1">
      <c r="A210" s="2" t="s">
        <v>581</v>
      </c>
      <c r="B210" s="6" t="s">
        <v>582</v>
      </c>
      <c r="C210" s="6" t="s">
        <v>583</v>
      </c>
      <c r="D210" s="6" t="s">
        <v>13</v>
      </c>
      <c r="E210" s="6">
        <v>6</v>
      </c>
      <c r="F210" s="6">
        <v>4</v>
      </c>
      <c r="G210" s="6">
        <v>18</v>
      </c>
      <c r="H210" s="6">
        <v>33</v>
      </c>
      <c r="I210" s="6">
        <f t="shared" si="0"/>
        <v>61</v>
      </c>
    </row>
    <row r="211" spans="1:9" ht="14.25" customHeight="1">
      <c r="A211" s="2" t="s">
        <v>592</v>
      </c>
      <c r="B211" s="6" t="s">
        <v>170</v>
      </c>
      <c r="C211" s="6" t="s">
        <v>586</v>
      </c>
      <c r="D211" s="6" t="s">
        <v>13</v>
      </c>
      <c r="E211" s="6">
        <v>7</v>
      </c>
      <c r="F211" s="6">
        <v>8</v>
      </c>
      <c r="G211" s="6">
        <v>20</v>
      </c>
      <c r="H211" s="6">
        <v>39</v>
      </c>
      <c r="I211" s="6">
        <f t="shared" si="0"/>
        <v>74</v>
      </c>
    </row>
    <row r="212" spans="1:9" ht="14.25" customHeight="1">
      <c r="A212" s="2" t="s">
        <v>593</v>
      </c>
      <c r="B212" s="6" t="s">
        <v>594</v>
      </c>
      <c r="C212" s="6" t="s">
        <v>595</v>
      </c>
      <c r="D212" s="6" t="s">
        <v>24</v>
      </c>
      <c r="E212" s="6">
        <v>6</v>
      </c>
      <c r="F212" s="6">
        <v>5</v>
      </c>
      <c r="G212" s="6">
        <v>15</v>
      </c>
      <c r="H212" s="6">
        <v>24</v>
      </c>
      <c r="I212" s="6">
        <f t="shared" si="0"/>
        <v>50</v>
      </c>
    </row>
    <row r="213" spans="1:9" ht="14.25" customHeight="1">
      <c r="A213" s="2" t="s">
        <v>587</v>
      </c>
      <c r="B213" s="6" t="s">
        <v>588</v>
      </c>
      <c r="C213" s="6" t="s">
        <v>589</v>
      </c>
      <c r="D213" s="6" t="s">
        <v>24</v>
      </c>
      <c r="E213" s="6">
        <v>9</v>
      </c>
      <c r="F213" s="6">
        <v>9</v>
      </c>
      <c r="G213" s="6">
        <v>25</v>
      </c>
      <c r="H213" s="6">
        <v>50</v>
      </c>
      <c r="I213" s="6">
        <f t="shared" si="0"/>
        <v>93</v>
      </c>
    </row>
    <row r="214" spans="1:9" ht="14.25" customHeight="1">
      <c r="A214" s="2" t="s">
        <v>600</v>
      </c>
      <c r="B214" s="6" t="s">
        <v>601</v>
      </c>
      <c r="C214" s="6" t="s">
        <v>589</v>
      </c>
      <c r="D214" s="6" t="s">
        <v>28</v>
      </c>
      <c r="E214" s="6">
        <v>3</v>
      </c>
      <c r="F214" s="6">
        <v>2</v>
      </c>
      <c r="G214" s="6">
        <v>8</v>
      </c>
      <c r="H214" s="6">
        <v>20</v>
      </c>
      <c r="I214" s="6">
        <f t="shared" si="0"/>
        <v>33</v>
      </c>
    </row>
    <row r="215" spans="1:9" ht="14.25" customHeight="1">
      <c r="A215" s="2" t="s">
        <v>590</v>
      </c>
      <c r="B215" s="6" t="s">
        <v>591</v>
      </c>
      <c r="C215" s="6" t="s">
        <v>589</v>
      </c>
      <c r="D215" s="6" t="s">
        <v>28</v>
      </c>
      <c r="E215" s="6">
        <v>7</v>
      </c>
      <c r="F215" s="6">
        <v>9</v>
      </c>
      <c r="G215" s="6">
        <v>24</v>
      </c>
      <c r="H215" s="6">
        <v>41</v>
      </c>
      <c r="I215" s="6">
        <f t="shared" si="0"/>
        <v>81</v>
      </c>
    </row>
    <row r="216" spans="1:9" ht="14.25" customHeight="1">
      <c r="A216" s="2" t="s">
        <v>584</v>
      </c>
      <c r="B216" s="6" t="s">
        <v>585</v>
      </c>
      <c r="C216" s="6" t="s">
        <v>586</v>
      </c>
      <c r="D216" s="6" t="s">
        <v>13</v>
      </c>
      <c r="E216" s="6">
        <v>10</v>
      </c>
      <c r="F216" s="6">
        <v>9</v>
      </c>
      <c r="G216" s="6">
        <v>30</v>
      </c>
      <c r="H216" s="6">
        <v>48</v>
      </c>
      <c r="I216" s="6">
        <f t="shared" si="0"/>
        <v>97</v>
      </c>
    </row>
    <row r="217" spans="1:9" ht="14.25" customHeight="1">
      <c r="A217" s="2" t="s">
        <v>596</v>
      </c>
      <c r="B217" s="6" t="s">
        <v>597</v>
      </c>
      <c r="C217" s="6" t="s">
        <v>589</v>
      </c>
      <c r="D217" s="6" t="s">
        <v>13</v>
      </c>
      <c r="E217" s="6">
        <v>8</v>
      </c>
      <c r="F217" s="6">
        <v>7</v>
      </c>
      <c r="G217" s="6">
        <v>27</v>
      </c>
      <c r="H217" s="6">
        <v>46</v>
      </c>
      <c r="I217" s="6">
        <f t="shared" si="0"/>
        <v>88</v>
      </c>
    </row>
    <row r="218" spans="1:9" ht="14.25" customHeight="1">
      <c r="A218" s="2" t="s">
        <v>598</v>
      </c>
      <c r="B218" s="6" t="s">
        <v>599</v>
      </c>
      <c r="C218" s="6" t="s">
        <v>586</v>
      </c>
      <c r="D218" s="6" t="s">
        <v>20</v>
      </c>
      <c r="E218" s="6">
        <v>2</v>
      </c>
      <c r="F218" s="6">
        <v>3</v>
      </c>
      <c r="G218" s="6">
        <v>5</v>
      </c>
      <c r="H218" s="6">
        <v>8</v>
      </c>
      <c r="I218" s="6">
        <f t="shared" si="0"/>
        <v>18</v>
      </c>
    </row>
    <row r="219" spans="1:9" ht="14.25" customHeight="1">
      <c r="A219" s="2" t="s">
        <v>602</v>
      </c>
      <c r="B219" s="6" t="s">
        <v>603</v>
      </c>
      <c r="C219" s="6" t="s">
        <v>604</v>
      </c>
      <c r="D219" s="6" t="s">
        <v>13</v>
      </c>
      <c r="E219" s="6">
        <v>5</v>
      </c>
      <c r="F219" s="6">
        <v>4</v>
      </c>
      <c r="G219" s="6">
        <v>18</v>
      </c>
      <c r="H219" s="6">
        <v>29</v>
      </c>
      <c r="I219" s="6">
        <f t="shared" si="0"/>
        <v>56</v>
      </c>
    </row>
    <row r="220" spans="1:9" ht="14.25" customHeight="1">
      <c r="A220" s="2" t="s">
        <v>605</v>
      </c>
      <c r="B220" s="6" t="s">
        <v>606</v>
      </c>
      <c r="C220" s="6" t="s">
        <v>607</v>
      </c>
      <c r="D220" s="6" t="s">
        <v>13</v>
      </c>
      <c r="E220" s="6">
        <v>4</v>
      </c>
      <c r="F220" s="6">
        <v>6</v>
      </c>
      <c r="G220" s="6">
        <v>16</v>
      </c>
      <c r="H220" s="6">
        <v>18</v>
      </c>
      <c r="I220" s="6">
        <f t="shared" si="0"/>
        <v>44</v>
      </c>
    </row>
    <row r="221" spans="1:9" ht="14.25" customHeight="1">
      <c r="A221" s="2" t="s">
        <v>611</v>
      </c>
      <c r="B221" s="6" t="s">
        <v>612</v>
      </c>
      <c r="C221" s="6" t="s">
        <v>610</v>
      </c>
      <c r="D221" s="6" t="s">
        <v>13</v>
      </c>
      <c r="E221" s="6">
        <v>6</v>
      </c>
      <c r="F221" s="6">
        <v>4</v>
      </c>
      <c r="G221" s="6">
        <v>19</v>
      </c>
      <c r="H221" s="6">
        <v>24</v>
      </c>
      <c r="I221" s="6">
        <f t="shared" si="0"/>
        <v>53</v>
      </c>
    </row>
    <row r="222" spans="1:9" ht="14.25" customHeight="1">
      <c r="A222" s="2" t="s">
        <v>608</v>
      </c>
      <c r="B222" s="6" t="s">
        <v>609</v>
      </c>
      <c r="C222" s="6" t="s">
        <v>610</v>
      </c>
      <c r="D222" s="6" t="s">
        <v>24</v>
      </c>
      <c r="E222" s="6">
        <v>8</v>
      </c>
      <c r="F222" s="6">
        <v>10</v>
      </c>
      <c r="G222" s="6">
        <v>23</v>
      </c>
      <c r="H222" s="6">
        <v>39</v>
      </c>
      <c r="I222" s="6">
        <f t="shared" si="0"/>
        <v>80</v>
      </c>
    </row>
    <row r="223" spans="1:9" ht="14.25" customHeight="1">
      <c r="A223" s="2" t="s">
        <v>613</v>
      </c>
      <c r="B223" s="6" t="s">
        <v>357</v>
      </c>
      <c r="C223" s="6" t="s">
        <v>614</v>
      </c>
      <c r="D223" s="6" t="s">
        <v>20</v>
      </c>
      <c r="E223" s="6">
        <v>4</v>
      </c>
      <c r="F223" s="6">
        <v>3</v>
      </c>
      <c r="G223" s="6">
        <v>9</v>
      </c>
      <c r="H223" s="6">
        <v>20</v>
      </c>
      <c r="I223" s="6">
        <f t="shared" si="0"/>
        <v>36</v>
      </c>
    </row>
    <row r="224" spans="1:9" ht="14.25" customHeight="1">
      <c r="A224" s="2" t="s">
        <v>615</v>
      </c>
      <c r="B224" s="6" t="s">
        <v>616</v>
      </c>
      <c r="C224" s="6" t="s">
        <v>617</v>
      </c>
      <c r="D224" s="6" t="s">
        <v>28</v>
      </c>
      <c r="E224" s="6">
        <v>4</v>
      </c>
      <c r="F224" s="6">
        <v>4</v>
      </c>
      <c r="G224" s="6">
        <v>15</v>
      </c>
      <c r="H224" s="6">
        <v>26</v>
      </c>
      <c r="I224" s="6">
        <f t="shared" si="0"/>
        <v>49</v>
      </c>
    </row>
    <row r="225" spans="1:9" ht="14.25" customHeight="1">
      <c r="A225" s="2" t="s">
        <v>621</v>
      </c>
      <c r="B225" s="6" t="s">
        <v>622</v>
      </c>
      <c r="C225" s="6" t="s">
        <v>620</v>
      </c>
      <c r="D225" s="6" t="s">
        <v>28</v>
      </c>
      <c r="E225" s="6">
        <v>6</v>
      </c>
      <c r="F225" s="6">
        <v>6</v>
      </c>
      <c r="G225" s="6">
        <v>15</v>
      </c>
      <c r="H225" s="6">
        <v>29</v>
      </c>
      <c r="I225" s="6">
        <f t="shared" si="0"/>
        <v>56</v>
      </c>
    </row>
    <row r="226" spans="1:9" ht="14.25" customHeight="1">
      <c r="A226" s="2" t="s">
        <v>618</v>
      </c>
      <c r="B226" s="6" t="s">
        <v>619</v>
      </c>
      <c r="C226" s="6" t="s">
        <v>620</v>
      </c>
      <c r="D226" s="6" t="s">
        <v>20</v>
      </c>
      <c r="E226" s="6">
        <v>10</v>
      </c>
      <c r="F226" s="6">
        <v>9</v>
      </c>
      <c r="G226" s="6">
        <v>27</v>
      </c>
      <c r="H226" s="6">
        <v>46</v>
      </c>
      <c r="I226" s="6">
        <f t="shared" si="0"/>
        <v>92</v>
      </c>
    </row>
    <row r="227" spans="1:9" ht="14.25" customHeight="1">
      <c r="A227" s="2" t="s">
        <v>623</v>
      </c>
      <c r="B227" s="6" t="s">
        <v>624</v>
      </c>
      <c r="C227" s="6" t="s">
        <v>625</v>
      </c>
      <c r="D227" s="6" t="s">
        <v>13</v>
      </c>
      <c r="E227" s="6">
        <v>7</v>
      </c>
      <c r="F227" s="6">
        <v>9</v>
      </c>
      <c r="G227" s="6">
        <v>23</v>
      </c>
      <c r="H227" s="6">
        <v>30</v>
      </c>
      <c r="I227" s="6">
        <f t="shared" si="0"/>
        <v>69</v>
      </c>
    </row>
    <row r="228" spans="1:9" ht="14.25" customHeight="1">
      <c r="A228" s="2" t="s">
        <v>626</v>
      </c>
      <c r="B228" s="6" t="s">
        <v>627</v>
      </c>
      <c r="C228" s="6" t="s">
        <v>628</v>
      </c>
      <c r="D228" s="6" t="s">
        <v>13</v>
      </c>
      <c r="E228" s="6">
        <v>3</v>
      </c>
      <c r="F228" s="6">
        <v>2</v>
      </c>
      <c r="G228" s="6">
        <v>10</v>
      </c>
      <c r="H228" s="6">
        <v>23</v>
      </c>
      <c r="I228" s="6">
        <f t="shared" si="0"/>
        <v>38</v>
      </c>
    </row>
    <row r="229" spans="1:9" ht="14.25" customHeight="1">
      <c r="A229" s="2" t="s">
        <v>629</v>
      </c>
      <c r="B229" s="6" t="s">
        <v>11</v>
      </c>
      <c r="C229" s="6" t="s">
        <v>630</v>
      </c>
      <c r="D229" s="6" t="s">
        <v>28</v>
      </c>
      <c r="E229" s="6">
        <v>10</v>
      </c>
      <c r="F229" s="6">
        <v>10</v>
      </c>
      <c r="G229" s="6">
        <v>30</v>
      </c>
      <c r="H229" s="6">
        <v>43</v>
      </c>
      <c r="I229" s="6">
        <f t="shared" si="0"/>
        <v>93</v>
      </c>
    </row>
    <row r="230" spans="1:9" ht="14.25" customHeight="1">
      <c r="A230" s="2" t="s">
        <v>631</v>
      </c>
      <c r="B230" s="6" t="s">
        <v>632</v>
      </c>
      <c r="C230" s="6" t="s">
        <v>633</v>
      </c>
      <c r="D230" s="6" t="s">
        <v>24</v>
      </c>
      <c r="E230" s="6">
        <v>8</v>
      </c>
      <c r="F230" s="6">
        <v>9</v>
      </c>
      <c r="G230" s="6">
        <v>22</v>
      </c>
      <c r="H230" s="6">
        <v>38</v>
      </c>
      <c r="I230" s="6">
        <f t="shared" si="0"/>
        <v>77</v>
      </c>
    </row>
    <row r="231" spans="1:9" ht="14.25" customHeight="1">
      <c r="A231" s="2" t="s">
        <v>634</v>
      </c>
      <c r="B231" s="6" t="s">
        <v>109</v>
      </c>
      <c r="C231" s="6" t="s">
        <v>635</v>
      </c>
      <c r="D231" s="6" t="s">
        <v>28</v>
      </c>
      <c r="E231" s="6">
        <v>9</v>
      </c>
      <c r="F231" s="6">
        <v>7</v>
      </c>
      <c r="G231" s="6">
        <v>28</v>
      </c>
      <c r="H231" s="6">
        <v>50</v>
      </c>
      <c r="I231" s="6">
        <f t="shared" si="0"/>
        <v>94</v>
      </c>
    </row>
    <row r="232" spans="1:9" ht="14.25" customHeight="1">
      <c r="A232" s="2" t="s">
        <v>636</v>
      </c>
      <c r="B232" s="6" t="s">
        <v>637</v>
      </c>
      <c r="C232" s="6" t="s">
        <v>638</v>
      </c>
      <c r="D232" s="6" t="s">
        <v>24</v>
      </c>
      <c r="E232" s="6">
        <v>4</v>
      </c>
      <c r="F232" s="6">
        <v>2</v>
      </c>
      <c r="G232" s="6">
        <v>12</v>
      </c>
      <c r="H232" s="6">
        <v>20</v>
      </c>
      <c r="I232" s="6">
        <f t="shared" si="0"/>
        <v>38</v>
      </c>
    </row>
    <row r="233" spans="1:9" ht="14.25" customHeight="1">
      <c r="A233" s="2" t="s">
        <v>639</v>
      </c>
      <c r="B233" s="6" t="s">
        <v>606</v>
      </c>
      <c r="C233" s="6" t="s">
        <v>640</v>
      </c>
      <c r="D233" s="6" t="s">
        <v>13</v>
      </c>
      <c r="E233" s="6">
        <v>8</v>
      </c>
      <c r="F233" s="6">
        <v>8</v>
      </c>
      <c r="G233" s="6">
        <v>20</v>
      </c>
      <c r="H233" s="6">
        <v>32</v>
      </c>
      <c r="I233" s="6">
        <f t="shared" si="0"/>
        <v>68</v>
      </c>
    </row>
    <row r="234" spans="1:9" ht="14.25" customHeight="1">
      <c r="A234" s="2" t="s">
        <v>641</v>
      </c>
      <c r="B234" s="6" t="s">
        <v>637</v>
      </c>
      <c r="C234" s="6" t="s">
        <v>642</v>
      </c>
      <c r="D234" s="6" t="s">
        <v>28</v>
      </c>
      <c r="E234" s="6">
        <v>10</v>
      </c>
      <c r="F234" s="6">
        <v>10</v>
      </c>
      <c r="G234" s="6">
        <v>26</v>
      </c>
      <c r="H234" s="6">
        <v>50</v>
      </c>
      <c r="I234" s="6">
        <f t="shared" si="0"/>
        <v>96</v>
      </c>
    </row>
    <row r="235" spans="1:9" ht="14.25" customHeight="1">
      <c r="A235" s="2" t="s">
        <v>643</v>
      </c>
      <c r="B235" s="6" t="s">
        <v>644</v>
      </c>
      <c r="C235" s="6" t="s">
        <v>645</v>
      </c>
      <c r="D235" s="6" t="s">
        <v>20</v>
      </c>
      <c r="E235" s="6">
        <v>6</v>
      </c>
      <c r="F235" s="6">
        <v>5</v>
      </c>
      <c r="G235" s="6">
        <v>20</v>
      </c>
      <c r="H235" s="6">
        <v>32</v>
      </c>
      <c r="I235" s="6">
        <f t="shared" si="0"/>
        <v>63</v>
      </c>
    </row>
    <row r="236" spans="1:9" ht="14.25" customHeight="1">
      <c r="A236" s="2" t="s">
        <v>646</v>
      </c>
      <c r="B236" s="6" t="s">
        <v>647</v>
      </c>
      <c r="C236" s="6" t="s">
        <v>648</v>
      </c>
      <c r="D236" s="6" t="s">
        <v>24</v>
      </c>
      <c r="E236" s="6">
        <v>7</v>
      </c>
      <c r="F236" s="6">
        <v>5</v>
      </c>
      <c r="G236" s="6">
        <v>19</v>
      </c>
      <c r="H236" s="6">
        <v>31</v>
      </c>
      <c r="I236" s="6">
        <f t="shared" si="0"/>
        <v>62</v>
      </c>
    </row>
    <row r="237" spans="1:9" ht="14.25" customHeight="1">
      <c r="A237" s="2" t="s">
        <v>649</v>
      </c>
      <c r="B237" s="6" t="s">
        <v>624</v>
      </c>
      <c r="C237" s="6" t="s">
        <v>650</v>
      </c>
      <c r="D237" s="6" t="s">
        <v>13</v>
      </c>
      <c r="E237" s="6">
        <v>5</v>
      </c>
      <c r="F237" s="6">
        <v>6</v>
      </c>
      <c r="G237" s="6">
        <v>16</v>
      </c>
      <c r="H237" s="6">
        <v>33</v>
      </c>
      <c r="I237" s="6">
        <f t="shared" si="0"/>
        <v>60</v>
      </c>
    </row>
    <row r="238" spans="1:9" ht="14.25" customHeight="1">
      <c r="A238" s="2" t="s">
        <v>651</v>
      </c>
      <c r="B238" s="6" t="s">
        <v>527</v>
      </c>
      <c r="C238" s="6" t="s">
        <v>652</v>
      </c>
      <c r="D238" s="6" t="s">
        <v>28</v>
      </c>
      <c r="E238" s="6">
        <v>6</v>
      </c>
      <c r="F238" s="6">
        <v>8</v>
      </c>
      <c r="G238" s="6">
        <v>18</v>
      </c>
      <c r="H238" s="6">
        <v>39</v>
      </c>
      <c r="I238" s="6">
        <f t="shared" si="0"/>
        <v>71</v>
      </c>
    </row>
    <row r="239" spans="1:9" ht="14.25" customHeight="1">
      <c r="A239" s="2" t="s">
        <v>653</v>
      </c>
      <c r="B239" s="6" t="s">
        <v>654</v>
      </c>
      <c r="C239" s="6" t="s">
        <v>655</v>
      </c>
      <c r="D239" s="6" t="s">
        <v>13</v>
      </c>
      <c r="E239" s="6">
        <v>6</v>
      </c>
      <c r="F239" s="6">
        <v>7</v>
      </c>
      <c r="G239" s="6">
        <v>17</v>
      </c>
      <c r="H239" s="6">
        <v>34</v>
      </c>
      <c r="I239" s="6">
        <f t="shared" si="0"/>
        <v>64</v>
      </c>
    </row>
    <row r="240" spans="1:9" ht="14.25" customHeight="1">
      <c r="A240" s="2" t="s">
        <v>656</v>
      </c>
      <c r="B240" s="6" t="s">
        <v>246</v>
      </c>
      <c r="C240" s="6" t="s">
        <v>657</v>
      </c>
      <c r="D240" s="6" t="s">
        <v>24</v>
      </c>
      <c r="E240" s="6">
        <v>4</v>
      </c>
      <c r="F240" s="6">
        <v>3</v>
      </c>
      <c r="G240" s="6">
        <v>12</v>
      </c>
      <c r="H240" s="6">
        <v>15</v>
      </c>
      <c r="I240" s="6">
        <f t="shared" si="0"/>
        <v>34</v>
      </c>
    </row>
    <row r="241" spans="1:9" ht="14.25" customHeight="1">
      <c r="A241" s="2" t="s">
        <v>658</v>
      </c>
      <c r="B241" s="6" t="s">
        <v>659</v>
      </c>
      <c r="C241" s="6" t="s">
        <v>660</v>
      </c>
      <c r="D241" s="6" t="s">
        <v>28</v>
      </c>
      <c r="E241" s="6">
        <v>6</v>
      </c>
      <c r="F241" s="6">
        <v>7</v>
      </c>
      <c r="G241" s="6">
        <v>16</v>
      </c>
      <c r="H241" s="6">
        <v>23</v>
      </c>
      <c r="I241" s="6">
        <f t="shared" si="0"/>
        <v>52</v>
      </c>
    </row>
    <row r="242" spans="1:9" ht="14.25" customHeight="1">
      <c r="A242" s="2" t="s">
        <v>661</v>
      </c>
      <c r="B242" s="6" t="s">
        <v>662</v>
      </c>
      <c r="C242" s="6" t="s">
        <v>663</v>
      </c>
      <c r="D242" s="6" t="s">
        <v>20</v>
      </c>
      <c r="E242" s="6">
        <v>6</v>
      </c>
      <c r="F242" s="6">
        <v>7</v>
      </c>
      <c r="G242" s="6">
        <v>19</v>
      </c>
      <c r="H242" s="6">
        <v>22</v>
      </c>
      <c r="I242" s="6">
        <f t="shared" si="0"/>
        <v>54</v>
      </c>
    </row>
    <row r="243" spans="1:9" ht="14.25" customHeight="1">
      <c r="A243" s="2" t="s">
        <v>664</v>
      </c>
      <c r="B243" s="6" t="s">
        <v>665</v>
      </c>
      <c r="C243" s="6" t="s">
        <v>666</v>
      </c>
      <c r="D243" s="6" t="s">
        <v>13</v>
      </c>
      <c r="E243" s="6">
        <v>10</v>
      </c>
      <c r="F243" s="6">
        <v>10</v>
      </c>
      <c r="G243" s="6">
        <v>27</v>
      </c>
      <c r="H243" s="6">
        <v>49</v>
      </c>
      <c r="I243" s="6">
        <f t="shared" si="0"/>
        <v>96</v>
      </c>
    </row>
    <row r="244" spans="1:9" ht="14.25" customHeight="1">
      <c r="A244" s="2" t="s">
        <v>667</v>
      </c>
      <c r="B244" s="6" t="s">
        <v>668</v>
      </c>
      <c r="C244" s="6" t="s">
        <v>669</v>
      </c>
      <c r="D244" s="6" t="s">
        <v>24</v>
      </c>
      <c r="E244" s="6">
        <v>6</v>
      </c>
      <c r="F244" s="6">
        <v>6</v>
      </c>
      <c r="G244" s="6">
        <v>22</v>
      </c>
      <c r="H244" s="6">
        <v>22</v>
      </c>
      <c r="I244" s="6">
        <f t="shared" si="0"/>
        <v>56</v>
      </c>
    </row>
    <row r="245" spans="1:9" ht="14.25" customHeight="1">
      <c r="A245" s="2" t="s">
        <v>670</v>
      </c>
      <c r="B245" s="6" t="s">
        <v>671</v>
      </c>
      <c r="C245" s="6" t="s">
        <v>672</v>
      </c>
      <c r="D245" s="6" t="s">
        <v>28</v>
      </c>
      <c r="E245" s="6">
        <v>8</v>
      </c>
      <c r="F245" s="6">
        <v>10</v>
      </c>
      <c r="G245" s="6">
        <v>26</v>
      </c>
      <c r="H245" s="6">
        <v>30</v>
      </c>
      <c r="I245" s="6">
        <f t="shared" si="0"/>
        <v>74</v>
      </c>
    </row>
    <row r="246" spans="1:9" ht="14.25" customHeight="1">
      <c r="A246" s="2" t="s">
        <v>673</v>
      </c>
      <c r="B246" s="6" t="s">
        <v>85</v>
      </c>
      <c r="C246" s="6" t="s">
        <v>674</v>
      </c>
      <c r="D246" s="6" t="s">
        <v>24</v>
      </c>
      <c r="E246" s="6">
        <v>10</v>
      </c>
      <c r="F246" s="6">
        <v>8</v>
      </c>
      <c r="G246" s="6">
        <v>29</v>
      </c>
      <c r="H246" s="6">
        <v>50</v>
      </c>
      <c r="I246" s="6">
        <f t="shared" si="0"/>
        <v>97</v>
      </c>
    </row>
    <row r="247" spans="1:9" ht="14.25" customHeight="1">
      <c r="A247" s="2" t="s">
        <v>675</v>
      </c>
      <c r="B247" s="6" t="s">
        <v>676</v>
      </c>
      <c r="C247" s="6" t="s">
        <v>54</v>
      </c>
      <c r="D247" s="6" t="s">
        <v>20</v>
      </c>
      <c r="E247" s="6">
        <v>10</v>
      </c>
      <c r="F247" s="6">
        <v>10</v>
      </c>
      <c r="G247" s="6">
        <v>30</v>
      </c>
      <c r="H247" s="6">
        <v>50</v>
      </c>
      <c r="I247" s="6">
        <f t="shared" si="0"/>
        <v>100</v>
      </c>
    </row>
    <row r="248" spans="1:9" ht="14.25" customHeight="1">
      <c r="A248" s="2" t="s">
        <v>677</v>
      </c>
      <c r="B248" s="6" t="s">
        <v>678</v>
      </c>
      <c r="C248" s="6" t="s">
        <v>679</v>
      </c>
      <c r="D248" s="6" t="s">
        <v>28</v>
      </c>
      <c r="E248" s="6">
        <v>9</v>
      </c>
      <c r="F248" s="6">
        <v>10</v>
      </c>
      <c r="G248" s="6">
        <v>29</v>
      </c>
      <c r="H248" s="6">
        <v>41</v>
      </c>
      <c r="I248" s="6">
        <f t="shared" si="0"/>
        <v>89</v>
      </c>
    </row>
    <row r="249" spans="1:9" ht="14.25" customHeight="1">
      <c r="A249" s="2" t="s">
        <v>680</v>
      </c>
      <c r="B249" s="6" t="s">
        <v>681</v>
      </c>
      <c r="C249" s="6" t="s">
        <v>682</v>
      </c>
      <c r="D249" s="6" t="s">
        <v>20</v>
      </c>
      <c r="E249" s="6">
        <v>7</v>
      </c>
      <c r="F249" s="6">
        <v>5</v>
      </c>
      <c r="G249" s="6">
        <v>21</v>
      </c>
      <c r="H249" s="6">
        <v>45</v>
      </c>
      <c r="I249" s="6">
        <f t="shared" si="0"/>
        <v>78</v>
      </c>
    </row>
    <row r="250" spans="1:9" ht="14.25" customHeight="1">
      <c r="A250" s="2" t="s">
        <v>683</v>
      </c>
      <c r="B250" s="6" t="s">
        <v>684</v>
      </c>
      <c r="C250" s="6" t="s">
        <v>685</v>
      </c>
      <c r="D250" s="6" t="s">
        <v>24</v>
      </c>
      <c r="E250" s="6">
        <v>8</v>
      </c>
      <c r="F250" s="6">
        <v>9</v>
      </c>
      <c r="G250" s="6">
        <v>26</v>
      </c>
      <c r="H250" s="6">
        <v>42</v>
      </c>
      <c r="I250" s="6">
        <f t="shared" si="0"/>
        <v>85</v>
      </c>
    </row>
    <row r="251" spans="1:9" ht="14.25" customHeight="1">
      <c r="A251" s="2" t="s">
        <v>686</v>
      </c>
      <c r="B251" s="6" t="s">
        <v>644</v>
      </c>
      <c r="C251" s="6" t="s">
        <v>687</v>
      </c>
      <c r="D251" s="6" t="s">
        <v>20</v>
      </c>
      <c r="E251" s="6">
        <v>3</v>
      </c>
      <c r="F251" s="6">
        <v>2</v>
      </c>
      <c r="G251" s="6">
        <v>12</v>
      </c>
      <c r="H251" s="6">
        <v>23</v>
      </c>
      <c r="I251" s="6">
        <f t="shared" si="0"/>
        <v>40</v>
      </c>
    </row>
    <row r="252" spans="1:9" ht="14.25" customHeight="1">
      <c r="A252" s="2" t="s">
        <v>688</v>
      </c>
      <c r="B252" s="6" t="s">
        <v>272</v>
      </c>
      <c r="C252" s="6" t="s">
        <v>689</v>
      </c>
      <c r="D252" s="6" t="s">
        <v>24</v>
      </c>
      <c r="E252" s="6">
        <v>9</v>
      </c>
      <c r="F252" s="6">
        <v>9</v>
      </c>
      <c r="G252" s="6">
        <v>26</v>
      </c>
      <c r="H252" s="6">
        <v>49</v>
      </c>
      <c r="I252" s="6">
        <f t="shared" si="0"/>
        <v>93</v>
      </c>
    </row>
    <row r="253" spans="1:9" ht="14.25" customHeight="1">
      <c r="A253" s="2" t="s">
        <v>690</v>
      </c>
      <c r="B253" s="6" t="s">
        <v>85</v>
      </c>
      <c r="C253" s="6" t="s">
        <v>691</v>
      </c>
      <c r="D253" s="6" t="s">
        <v>20</v>
      </c>
      <c r="E253" s="6">
        <v>8</v>
      </c>
      <c r="F253" s="6">
        <v>8</v>
      </c>
      <c r="G253" s="6">
        <v>23</v>
      </c>
      <c r="H253" s="6">
        <v>33</v>
      </c>
      <c r="I253" s="6">
        <f t="shared" si="0"/>
        <v>72</v>
      </c>
    </row>
    <row r="254" spans="1:9" ht="14.25" customHeight="1">
      <c r="A254" s="2" t="s">
        <v>692</v>
      </c>
      <c r="B254" s="6" t="s">
        <v>693</v>
      </c>
      <c r="C254" s="6" t="s">
        <v>694</v>
      </c>
      <c r="D254" s="6" t="s">
        <v>13</v>
      </c>
      <c r="E254" s="6">
        <v>4</v>
      </c>
      <c r="F254" s="6">
        <v>5</v>
      </c>
      <c r="G254" s="6">
        <v>15</v>
      </c>
      <c r="H254" s="6">
        <v>11</v>
      </c>
      <c r="I254" s="6">
        <f t="shared" si="0"/>
        <v>35</v>
      </c>
    </row>
    <row r="255" spans="1:9" ht="14.25" customHeight="1">
      <c r="A255" s="2" t="s">
        <v>695</v>
      </c>
      <c r="B255" s="6" t="s">
        <v>696</v>
      </c>
      <c r="C255" s="6" t="s">
        <v>697</v>
      </c>
      <c r="D255" s="6" t="s">
        <v>24</v>
      </c>
      <c r="E255" s="6">
        <v>2</v>
      </c>
      <c r="F255" s="6">
        <v>4</v>
      </c>
      <c r="G255" s="6">
        <v>9</v>
      </c>
      <c r="H255" s="6">
        <v>1</v>
      </c>
      <c r="I255" s="6">
        <f t="shared" si="0"/>
        <v>16</v>
      </c>
    </row>
    <row r="256" spans="1:9" ht="14.25" customHeight="1">
      <c r="A256" s="2" t="s">
        <v>698</v>
      </c>
      <c r="B256" s="6" t="s">
        <v>699</v>
      </c>
      <c r="C256" s="6" t="s">
        <v>700</v>
      </c>
      <c r="D256" s="6" t="s">
        <v>20</v>
      </c>
      <c r="E256" s="6">
        <v>2</v>
      </c>
      <c r="F256" s="6">
        <v>2</v>
      </c>
      <c r="G256" s="6">
        <v>10</v>
      </c>
      <c r="H256" s="6">
        <v>11</v>
      </c>
      <c r="I256" s="6">
        <f t="shared" si="0"/>
        <v>25</v>
      </c>
    </row>
    <row r="257" spans="1:9" ht="14.25" customHeight="1">
      <c r="A257" s="2" t="s">
        <v>701</v>
      </c>
      <c r="B257" s="6" t="s">
        <v>465</v>
      </c>
      <c r="C257" s="6" t="s">
        <v>702</v>
      </c>
      <c r="D257" s="6" t="s">
        <v>28</v>
      </c>
      <c r="E257" s="6">
        <v>7</v>
      </c>
      <c r="F257" s="6">
        <v>8</v>
      </c>
      <c r="G257" s="6">
        <v>19</v>
      </c>
      <c r="H257" s="6">
        <v>35</v>
      </c>
      <c r="I257" s="6">
        <f t="shared" si="0"/>
        <v>69</v>
      </c>
    </row>
    <row r="258" spans="1:9" ht="14.25" customHeight="1">
      <c r="A258" s="2" t="s">
        <v>703</v>
      </c>
      <c r="B258" s="6" t="s">
        <v>307</v>
      </c>
      <c r="C258" s="6" t="s">
        <v>704</v>
      </c>
      <c r="D258" s="6" t="s">
        <v>20</v>
      </c>
      <c r="E258" s="6">
        <v>10</v>
      </c>
      <c r="F258" s="6">
        <v>10</v>
      </c>
      <c r="G258" s="6">
        <v>29</v>
      </c>
      <c r="H258" s="6">
        <v>50</v>
      </c>
      <c r="I258" s="6">
        <f t="shared" si="0"/>
        <v>99</v>
      </c>
    </row>
    <row r="259" spans="1:9" ht="14.25" customHeight="1">
      <c r="A259" s="2" t="s">
        <v>705</v>
      </c>
      <c r="B259" s="6" t="s">
        <v>706</v>
      </c>
      <c r="C259" s="6" t="s">
        <v>707</v>
      </c>
      <c r="D259" s="6" t="s">
        <v>28</v>
      </c>
      <c r="E259" s="6">
        <v>8</v>
      </c>
      <c r="F259" s="6">
        <v>8</v>
      </c>
      <c r="G259" s="6">
        <v>24</v>
      </c>
      <c r="H259" s="6">
        <v>41</v>
      </c>
      <c r="I259" s="6">
        <f t="shared" ref="I259:I465" si="1">SUM(E259:H259)</f>
        <v>81</v>
      </c>
    </row>
    <row r="260" spans="1:9" ht="14.25" customHeight="1">
      <c r="A260" s="2" t="s">
        <v>708</v>
      </c>
      <c r="B260" s="6" t="s">
        <v>709</v>
      </c>
      <c r="C260" s="6" t="s">
        <v>710</v>
      </c>
      <c r="D260" s="6" t="s">
        <v>13</v>
      </c>
      <c r="E260" s="6">
        <v>3</v>
      </c>
      <c r="F260" s="6">
        <v>1</v>
      </c>
      <c r="G260" s="6">
        <v>7</v>
      </c>
      <c r="H260" s="6">
        <v>8</v>
      </c>
      <c r="I260" s="6">
        <f t="shared" si="1"/>
        <v>19</v>
      </c>
    </row>
    <row r="261" spans="1:9" ht="14.25" customHeight="1">
      <c r="A261" s="2" t="s">
        <v>711</v>
      </c>
      <c r="B261" s="6" t="s">
        <v>712</v>
      </c>
      <c r="C261" s="6" t="s">
        <v>713</v>
      </c>
      <c r="D261" s="6" t="s">
        <v>28</v>
      </c>
      <c r="E261" s="6">
        <v>9</v>
      </c>
      <c r="F261" s="6">
        <v>7</v>
      </c>
      <c r="G261" s="6">
        <v>30</v>
      </c>
      <c r="H261" s="6">
        <v>37</v>
      </c>
      <c r="I261" s="6">
        <f t="shared" si="1"/>
        <v>83</v>
      </c>
    </row>
    <row r="262" spans="1:9" ht="14.25" customHeight="1">
      <c r="A262" s="2" t="s">
        <v>724</v>
      </c>
      <c r="B262" s="6" t="s">
        <v>725</v>
      </c>
      <c r="C262" s="6" t="s">
        <v>716</v>
      </c>
      <c r="D262" s="6" t="s">
        <v>13</v>
      </c>
      <c r="E262" s="6">
        <v>10</v>
      </c>
      <c r="F262" s="6">
        <v>9</v>
      </c>
      <c r="G262" s="6">
        <v>26</v>
      </c>
      <c r="H262" s="6">
        <v>41</v>
      </c>
      <c r="I262" s="6">
        <f t="shared" si="1"/>
        <v>86</v>
      </c>
    </row>
    <row r="263" spans="1:9" ht="14.25" customHeight="1">
      <c r="A263" s="2" t="s">
        <v>721</v>
      </c>
      <c r="B263" s="6" t="s">
        <v>616</v>
      </c>
      <c r="C263" s="6" t="s">
        <v>716</v>
      </c>
      <c r="D263" s="6" t="s">
        <v>24</v>
      </c>
      <c r="E263" s="6">
        <v>7</v>
      </c>
      <c r="F263" s="6">
        <v>9</v>
      </c>
      <c r="G263" s="6">
        <v>23</v>
      </c>
      <c r="H263" s="6">
        <v>41</v>
      </c>
      <c r="I263" s="6">
        <f t="shared" si="1"/>
        <v>80</v>
      </c>
    </row>
    <row r="264" spans="1:9" ht="14.25" customHeight="1">
      <c r="A264" s="2" t="s">
        <v>726</v>
      </c>
      <c r="B264" s="6" t="s">
        <v>727</v>
      </c>
      <c r="C264" s="6" t="s">
        <v>716</v>
      </c>
      <c r="D264" s="6" t="s">
        <v>13</v>
      </c>
      <c r="E264" s="6">
        <v>8</v>
      </c>
      <c r="F264" s="6">
        <v>8</v>
      </c>
      <c r="G264" s="6">
        <v>20</v>
      </c>
      <c r="H264" s="6">
        <v>35</v>
      </c>
      <c r="I264" s="6">
        <f t="shared" si="1"/>
        <v>71</v>
      </c>
    </row>
    <row r="265" spans="1:9" ht="14.25" customHeight="1">
      <c r="A265" s="2" t="s">
        <v>728</v>
      </c>
      <c r="B265" s="6" t="s">
        <v>729</v>
      </c>
      <c r="C265" s="6" t="s">
        <v>716</v>
      </c>
      <c r="D265" s="6" t="s">
        <v>28</v>
      </c>
      <c r="E265" s="6">
        <v>4</v>
      </c>
      <c r="F265" s="6">
        <v>3</v>
      </c>
      <c r="G265" s="6">
        <v>9</v>
      </c>
      <c r="H265" s="6">
        <v>28</v>
      </c>
      <c r="I265" s="6">
        <f t="shared" si="1"/>
        <v>44</v>
      </c>
    </row>
    <row r="266" spans="1:9" ht="14.25" customHeight="1">
      <c r="A266" s="2" t="s">
        <v>714</v>
      </c>
      <c r="B266" s="6" t="s">
        <v>715</v>
      </c>
      <c r="C266" s="6" t="s">
        <v>716</v>
      </c>
      <c r="D266" s="6" t="s">
        <v>13</v>
      </c>
      <c r="E266" s="6">
        <v>10</v>
      </c>
      <c r="F266" s="6">
        <v>10</v>
      </c>
      <c r="G266" s="6">
        <v>30</v>
      </c>
      <c r="H266" s="6">
        <v>41</v>
      </c>
      <c r="I266" s="6">
        <f t="shared" si="1"/>
        <v>91</v>
      </c>
    </row>
    <row r="267" spans="1:9" ht="14.25" customHeight="1">
      <c r="A267" s="2" t="s">
        <v>722</v>
      </c>
      <c r="B267" s="6" t="s">
        <v>723</v>
      </c>
      <c r="C267" s="6" t="s">
        <v>716</v>
      </c>
      <c r="D267" s="6" t="s">
        <v>20</v>
      </c>
      <c r="E267" s="6">
        <v>6</v>
      </c>
      <c r="F267" s="6">
        <v>5</v>
      </c>
      <c r="G267" s="6">
        <v>17</v>
      </c>
      <c r="H267" s="6">
        <v>26</v>
      </c>
      <c r="I267" s="6">
        <f t="shared" si="1"/>
        <v>54</v>
      </c>
    </row>
    <row r="268" spans="1:9" ht="14.25" customHeight="1">
      <c r="A268" s="2" t="s">
        <v>730</v>
      </c>
      <c r="B268" s="6" t="s">
        <v>731</v>
      </c>
      <c r="C268" s="6" t="s">
        <v>716</v>
      </c>
      <c r="D268" s="6" t="s">
        <v>24</v>
      </c>
      <c r="E268" s="6">
        <v>8</v>
      </c>
      <c r="F268" s="6">
        <v>6</v>
      </c>
      <c r="G268" s="6">
        <v>23</v>
      </c>
      <c r="H268" s="6">
        <v>40</v>
      </c>
      <c r="I268" s="6">
        <f t="shared" si="1"/>
        <v>77</v>
      </c>
    </row>
    <row r="269" spans="1:9" ht="14.25" customHeight="1">
      <c r="A269" s="2" t="s">
        <v>719</v>
      </c>
      <c r="B269" s="6" t="s">
        <v>720</v>
      </c>
      <c r="C269" s="6" t="s">
        <v>716</v>
      </c>
      <c r="D269" s="6" t="s">
        <v>28</v>
      </c>
      <c r="E269" s="6">
        <v>7</v>
      </c>
      <c r="F269" s="6">
        <v>7</v>
      </c>
      <c r="G269" s="6">
        <v>19</v>
      </c>
      <c r="H269" s="6">
        <v>41</v>
      </c>
      <c r="I269" s="6">
        <f t="shared" si="1"/>
        <v>74</v>
      </c>
    </row>
    <row r="270" spans="1:9" ht="14.25" customHeight="1">
      <c r="A270" s="2" t="s">
        <v>717</v>
      </c>
      <c r="B270" s="6" t="s">
        <v>718</v>
      </c>
      <c r="C270" s="6" t="s">
        <v>716</v>
      </c>
      <c r="D270" s="6" t="s">
        <v>20</v>
      </c>
      <c r="E270" s="6">
        <v>7</v>
      </c>
      <c r="F270" s="6">
        <v>7</v>
      </c>
      <c r="G270" s="6">
        <v>25</v>
      </c>
      <c r="H270" s="6">
        <v>27</v>
      </c>
      <c r="I270" s="6">
        <f t="shared" si="1"/>
        <v>66</v>
      </c>
    </row>
    <row r="271" spans="1:9" ht="14.25" customHeight="1">
      <c r="A271" s="2" t="s">
        <v>732</v>
      </c>
      <c r="B271" s="6" t="s">
        <v>66</v>
      </c>
      <c r="C271" s="6" t="s">
        <v>733</v>
      </c>
      <c r="D271" s="6" t="s">
        <v>13</v>
      </c>
      <c r="E271" s="6">
        <v>6</v>
      </c>
      <c r="F271" s="6">
        <v>6</v>
      </c>
      <c r="G271" s="6">
        <v>16</v>
      </c>
      <c r="H271" s="6">
        <v>24</v>
      </c>
      <c r="I271" s="6">
        <f t="shared" si="1"/>
        <v>52</v>
      </c>
    </row>
    <row r="272" spans="1:9" ht="14.25" customHeight="1">
      <c r="A272" s="2" t="s">
        <v>734</v>
      </c>
      <c r="B272" s="6" t="s">
        <v>735</v>
      </c>
      <c r="C272" s="6" t="s">
        <v>736</v>
      </c>
      <c r="D272" s="6" t="s">
        <v>20</v>
      </c>
      <c r="E272" s="6">
        <v>5</v>
      </c>
      <c r="F272" s="6">
        <v>5</v>
      </c>
      <c r="G272" s="6">
        <v>17</v>
      </c>
      <c r="H272" s="6">
        <v>32</v>
      </c>
      <c r="I272" s="6">
        <f t="shared" si="1"/>
        <v>59</v>
      </c>
    </row>
    <row r="273" spans="1:9" ht="14.25" customHeight="1">
      <c r="A273" s="2" t="s">
        <v>737</v>
      </c>
      <c r="B273" s="6" t="s">
        <v>738</v>
      </c>
      <c r="C273" s="6" t="s">
        <v>739</v>
      </c>
      <c r="D273" s="6" t="s">
        <v>13</v>
      </c>
      <c r="E273" s="6">
        <v>8</v>
      </c>
      <c r="F273" s="6">
        <v>8</v>
      </c>
      <c r="G273" s="6">
        <v>24</v>
      </c>
      <c r="H273" s="6">
        <v>36</v>
      </c>
      <c r="I273" s="6">
        <f t="shared" si="1"/>
        <v>76</v>
      </c>
    </row>
    <row r="274" spans="1:9" ht="14.25" customHeight="1">
      <c r="A274" s="2" t="s">
        <v>740</v>
      </c>
      <c r="B274" s="6" t="s">
        <v>741</v>
      </c>
      <c r="C274" s="6" t="s">
        <v>742</v>
      </c>
      <c r="D274" s="6" t="s">
        <v>20</v>
      </c>
      <c r="E274" s="6">
        <v>8</v>
      </c>
      <c r="F274" s="6">
        <v>8</v>
      </c>
      <c r="G274" s="6">
        <v>26</v>
      </c>
      <c r="H274" s="6">
        <v>48</v>
      </c>
      <c r="I274" s="6">
        <f t="shared" si="1"/>
        <v>90</v>
      </c>
    </row>
    <row r="275" spans="1:9" ht="14.25" customHeight="1">
      <c r="A275" s="2" t="s">
        <v>743</v>
      </c>
      <c r="B275" s="6" t="s">
        <v>744</v>
      </c>
      <c r="C275" s="6" t="s">
        <v>745</v>
      </c>
      <c r="D275" s="6" t="s">
        <v>13</v>
      </c>
      <c r="E275" s="6">
        <v>8</v>
      </c>
      <c r="F275" s="6">
        <v>7</v>
      </c>
      <c r="G275" s="6">
        <v>26</v>
      </c>
      <c r="H275" s="6">
        <v>45</v>
      </c>
      <c r="I275" s="6">
        <f t="shared" si="1"/>
        <v>86</v>
      </c>
    </row>
    <row r="276" spans="1:9" ht="14.25" customHeight="1">
      <c r="A276" s="2" t="s">
        <v>746</v>
      </c>
      <c r="B276" s="6" t="s">
        <v>747</v>
      </c>
      <c r="C276" s="6" t="s">
        <v>748</v>
      </c>
      <c r="D276" s="6" t="s">
        <v>28</v>
      </c>
      <c r="E276" s="6">
        <v>9</v>
      </c>
      <c r="F276" s="6">
        <v>7</v>
      </c>
      <c r="G276" s="6">
        <v>28</v>
      </c>
      <c r="H276" s="6">
        <v>50</v>
      </c>
      <c r="I276" s="6">
        <f t="shared" si="1"/>
        <v>94</v>
      </c>
    </row>
    <row r="277" spans="1:9" ht="14.25" customHeight="1">
      <c r="A277" s="2" t="s">
        <v>749</v>
      </c>
      <c r="B277" s="6" t="s">
        <v>662</v>
      </c>
      <c r="C277" s="6" t="s">
        <v>750</v>
      </c>
      <c r="D277" s="6" t="s">
        <v>28</v>
      </c>
      <c r="E277" s="6">
        <v>10</v>
      </c>
      <c r="F277" s="6">
        <v>8</v>
      </c>
      <c r="G277" s="6">
        <v>26</v>
      </c>
      <c r="H277" s="6">
        <v>40</v>
      </c>
      <c r="I277" s="6">
        <f t="shared" si="1"/>
        <v>84</v>
      </c>
    </row>
    <row r="278" spans="1:9" ht="14.25" customHeight="1">
      <c r="A278" s="2" t="s">
        <v>751</v>
      </c>
      <c r="B278" s="6" t="s">
        <v>752</v>
      </c>
      <c r="C278" s="6" t="s">
        <v>750</v>
      </c>
      <c r="D278" s="6" t="s">
        <v>13</v>
      </c>
      <c r="E278" s="6">
        <v>9</v>
      </c>
      <c r="F278" s="6">
        <v>9</v>
      </c>
      <c r="G278" s="6">
        <v>26</v>
      </c>
      <c r="H278" s="6">
        <v>50</v>
      </c>
      <c r="I278" s="6">
        <f t="shared" si="1"/>
        <v>94</v>
      </c>
    </row>
    <row r="279" spans="1:9" ht="14.25" customHeight="1">
      <c r="A279" s="2" t="s">
        <v>753</v>
      </c>
      <c r="B279" s="6" t="s">
        <v>754</v>
      </c>
      <c r="C279" s="6" t="s">
        <v>755</v>
      </c>
      <c r="D279" s="6" t="s">
        <v>24</v>
      </c>
      <c r="E279" s="6">
        <v>8</v>
      </c>
      <c r="F279" s="6">
        <v>6</v>
      </c>
      <c r="G279" s="6">
        <v>20</v>
      </c>
      <c r="H279" s="6">
        <v>34</v>
      </c>
      <c r="I279" s="6">
        <f t="shared" si="1"/>
        <v>68</v>
      </c>
    </row>
    <row r="280" spans="1:9" ht="14.25" customHeight="1">
      <c r="A280" s="2" t="s">
        <v>756</v>
      </c>
      <c r="B280" s="6" t="s">
        <v>757</v>
      </c>
      <c r="C280" s="6" t="s">
        <v>758</v>
      </c>
      <c r="D280" s="6" t="s">
        <v>28</v>
      </c>
      <c r="E280" s="6">
        <v>6</v>
      </c>
      <c r="F280" s="6">
        <v>6</v>
      </c>
      <c r="G280" s="6">
        <v>20</v>
      </c>
      <c r="H280" s="6">
        <v>31</v>
      </c>
      <c r="I280" s="6">
        <f t="shared" si="1"/>
        <v>63</v>
      </c>
    </row>
    <row r="281" spans="1:9" ht="14.25" customHeight="1">
      <c r="A281" s="2" t="s">
        <v>762</v>
      </c>
      <c r="B281" s="6" t="s">
        <v>307</v>
      </c>
      <c r="C281" s="6" t="s">
        <v>761</v>
      </c>
      <c r="D281" s="6" t="s">
        <v>20</v>
      </c>
      <c r="E281" s="6">
        <v>3</v>
      </c>
      <c r="F281" s="6">
        <v>4</v>
      </c>
      <c r="G281" s="6">
        <v>10</v>
      </c>
      <c r="H281" s="6">
        <v>13</v>
      </c>
      <c r="I281" s="6">
        <f t="shared" si="1"/>
        <v>30</v>
      </c>
    </row>
    <row r="282" spans="1:9" ht="14.25" customHeight="1">
      <c r="A282" s="2" t="s">
        <v>759</v>
      </c>
      <c r="B282" s="6" t="s">
        <v>760</v>
      </c>
      <c r="C282" s="6" t="s">
        <v>761</v>
      </c>
      <c r="D282" s="6" t="s">
        <v>24</v>
      </c>
      <c r="E282" s="6">
        <v>4</v>
      </c>
      <c r="F282" s="6">
        <v>5</v>
      </c>
      <c r="G282" s="6">
        <v>13</v>
      </c>
      <c r="H282" s="6">
        <v>27</v>
      </c>
      <c r="I282" s="6">
        <f t="shared" si="1"/>
        <v>49</v>
      </c>
    </row>
    <row r="283" spans="1:9" ht="14.25" customHeight="1">
      <c r="A283" s="2" t="s">
        <v>763</v>
      </c>
      <c r="B283" s="6" t="s">
        <v>764</v>
      </c>
      <c r="C283" s="6" t="s">
        <v>765</v>
      </c>
      <c r="D283" s="6" t="s">
        <v>20</v>
      </c>
      <c r="E283" s="6">
        <v>3</v>
      </c>
      <c r="F283" s="6">
        <v>3</v>
      </c>
      <c r="G283" s="6">
        <v>7</v>
      </c>
      <c r="H283" s="6">
        <v>16</v>
      </c>
      <c r="I283" s="6">
        <f t="shared" si="1"/>
        <v>29</v>
      </c>
    </row>
    <row r="284" spans="1:9" ht="14.25" customHeight="1">
      <c r="A284" s="2" t="s">
        <v>766</v>
      </c>
      <c r="B284" s="6" t="s">
        <v>767</v>
      </c>
      <c r="C284" s="6" t="s">
        <v>768</v>
      </c>
      <c r="D284" s="6" t="s">
        <v>20</v>
      </c>
      <c r="E284" s="6">
        <v>7</v>
      </c>
      <c r="F284" s="6">
        <v>5</v>
      </c>
      <c r="G284" s="6">
        <v>19</v>
      </c>
      <c r="H284" s="6">
        <v>37</v>
      </c>
      <c r="I284" s="6">
        <f t="shared" si="1"/>
        <v>68</v>
      </c>
    </row>
    <row r="285" spans="1:9" ht="14.25" customHeight="1">
      <c r="A285" s="2" t="s">
        <v>769</v>
      </c>
      <c r="B285" s="6" t="s">
        <v>85</v>
      </c>
      <c r="C285" s="6" t="s">
        <v>770</v>
      </c>
      <c r="D285" s="6" t="s">
        <v>24</v>
      </c>
      <c r="E285" s="6">
        <v>7</v>
      </c>
      <c r="F285" s="6">
        <v>7</v>
      </c>
      <c r="G285" s="6">
        <v>17</v>
      </c>
      <c r="H285" s="6">
        <v>32</v>
      </c>
      <c r="I285" s="6">
        <f t="shared" si="1"/>
        <v>63</v>
      </c>
    </row>
    <row r="286" spans="1:9" ht="14.25" customHeight="1">
      <c r="A286" s="2" t="s">
        <v>771</v>
      </c>
      <c r="B286" s="6" t="s">
        <v>772</v>
      </c>
      <c r="C286" s="6" t="s">
        <v>773</v>
      </c>
      <c r="D286" s="6" t="s">
        <v>13</v>
      </c>
      <c r="E286" s="6">
        <v>9</v>
      </c>
      <c r="F286" s="6">
        <v>7</v>
      </c>
      <c r="G286" s="6">
        <v>30</v>
      </c>
      <c r="H286" s="6">
        <v>49</v>
      </c>
      <c r="I286" s="6">
        <f t="shared" si="1"/>
        <v>95</v>
      </c>
    </row>
    <row r="287" spans="1:9" ht="14.25" customHeight="1">
      <c r="A287" s="2" t="s">
        <v>774</v>
      </c>
      <c r="B287" s="6" t="s">
        <v>775</v>
      </c>
      <c r="C287" s="6" t="s">
        <v>776</v>
      </c>
      <c r="D287" s="6" t="s">
        <v>20</v>
      </c>
      <c r="E287" s="6">
        <v>7</v>
      </c>
      <c r="F287" s="6">
        <v>5</v>
      </c>
      <c r="G287" s="6">
        <v>18</v>
      </c>
      <c r="H287" s="6">
        <v>32</v>
      </c>
      <c r="I287" s="6">
        <f t="shared" si="1"/>
        <v>62</v>
      </c>
    </row>
    <row r="288" spans="1:9" ht="14.25" customHeight="1">
      <c r="A288" s="2" t="s">
        <v>780</v>
      </c>
      <c r="B288" s="6" t="s">
        <v>781</v>
      </c>
      <c r="C288" s="6" t="s">
        <v>779</v>
      </c>
      <c r="D288" s="6" t="s">
        <v>13</v>
      </c>
      <c r="E288" s="6">
        <v>8</v>
      </c>
      <c r="F288" s="6">
        <v>8</v>
      </c>
      <c r="G288" s="6">
        <v>26</v>
      </c>
      <c r="H288" s="6">
        <v>40</v>
      </c>
      <c r="I288" s="6">
        <f t="shared" si="1"/>
        <v>82</v>
      </c>
    </row>
    <row r="289" spans="1:9" ht="14.25" customHeight="1">
      <c r="A289" s="2" t="s">
        <v>777</v>
      </c>
      <c r="B289" s="6" t="s">
        <v>778</v>
      </c>
      <c r="C289" s="6" t="s">
        <v>779</v>
      </c>
      <c r="D289" s="6" t="s">
        <v>20</v>
      </c>
      <c r="E289" s="6">
        <v>10</v>
      </c>
      <c r="F289" s="6">
        <v>10</v>
      </c>
      <c r="G289" s="6">
        <v>29</v>
      </c>
      <c r="H289" s="6">
        <v>49</v>
      </c>
      <c r="I289" s="6">
        <f t="shared" si="1"/>
        <v>98</v>
      </c>
    </row>
    <row r="290" spans="1:9" ht="14.25" customHeight="1">
      <c r="A290" s="2" t="s">
        <v>782</v>
      </c>
      <c r="B290" s="6" t="s">
        <v>783</v>
      </c>
      <c r="C290" s="6" t="s">
        <v>784</v>
      </c>
      <c r="D290" s="6" t="s">
        <v>20</v>
      </c>
      <c r="E290" s="6">
        <v>9</v>
      </c>
      <c r="F290" s="6">
        <v>7</v>
      </c>
      <c r="G290" s="6">
        <v>30</v>
      </c>
      <c r="H290" s="6">
        <v>50</v>
      </c>
      <c r="I290" s="6">
        <f t="shared" si="1"/>
        <v>96</v>
      </c>
    </row>
    <row r="291" spans="1:9" ht="14.25" customHeight="1">
      <c r="A291" s="2" t="s">
        <v>785</v>
      </c>
      <c r="B291" s="6" t="s">
        <v>786</v>
      </c>
      <c r="C291" s="6" t="s">
        <v>787</v>
      </c>
      <c r="D291" s="6" t="s">
        <v>24</v>
      </c>
      <c r="E291" s="6">
        <v>8</v>
      </c>
      <c r="F291" s="6">
        <v>7</v>
      </c>
      <c r="G291" s="6">
        <v>25</v>
      </c>
      <c r="H291" s="6">
        <v>39</v>
      </c>
      <c r="I291" s="6">
        <f t="shared" si="1"/>
        <v>79</v>
      </c>
    </row>
    <row r="292" spans="1:9" ht="14.25" customHeight="1">
      <c r="A292" s="2" t="s">
        <v>788</v>
      </c>
      <c r="B292" s="6" t="s">
        <v>85</v>
      </c>
      <c r="C292" s="6" t="s">
        <v>789</v>
      </c>
      <c r="D292" s="6" t="s">
        <v>28</v>
      </c>
      <c r="E292" s="6">
        <v>6</v>
      </c>
      <c r="F292" s="6">
        <v>7</v>
      </c>
      <c r="G292" s="6">
        <v>15</v>
      </c>
      <c r="H292" s="6">
        <v>36</v>
      </c>
      <c r="I292" s="6">
        <f t="shared" si="1"/>
        <v>64</v>
      </c>
    </row>
    <row r="293" spans="1:9" ht="14.25" customHeight="1">
      <c r="A293" s="2" t="s">
        <v>790</v>
      </c>
      <c r="B293" s="6" t="s">
        <v>181</v>
      </c>
      <c r="C293" s="6" t="s">
        <v>791</v>
      </c>
      <c r="D293" s="6" t="s">
        <v>13</v>
      </c>
      <c r="E293" s="6">
        <v>6</v>
      </c>
      <c r="F293" s="6">
        <v>4</v>
      </c>
      <c r="G293" s="6">
        <v>19</v>
      </c>
      <c r="H293" s="6">
        <v>39</v>
      </c>
      <c r="I293" s="6">
        <f t="shared" si="1"/>
        <v>68</v>
      </c>
    </row>
    <row r="294" spans="1:9" ht="14.25" customHeight="1">
      <c r="A294" s="2" t="s">
        <v>792</v>
      </c>
      <c r="B294" s="6" t="s">
        <v>793</v>
      </c>
      <c r="C294" s="6" t="s">
        <v>794</v>
      </c>
      <c r="D294" s="6" t="s">
        <v>28</v>
      </c>
      <c r="E294" s="6">
        <v>4</v>
      </c>
      <c r="F294" s="6">
        <v>6</v>
      </c>
      <c r="G294" s="6">
        <v>9</v>
      </c>
      <c r="H294" s="6">
        <v>22</v>
      </c>
      <c r="I294" s="6">
        <f t="shared" si="1"/>
        <v>41</v>
      </c>
    </row>
    <row r="295" spans="1:9" ht="14.25" customHeight="1">
      <c r="A295" s="2" t="s">
        <v>795</v>
      </c>
      <c r="B295" s="6" t="s">
        <v>796</v>
      </c>
      <c r="C295" s="6" t="s">
        <v>797</v>
      </c>
      <c r="D295" s="6" t="s">
        <v>24</v>
      </c>
      <c r="E295" s="6">
        <v>2</v>
      </c>
      <c r="F295" s="6">
        <v>4</v>
      </c>
      <c r="G295" s="6">
        <v>10</v>
      </c>
      <c r="H295" s="6">
        <v>13</v>
      </c>
      <c r="I295" s="6">
        <f t="shared" si="1"/>
        <v>29</v>
      </c>
    </row>
    <row r="296" spans="1:9" ht="14.25" customHeight="1">
      <c r="A296" s="2" t="s">
        <v>798</v>
      </c>
      <c r="B296" s="6" t="s">
        <v>404</v>
      </c>
      <c r="C296" s="6" t="s">
        <v>799</v>
      </c>
      <c r="D296" s="6" t="s">
        <v>28</v>
      </c>
      <c r="E296" s="6">
        <v>3</v>
      </c>
      <c r="F296" s="6">
        <v>4</v>
      </c>
      <c r="G296" s="6">
        <v>6</v>
      </c>
      <c r="H296" s="6">
        <v>18</v>
      </c>
      <c r="I296" s="6">
        <f t="shared" si="1"/>
        <v>31</v>
      </c>
    </row>
    <row r="297" spans="1:9" ht="14.25" customHeight="1">
      <c r="A297" s="2" t="s">
        <v>800</v>
      </c>
      <c r="B297" s="6" t="s">
        <v>801</v>
      </c>
      <c r="C297" s="6" t="s">
        <v>802</v>
      </c>
      <c r="D297" s="6" t="s">
        <v>24</v>
      </c>
      <c r="E297" s="6">
        <v>9</v>
      </c>
      <c r="F297" s="6">
        <v>8</v>
      </c>
      <c r="G297" s="6">
        <v>25</v>
      </c>
      <c r="H297" s="6">
        <v>36</v>
      </c>
      <c r="I297" s="6">
        <f t="shared" si="1"/>
        <v>78</v>
      </c>
    </row>
    <row r="298" spans="1:9" ht="14.25" customHeight="1">
      <c r="A298" s="2" t="s">
        <v>803</v>
      </c>
      <c r="B298" s="6" t="s">
        <v>804</v>
      </c>
      <c r="C298" s="6" t="s">
        <v>805</v>
      </c>
      <c r="D298" s="6" t="s">
        <v>20</v>
      </c>
      <c r="E298" s="6">
        <v>5</v>
      </c>
      <c r="F298" s="6">
        <v>7</v>
      </c>
      <c r="G298" s="6">
        <v>13</v>
      </c>
      <c r="H298" s="6">
        <v>30</v>
      </c>
      <c r="I298" s="6">
        <f t="shared" si="1"/>
        <v>55</v>
      </c>
    </row>
    <row r="299" spans="1:9" ht="14.25" customHeight="1">
      <c r="A299" s="2" t="s">
        <v>806</v>
      </c>
      <c r="B299" s="6" t="s">
        <v>807</v>
      </c>
      <c r="C299" s="6" t="s">
        <v>808</v>
      </c>
      <c r="D299" s="6" t="s">
        <v>28</v>
      </c>
      <c r="E299" s="6">
        <v>7</v>
      </c>
      <c r="F299" s="6">
        <v>5</v>
      </c>
      <c r="G299" s="6">
        <v>18</v>
      </c>
      <c r="H299" s="6">
        <v>40</v>
      </c>
      <c r="I299" s="6">
        <f t="shared" si="1"/>
        <v>70</v>
      </c>
    </row>
    <row r="300" spans="1:9" ht="14.25" customHeight="1">
      <c r="A300" s="2" t="s">
        <v>809</v>
      </c>
      <c r="B300" s="6" t="s">
        <v>810</v>
      </c>
      <c r="C300" s="6" t="s">
        <v>811</v>
      </c>
      <c r="D300" s="6" t="s">
        <v>28</v>
      </c>
      <c r="E300" s="6">
        <v>7</v>
      </c>
      <c r="F300" s="6">
        <v>8</v>
      </c>
      <c r="G300" s="6">
        <v>19</v>
      </c>
      <c r="H300" s="6">
        <v>31</v>
      </c>
      <c r="I300" s="6">
        <f t="shared" si="1"/>
        <v>65</v>
      </c>
    </row>
    <row r="301" spans="1:9" ht="14.25" customHeight="1">
      <c r="A301" s="2" t="s">
        <v>812</v>
      </c>
      <c r="B301" s="6" t="s">
        <v>813</v>
      </c>
      <c r="C301" s="6" t="s">
        <v>814</v>
      </c>
      <c r="D301" s="6" t="s">
        <v>20</v>
      </c>
      <c r="E301" s="6">
        <v>8</v>
      </c>
      <c r="F301" s="6">
        <v>7</v>
      </c>
      <c r="G301" s="6">
        <v>27</v>
      </c>
      <c r="H301" s="6">
        <v>38</v>
      </c>
      <c r="I301" s="6">
        <f t="shared" si="1"/>
        <v>80</v>
      </c>
    </row>
    <row r="302" spans="1:9" ht="14.25" customHeight="1">
      <c r="A302" s="2" t="s">
        <v>815</v>
      </c>
      <c r="B302" s="6" t="s">
        <v>816</v>
      </c>
      <c r="C302" s="6" t="s">
        <v>817</v>
      </c>
      <c r="D302" s="6" t="s">
        <v>20</v>
      </c>
      <c r="E302" s="6">
        <v>4</v>
      </c>
      <c r="F302" s="6">
        <v>4</v>
      </c>
      <c r="G302" s="6">
        <v>13</v>
      </c>
      <c r="H302" s="6">
        <v>25</v>
      </c>
      <c r="I302" s="6">
        <f t="shared" si="1"/>
        <v>46</v>
      </c>
    </row>
    <row r="303" spans="1:9" ht="14.25" customHeight="1">
      <c r="A303" s="2" t="s">
        <v>818</v>
      </c>
      <c r="B303" s="6" t="s">
        <v>819</v>
      </c>
      <c r="C303" s="6" t="s">
        <v>820</v>
      </c>
      <c r="D303" s="6" t="s">
        <v>13</v>
      </c>
      <c r="E303" s="6">
        <v>6</v>
      </c>
      <c r="F303" s="6">
        <v>7</v>
      </c>
      <c r="G303" s="6">
        <v>18</v>
      </c>
      <c r="H303" s="6">
        <v>35</v>
      </c>
      <c r="I303" s="6">
        <f t="shared" si="1"/>
        <v>66</v>
      </c>
    </row>
    <row r="304" spans="1:9" ht="14.25" customHeight="1">
      <c r="A304" s="2" t="s">
        <v>821</v>
      </c>
      <c r="B304" s="6" t="s">
        <v>822</v>
      </c>
      <c r="C304" s="6" t="s">
        <v>823</v>
      </c>
      <c r="D304" s="6" t="s">
        <v>13</v>
      </c>
      <c r="E304" s="6">
        <v>7</v>
      </c>
      <c r="F304" s="6">
        <v>8</v>
      </c>
      <c r="G304" s="6">
        <v>19</v>
      </c>
      <c r="H304" s="6">
        <v>36</v>
      </c>
      <c r="I304" s="6">
        <f t="shared" si="1"/>
        <v>70</v>
      </c>
    </row>
    <row r="305" spans="1:9" ht="14.25" customHeight="1">
      <c r="A305" s="2" t="s">
        <v>824</v>
      </c>
      <c r="B305" s="6" t="s">
        <v>825</v>
      </c>
      <c r="C305" s="6" t="s">
        <v>826</v>
      </c>
      <c r="D305" s="6" t="s">
        <v>24</v>
      </c>
      <c r="E305" s="6">
        <v>9</v>
      </c>
      <c r="F305" s="6">
        <v>8</v>
      </c>
      <c r="G305" s="6">
        <v>27</v>
      </c>
      <c r="H305" s="6">
        <v>44</v>
      </c>
      <c r="I305" s="6">
        <f t="shared" si="1"/>
        <v>88</v>
      </c>
    </row>
    <row r="306" spans="1:9" ht="14.25" customHeight="1">
      <c r="A306" s="2" t="s">
        <v>827</v>
      </c>
      <c r="B306" s="6" t="s">
        <v>828</v>
      </c>
      <c r="C306" s="6" t="s">
        <v>829</v>
      </c>
      <c r="D306" s="6" t="s">
        <v>28</v>
      </c>
      <c r="E306" s="6">
        <v>5</v>
      </c>
      <c r="F306" s="6">
        <v>4</v>
      </c>
      <c r="G306" s="6">
        <v>15</v>
      </c>
      <c r="H306" s="6">
        <v>19</v>
      </c>
      <c r="I306" s="6">
        <f t="shared" si="1"/>
        <v>43</v>
      </c>
    </row>
    <row r="307" spans="1:9" ht="14.25" customHeight="1">
      <c r="A307" s="2" t="s">
        <v>830</v>
      </c>
      <c r="B307" s="6" t="s">
        <v>831</v>
      </c>
      <c r="C307" s="6" t="s">
        <v>832</v>
      </c>
      <c r="D307" s="6" t="s">
        <v>24</v>
      </c>
      <c r="E307" s="6">
        <v>3</v>
      </c>
      <c r="F307" s="6">
        <v>1</v>
      </c>
      <c r="G307" s="6">
        <v>7</v>
      </c>
      <c r="H307" s="6">
        <v>23</v>
      </c>
      <c r="I307" s="6">
        <f t="shared" si="1"/>
        <v>34</v>
      </c>
    </row>
    <row r="308" spans="1:9" ht="14.25" customHeight="1">
      <c r="A308" s="2" t="s">
        <v>833</v>
      </c>
      <c r="B308" s="6" t="s">
        <v>834</v>
      </c>
      <c r="C308" s="6" t="s">
        <v>835</v>
      </c>
      <c r="D308" s="6" t="s">
        <v>13</v>
      </c>
      <c r="E308" s="6">
        <v>4</v>
      </c>
      <c r="F308" s="6">
        <v>5</v>
      </c>
      <c r="G308" s="6">
        <v>13</v>
      </c>
      <c r="H308" s="6">
        <v>20</v>
      </c>
      <c r="I308" s="6">
        <f t="shared" si="1"/>
        <v>42</v>
      </c>
    </row>
    <row r="309" spans="1:9" ht="14.25" customHeight="1">
      <c r="A309" s="2" t="s">
        <v>836</v>
      </c>
      <c r="B309" s="6" t="s">
        <v>837</v>
      </c>
      <c r="C309" s="6" t="s">
        <v>838</v>
      </c>
      <c r="D309" s="6" t="s">
        <v>20</v>
      </c>
      <c r="E309" s="6">
        <v>8</v>
      </c>
      <c r="F309" s="6">
        <v>9</v>
      </c>
      <c r="G309" s="6">
        <v>20</v>
      </c>
      <c r="H309" s="6">
        <v>32</v>
      </c>
      <c r="I309" s="6">
        <f t="shared" si="1"/>
        <v>69</v>
      </c>
    </row>
    <row r="310" spans="1:9" ht="14.25" customHeight="1">
      <c r="A310" s="2" t="s">
        <v>839</v>
      </c>
      <c r="B310" s="6" t="s">
        <v>840</v>
      </c>
      <c r="C310" s="6" t="s">
        <v>841</v>
      </c>
      <c r="D310" s="6" t="s">
        <v>28</v>
      </c>
      <c r="E310" s="6">
        <v>10</v>
      </c>
      <c r="F310" s="6">
        <v>9</v>
      </c>
      <c r="G310" s="6">
        <v>30</v>
      </c>
      <c r="H310" s="6">
        <v>46</v>
      </c>
      <c r="I310" s="6">
        <f t="shared" si="1"/>
        <v>95</v>
      </c>
    </row>
    <row r="311" spans="1:9" ht="14.25" customHeight="1">
      <c r="A311" s="2" t="s">
        <v>842</v>
      </c>
      <c r="B311" s="6" t="s">
        <v>843</v>
      </c>
      <c r="C311" s="6" t="s">
        <v>844</v>
      </c>
      <c r="D311" s="6" t="s">
        <v>13</v>
      </c>
      <c r="E311" s="6">
        <v>10</v>
      </c>
      <c r="F311" s="6">
        <v>10</v>
      </c>
      <c r="G311" s="6">
        <v>30</v>
      </c>
      <c r="H311" s="6">
        <v>50</v>
      </c>
      <c r="I311" s="6">
        <f t="shared" si="1"/>
        <v>100</v>
      </c>
    </row>
    <row r="312" spans="1:9" ht="14.25" customHeight="1">
      <c r="A312" s="2" t="s">
        <v>845</v>
      </c>
      <c r="B312" s="6" t="s">
        <v>54</v>
      </c>
      <c r="C312" s="6" t="s">
        <v>846</v>
      </c>
      <c r="D312" s="6" t="s">
        <v>20</v>
      </c>
      <c r="E312" s="6">
        <v>6</v>
      </c>
      <c r="F312" s="6">
        <v>7</v>
      </c>
      <c r="G312" s="6">
        <v>22</v>
      </c>
      <c r="H312" s="6">
        <v>36</v>
      </c>
      <c r="I312" s="6">
        <f t="shared" si="1"/>
        <v>71</v>
      </c>
    </row>
    <row r="313" spans="1:9" ht="14.25" customHeight="1">
      <c r="A313" s="2" t="s">
        <v>847</v>
      </c>
      <c r="B313" s="6" t="s">
        <v>560</v>
      </c>
      <c r="C313" s="6" t="s">
        <v>813</v>
      </c>
      <c r="D313" s="6" t="s">
        <v>13</v>
      </c>
      <c r="E313" s="6">
        <v>9</v>
      </c>
      <c r="F313" s="6">
        <v>7</v>
      </c>
      <c r="G313" s="6">
        <v>26</v>
      </c>
      <c r="H313" s="6">
        <v>46</v>
      </c>
      <c r="I313" s="6">
        <f t="shared" si="1"/>
        <v>88</v>
      </c>
    </row>
    <row r="314" spans="1:9" ht="14.25" customHeight="1">
      <c r="A314" s="2" t="s">
        <v>848</v>
      </c>
      <c r="B314" s="6" t="s">
        <v>849</v>
      </c>
      <c r="C314" s="6" t="s">
        <v>850</v>
      </c>
      <c r="D314" s="6" t="s">
        <v>20</v>
      </c>
      <c r="E314" s="6">
        <v>5</v>
      </c>
      <c r="F314" s="6">
        <v>7</v>
      </c>
      <c r="G314" s="6">
        <v>14</v>
      </c>
      <c r="H314" s="6">
        <v>23</v>
      </c>
      <c r="I314" s="6">
        <f t="shared" si="1"/>
        <v>49</v>
      </c>
    </row>
    <row r="315" spans="1:9" ht="14.25" customHeight="1">
      <c r="A315" s="2" t="s">
        <v>851</v>
      </c>
      <c r="B315" s="6" t="s">
        <v>852</v>
      </c>
      <c r="C315" s="6" t="s">
        <v>853</v>
      </c>
      <c r="D315" s="6" t="s">
        <v>24</v>
      </c>
      <c r="E315" s="6">
        <v>6</v>
      </c>
      <c r="F315" s="6">
        <v>5</v>
      </c>
      <c r="G315" s="6">
        <v>16</v>
      </c>
      <c r="H315" s="6">
        <v>34</v>
      </c>
      <c r="I315" s="6">
        <f t="shared" si="1"/>
        <v>61</v>
      </c>
    </row>
    <row r="316" spans="1:9" ht="14.25" customHeight="1">
      <c r="A316" s="2" t="s">
        <v>854</v>
      </c>
      <c r="B316" s="6" t="s">
        <v>855</v>
      </c>
      <c r="C316" s="6" t="s">
        <v>856</v>
      </c>
      <c r="D316" s="6" t="s">
        <v>28</v>
      </c>
      <c r="E316" s="6">
        <v>7</v>
      </c>
      <c r="F316" s="6">
        <v>8</v>
      </c>
      <c r="G316" s="6">
        <v>23</v>
      </c>
      <c r="H316" s="6">
        <v>40</v>
      </c>
      <c r="I316" s="6">
        <f t="shared" si="1"/>
        <v>78</v>
      </c>
    </row>
    <row r="317" spans="1:9" ht="14.25" customHeight="1">
      <c r="A317" s="2" t="s">
        <v>857</v>
      </c>
      <c r="B317" s="6" t="s">
        <v>858</v>
      </c>
      <c r="C317" s="6" t="s">
        <v>859</v>
      </c>
      <c r="D317" s="6" t="s">
        <v>28</v>
      </c>
      <c r="E317" s="6">
        <v>5</v>
      </c>
      <c r="F317" s="6">
        <v>3</v>
      </c>
      <c r="G317" s="6">
        <v>12</v>
      </c>
      <c r="H317" s="6">
        <v>16</v>
      </c>
      <c r="I317" s="6">
        <f t="shared" si="1"/>
        <v>36</v>
      </c>
    </row>
    <row r="318" spans="1:9" ht="14.25" customHeight="1">
      <c r="A318" s="2" t="s">
        <v>860</v>
      </c>
      <c r="B318" s="6" t="s">
        <v>861</v>
      </c>
      <c r="C318" s="6" t="s">
        <v>862</v>
      </c>
      <c r="D318" s="6" t="s">
        <v>28</v>
      </c>
      <c r="E318" s="6">
        <v>4</v>
      </c>
      <c r="F318" s="6">
        <v>3</v>
      </c>
      <c r="G318" s="6">
        <v>15</v>
      </c>
      <c r="H318" s="6">
        <v>24</v>
      </c>
      <c r="I318" s="6">
        <f t="shared" si="1"/>
        <v>46</v>
      </c>
    </row>
    <row r="319" spans="1:9" ht="14.25" customHeight="1">
      <c r="A319" s="2" t="s">
        <v>863</v>
      </c>
      <c r="B319" s="6" t="s">
        <v>864</v>
      </c>
      <c r="C319" s="6" t="s">
        <v>865</v>
      </c>
      <c r="D319" s="6" t="s">
        <v>13</v>
      </c>
      <c r="E319" s="6">
        <v>4</v>
      </c>
      <c r="F319" s="6">
        <v>4</v>
      </c>
      <c r="G319" s="6">
        <v>16</v>
      </c>
      <c r="H319" s="6">
        <v>28</v>
      </c>
      <c r="I319" s="6">
        <f t="shared" si="1"/>
        <v>52</v>
      </c>
    </row>
    <row r="320" spans="1:9" ht="14.25" customHeight="1">
      <c r="A320" s="2" t="s">
        <v>866</v>
      </c>
      <c r="B320" s="6" t="s">
        <v>867</v>
      </c>
      <c r="C320" s="6" t="s">
        <v>868</v>
      </c>
      <c r="D320" s="6" t="s">
        <v>20</v>
      </c>
      <c r="E320" s="6">
        <v>7</v>
      </c>
      <c r="F320" s="6">
        <v>8</v>
      </c>
      <c r="G320" s="6">
        <v>21</v>
      </c>
      <c r="H320" s="6">
        <v>42</v>
      </c>
      <c r="I320" s="6">
        <f t="shared" si="1"/>
        <v>78</v>
      </c>
    </row>
    <row r="321" spans="1:9" ht="14.25" customHeight="1">
      <c r="A321" s="2" t="s">
        <v>869</v>
      </c>
      <c r="B321" s="6" t="s">
        <v>822</v>
      </c>
      <c r="C321" s="6" t="s">
        <v>870</v>
      </c>
      <c r="D321" s="6" t="s">
        <v>13</v>
      </c>
      <c r="E321" s="6">
        <v>3</v>
      </c>
      <c r="F321" s="6">
        <v>3</v>
      </c>
      <c r="G321" s="6">
        <v>10</v>
      </c>
      <c r="H321" s="6">
        <v>10</v>
      </c>
      <c r="I321" s="6">
        <f t="shared" si="1"/>
        <v>26</v>
      </c>
    </row>
    <row r="322" spans="1:9" ht="14.25" customHeight="1">
      <c r="A322" s="2" t="s">
        <v>871</v>
      </c>
      <c r="B322" s="6" t="s">
        <v>872</v>
      </c>
      <c r="C322" s="6" t="s">
        <v>873</v>
      </c>
      <c r="D322" s="6" t="s">
        <v>13</v>
      </c>
      <c r="E322" s="6">
        <v>8</v>
      </c>
      <c r="F322" s="6">
        <v>7</v>
      </c>
      <c r="G322" s="6">
        <v>26</v>
      </c>
      <c r="H322" s="6">
        <v>40</v>
      </c>
      <c r="I322" s="6">
        <f t="shared" si="1"/>
        <v>81</v>
      </c>
    </row>
    <row r="323" spans="1:9" ht="14.25" customHeight="1">
      <c r="A323" s="2" t="s">
        <v>874</v>
      </c>
      <c r="B323" s="6" t="s">
        <v>875</v>
      </c>
      <c r="C323" s="6" t="s">
        <v>876</v>
      </c>
      <c r="D323" s="6" t="s">
        <v>13</v>
      </c>
      <c r="E323" s="6">
        <v>4</v>
      </c>
      <c r="F323" s="6">
        <v>6</v>
      </c>
      <c r="G323" s="6">
        <v>13</v>
      </c>
      <c r="H323" s="6">
        <v>25</v>
      </c>
      <c r="I323" s="6">
        <f t="shared" si="1"/>
        <v>48</v>
      </c>
    </row>
    <row r="324" spans="1:9" ht="14.25" customHeight="1">
      <c r="A324" s="2" t="s">
        <v>877</v>
      </c>
      <c r="B324" s="6" t="s">
        <v>878</v>
      </c>
      <c r="C324" s="6" t="s">
        <v>879</v>
      </c>
      <c r="D324" s="6" t="s">
        <v>13</v>
      </c>
      <c r="E324" s="6">
        <v>6</v>
      </c>
      <c r="F324" s="6">
        <v>4</v>
      </c>
      <c r="G324" s="6">
        <v>18</v>
      </c>
      <c r="H324" s="6">
        <v>27</v>
      </c>
      <c r="I324" s="6">
        <f t="shared" si="1"/>
        <v>55</v>
      </c>
    </row>
    <row r="325" spans="1:9" ht="14.25" customHeight="1">
      <c r="A325" s="2" t="s">
        <v>880</v>
      </c>
      <c r="B325" s="6" t="s">
        <v>881</v>
      </c>
      <c r="C325" s="6" t="s">
        <v>882</v>
      </c>
      <c r="D325" s="6" t="s">
        <v>28</v>
      </c>
      <c r="E325" s="6">
        <v>8</v>
      </c>
      <c r="F325" s="6">
        <v>8</v>
      </c>
      <c r="G325" s="6">
        <v>23</v>
      </c>
      <c r="H325" s="6">
        <v>31</v>
      </c>
      <c r="I325" s="6">
        <f t="shared" si="1"/>
        <v>70</v>
      </c>
    </row>
    <row r="326" spans="1:9" ht="14.25" customHeight="1">
      <c r="A326" s="2" t="s">
        <v>883</v>
      </c>
      <c r="B326" s="6" t="s">
        <v>884</v>
      </c>
      <c r="C326" s="6" t="s">
        <v>885</v>
      </c>
      <c r="D326" s="6" t="s">
        <v>20</v>
      </c>
      <c r="E326" s="6">
        <v>5</v>
      </c>
      <c r="F326" s="6">
        <v>3</v>
      </c>
      <c r="G326" s="6">
        <v>13</v>
      </c>
      <c r="H326" s="6">
        <v>31</v>
      </c>
      <c r="I326" s="6">
        <f t="shared" si="1"/>
        <v>52</v>
      </c>
    </row>
    <row r="327" spans="1:9" ht="14.25" customHeight="1">
      <c r="A327" s="2" t="s">
        <v>886</v>
      </c>
      <c r="B327" s="6" t="s">
        <v>887</v>
      </c>
      <c r="C327" s="6" t="s">
        <v>888</v>
      </c>
      <c r="D327" s="6" t="s">
        <v>13</v>
      </c>
      <c r="E327" s="6">
        <v>9</v>
      </c>
      <c r="F327" s="6">
        <v>8</v>
      </c>
      <c r="G327" s="6">
        <v>30</v>
      </c>
      <c r="H327" s="6">
        <v>50</v>
      </c>
      <c r="I327" s="6">
        <f t="shared" si="1"/>
        <v>97</v>
      </c>
    </row>
    <row r="328" spans="1:9" ht="14.25" customHeight="1">
      <c r="A328" s="2" t="s">
        <v>889</v>
      </c>
      <c r="B328" s="6" t="s">
        <v>890</v>
      </c>
      <c r="C328" s="6" t="s">
        <v>891</v>
      </c>
      <c r="D328" s="6" t="s">
        <v>13</v>
      </c>
      <c r="E328" s="6">
        <v>2</v>
      </c>
      <c r="F328" s="6">
        <v>4</v>
      </c>
      <c r="G328" s="6">
        <v>8</v>
      </c>
      <c r="H328" s="6">
        <v>14</v>
      </c>
      <c r="I328" s="6">
        <f t="shared" si="1"/>
        <v>28</v>
      </c>
    </row>
    <row r="329" spans="1:9" ht="14.25" customHeight="1">
      <c r="A329" s="2" t="s">
        <v>892</v>
      </c>
      <c r="B329" s="6" t="s">
        <v>893</v>
      </c>
      <c r="C329" s="6" t="s">
        <v>894</v>
      </c>
      <c r="D329" s="6" t="s">
        <v>20</v>
      </c>
      <c r="E329" s="6">
        <v>5</v>
      </c>
      <c r="F329" s="6">
        <v>4</v>
      </c>
      <c r="G329" s="6">
        <v>16</v>
      </c>
      <c r="H329" s="6">
        <v>35</v>
      </c>
      <c r="I329" s="6">
        <f t="shared" si="1"/>
        <v>60</v>
      </c>
    </row>
    <row r="330" spans="1:9" ht="14.25" customHeight="1">
      <c r="A330" s="2" t="s">
        <v>895</v>
      </c>
      <c r="B330" s="6" t="s">
        <v>255</v>
      </c>
      <c r="C330" s="6" t="s">
        <v>896</v>
      </c>
      <c r="D330" s="6" t="s">
        <v>13</v>
      </c>
      <c r="E330" s="6">
        <v>10</v>
      </c>
      <c r="F330" s="6">
        <v>9</v>
      </c>
      <c r="G330" s="6">
        <v>30</v>
      </c>
      <c r="H330" s="6">
        <v>41</v>
      </c>
      <c r="I330" s="6">
        <f t="shared" si="1"/>
        <v>90</v>
      </c>
    </row>
    <row r="331" spans="1:9" ht="14.25" customHeight="1">
      <c r="A331" s="2" t="s">
        <v>897</v>
      </c>
      <c r="B331" s="6" t="s">
        <v>898</v>
      </c>
      <c r="C331" s="6" t="s">
        <v>899</v>
      </c>
      <c r="D331" s="6" t="s">
        <v>20</v>
      </c>
      <c r="E331" s="6">
        <v>5</v>
      </c>
      <c r="F331" s="6">
        <v>5</v>
      </c>
      <c r="G331" s="6">
        <v>19</v>
      </c>
      <c r="H331" s="6">
        <v>34</v>
      </c>
      <c r="I331" s="6">
        <f t="shared" si="1"/>
        <v>63</v>
      </c>
    </row>
    <row r="332" spans="1:9" ht="14.25" customHeight="1">
      <c r="A332" s="2" t="s">
        <v>900</v>
      </c>
      <c r="B332" s="6" t="s">
        <v>901</v>
      </c>
      <c r="C332" s="6" t="s">
        <v>902</v>
      </c>
      <c r="D332" s="6" t="s">
        <v>20</v>
      </c>
      <c r="E332" s="6">
        <v>5</v>
      </c>
      <c r="F332" s="6">
        <v>7</v>
      </c>
      <c r="G332" s="6">
        <v>15</v>
      </c>
      <c r="H332" s="6">
        <v>30</v>
      </c>
      <c r="I332" s="6">
        <f t="shared" si="1"/>
        <v>57</v>
      </c>
    </row>
    <row r="333" spans="1:9" ht="14.25" customHeight="1">
      <c r="A333" s="2" t="s">
        <v>903</v>
      </c>
      <c r="B333" s="6" t="s">
        <v>904</v>
      </c>
      <c r="C333" s="6" t="s">
        <v>905</v>
      </c>
      <c r="D333" s="6" t="s">
        <v>13</v>
      </c>
      <c r="E333" s="6">
        <v>10</v>
      </c>
      <c r="F333" s="6">
        <v>10</v>
      </c>
      <c r="G333" s="6">
        <v>28</v>
      </c>
      <c r="H333" s="6">
        <v>50</v>
      </c>
      <c r="I333" s="6">
        <f t="shared" si="1"/>
        <v>98</v>
      </c>
    </row>
    <row r="334" spans="1:9" ht="14.25" customHeight="1">
      <c r="A334" s="2" t="s">
        <v>906</v>
      </c>
      <c r="B334" s="6" t="s">
        <v>202</v>
      </c>
      <c r="C334" s="6" t="s">
        <v>907</v>
      </c>
      <c r="D334" s="6" t="s">
        <v>20</v>
      </c>
      <c r="E334" s="6">
        <v>3</v>
      </c>
      <c r="F334" s="6">
        <v>1</v>
      </c>
      <c r="G334" s="6">
        <v>8</v>
      </c>
      <c r="H334" s="6">
        <v>6</v>
      </c>
      <c r="I334" s="6">
        <f t="shared" si="1"/>
        <v>18</v>
      </c>
    </row>
    <row r="335" spans="1:9" ht="14.25" customHeight="1">
      <c r="A335" s="2" t="s">
        <v>908</v>
      </c>
      <c r="B335" s="6" t="s">
        <v>909</v>
      </c>
      <c r="C335" s="6" t="s">
        <v>910</v>
      </c>
      <c r="D335" s="6" t="s">
        <v>28</v>
      </c>
      <c r="E335" s="6">
        <v>8</v>
      </c>
      <c r="F335" s="6">
        <v>7</v>
      </c>
      <c r="G335" s="6">
        <v>27</v>
      </c>
      <c r="H335" s="6">
        <v>46</v>
      </c>
      <c r="I335" s="6">
        <f t="shared" si="1"/>
        <v>88</v>
      </c>
    </row>
    <row r="336" spans="1:9" ht="14.25" customHeight="1">
      <c r="A336" s="2" t="s">
        <v>911</v>
      </c>
      <c r="B336" s="6" t="s">
        <v>912</v>
      </c>
      <c r="C336" s="6" t="s">
        <v>545</v>
      </c>
      <c r="D336" s="6" t="s">
        <v>13</v>
      </c>
      <c r="E336" s="6">
        <v>9</v>
      </c>
      <c r="F336" s="6">
        <v>8</v>
      </c>
      <c r="G336" s="6">
        <v>28</v>
      </c>
      <c r="H336" s="6">
        <v>36</v>
      </c>
      <c r="I336" s="6">
        <f t="shared" si="1"/>
        <v>81</v>
      </c>
    </row>
    <row r="337" spans="1:9" ht="14.25" customHeight="1">
      <c r="A337" s="2" t="s">
        <v>913</v>
      </c>
      <c r="B337" s="6" t="s">
        <v>914</v>
      </c>
      <c r="C337" s="6" t="s">
        <v>915</v>
      </c>
      <c r="D337" s="6" t="s">
        <v>20</v>
      </c>
      <c r="E337" s="6">
        <v>10</v>
      </c>
      <c r="F337" s="6">
        <v>10</v>
      </c>
      <c r="G337" s="6">
        <v>26</v>
      </c>
      <c r="H337" s="6">
        <v>42</v>
      </c>
      <c r="I337" s="6">
        <f t="shared" si="1"/>
        <v>88</v>
      </c>
    </row>
    <row r="338" spans="1:9" ht="14.25" customHeight="1">
      <c r="A338" s="2" t="s">
        <v>916</v>
      </c>
      <c r="B338" s="6" t="s">
        <v>917</v>
      </c>
      <c r="C338" s="6" t="s">
        <v>918</v>
      </c>
      <c r="D338" s="6" t="s">
        <v>20</v>
      </c>
      <c r="E338" s="6">
        <v>1</v>
      </c>
      <c r="F338" s="6">
        <v>1</v>
      </c>
      <c r="G338" s="6">
        <v>0</v>
      </c>
      <c r="H338" s="6">
        <v>0</v>
      </c>
      <c r="I338" s="6">
        <f t="shared" si="1"/>
        <v>2</v>
      </c>
    </row>
    <row r="339" spans="1:9" ht="14.25" customHeight="1">
      <c r="A339" s="2" t="s">
        <v>919</v>
      </c>
      <c r="B339" s="6" t="s">
        <v>54</v>
      </c>
      <c r="C339" s="6" t="s">
        <v>920</v>
      </c>
      <c r="D339" s="6" t="s">
        <v>13</v>
      </c>
      <c r="E339" s="6">
        <v>10</v>
      </c>
      <c r="F339" s="6">
        <v>9</v>
      </c>
      <c r="G339" s="6">
        <v>28</v>
      </c>
      <c r="H339" s="6">
        <v>50</v>
      </c>
      <c r="I339" s="6">
        <f t="shared" si="1"/>
        <v>97</v>
      </c>
    </row>
    <row r="340" spans="1:9" ht="14.25" customHeight="1">
      <c r="A340" s="2" t="s">
        <v>921</v>
      </c>
      <c r="B340" s="6" t="s">
        <v>922</v>
      </c>
      <c r="C340" s="6" t="s">
        <v>923</v>
      </c>
      <c r="D340" s="6" t="s">
        <v>20</v>
      </c>
      <c r="E340" s="6">
        <v>7</v>
      </c>
      <c r="F340" s="6">
        <v>5</v>
      </c>
      <c r="G340" s="6">
        <v>20</v>
      </c>
      <c r="H340" s="6">
        <v>36</v>
      </c>
      <c r="I340" s="6">
        <f t="shared" si="1"/>
        <v>68</v>
      </c>
    </row>
    <row r="341" spans="1:9" ht="14.25" customHeight="1">
      <c r="A341" s="2" t="s">
        <v>924</v>
      </c>
      <c r="B341" s="6" t="s">
        <v>925</v>
      </c>
      <c r="C341" s="6" t="s">
        <v>926</v>
      </c>
      <c r="D341" s="6" t="s">
        <v>20</v>
      </c>
      <c r="E341" s="6">
        <v>10</v>
      </c>
      <c r="F341" s="6">
        <v>8</v>
      </c>
      <c r="G341" s="6">
        <v>26</v>
      </c>
      <c r="H341" s="6">
        <v>50</v>
      </c>
      <c r="I341" s="6">
        <f t="shared" si="1"/>
        <v>94</v>
      </c>
    </row>
    <row r="342" spans="1:9" ht="14.25" customHeight="1">
      <c r="A342" s="2" t="s">
        <v>927</v>
      </c>
      <c r="B342" s="6" t="s">
        <v>928</v>
      </c>
      <c r="C342" s="6" t="s">
        <v>929</v>
      </c>
      <c r="D342" s="6" t="s">
        <v>28</v>
      </c>
      <c r="E342" s="6">
        <v>10</v>
      </c>
      <c r="F342" s="6">
        <v>10</v>
      </c>
      <c r="G342" s="6">
        <v>29</v>
      </c>
      <c r="H342" s="6">
        <v>45</v>
      </c>
      <c r="I342" s="6">
        <f t="shared" si="1"/>
        <v>94</v>
      </c>
    </row>
    <row r="343" spans="1:9" ht="14.25" customHeight="1">
      <c r="A343" s="2" t="s">
        <v>930</v>
      </c>
      <c r="B343" s="6" t="s">
        <v>931</v>
      </c>
      <c r="C343" s="6" t="s">
        <v>932</v>
      </c>
      <c r="D343" s="6" t="s">
        <v>28</v>
      </c>
      <c r="E343" s="6">
        <v>3</v>
      </c>
      <c r="F343" s="6">
        <v>3</v>
      </c>
      <c r="G343" s="6">
        <v>9</v>
      </c>
      <c r="H343" s="6">
        <v>5</v>
      </c>
      <c r="I343" s="6">
        <f t="shared" si="1"/>
        <v>20</v>
      </c>
    </row>
    <row r="344" spans="1:9" ht="14.25" customHeight="1">
      <c r="A344" s="2" t="s">
        <v>933</v>
      </c>
      <c r="B344" s="6" t="s">
        <v>934</v>
      </c>
      <c r="C344" s="6" t="s">
        <v>935</v>
      </c>
      <c r="D344" s="6" t="s">
        <v>24</v>
      </c>
      <c r="E344" s="6">
        <v>6</v>
      </c>
      <c r="F344" s="6">
        <v>8</v>
      </c>
      <c r="G344" s="6">
        <v>20</v>
      </c>
      <c r="H344" s="6">
        <v>30</v>
      </c>
      <c r="I344" s="6">
        <f t="shared" si="1"/>
        <v>64</v>
      </c>
    </row>
    <row r="345" spans="1:9" ht="14.25" customHeight="1">
      <c r="A345" s="2" t="s">
        <v>936</v>
      </c>
      <c r="B345" s="6" t="s">
        <v>302</v>
      </c>
      <c r="C345" s="6" t="s">
        <v>937</v>
      </c>
      <c r="D345" s="6" t="s">
        <v>24</v>
      </c>
      <c r="E345" s="6">
        <v>9</v>
      </c>
      <c r="F345" s="6">
        <v>10</v>
      </c>
      <c r="G345" s="6">
        <v>24</v>
      </c>
      <c r="H345" s="6">
        <v>38</v>
      </c>
      <c r="I345" s="6">
        <f t="shared" si="1"/>
        <v>81</v>
      </c>
    </row>
    <row r="346" spans="1:9" ht="14.25" customHeight="1">
      <c r="A346" s="2" t="s">
        <v>938</v>
      </c>
      <c r="B346" s="6" t="s">
        <v>939</v>
      </c>
      <c r="C346" s="6" t="s">
        <v>940</v>
      </c>
      <c r="D346" s="6" t="s">
        <v>20</v>
      </c>
      <c r="E346" s="6">
        <v>7</v>
      </c>
      <c r="F346" s="6">
        <v>9</v>
      </c>
      <c r="G346" s="6">
        <v>23</v>
      </c>
      <c r="H346" s="6">
        <v>40</v>
      </c>
      <c r="I346" s="6">
        <f t="shared" si="1"/>
        <v>79</v>
      </c>
    </row>
    <row r="347" spans="1:9" ht="14.25" customHeight="1">
      <c r="A347" s="2" t="s">
        <v>941</v>
      </c>
      <c r="B347" s="6" t="s">
        <v>942</v>
      </c>
      <c r="C347" s="6" t="s">
        <v>943</v>
      </c>
      <c r="D347" s="6" t="s">
        <v>28</v>
      </c>
      <c r="E347" s="6">
        <v>10</v>
      </c>
      <c r="F347" s="6">
        <v>10</v>
      </c>
      <c r="G347" s="6">
        <v>26</v>
      </c>
      <c r="H347" s="6">
        <v>50</v>
      </c>
      <c r="I347" s="6">
        <f t="shared" si="1"/>
        <v>96</v>
      </c>
    </row>
    <row r="348" spans="1:9" ht="14.25" customHeight="1">
      <c r="A348" s="2" t="s">
        <v>944</v>
      </c>
      <c r="B348" s="6" t="s">
        <v>945</v>
      </c>
      <c r="C348" s="6" t="s">
        <v>946</v>
      </c>
      <c r="D348" s="6" t="s">
        <v>13</v>
      </c>
      <c r="E348" s="6">
        <v>8</v>
      </c>
      <c r="F348" s="6">
        <v>6</v>
      </c>
      <c r="G348" s="6">
        <v>26</v>
      </c>
      <c r="H348" s="6">
        <v>39</v>
      </c>
      <c r="I348" s="6">
        <f t="shared" si="1"/>
        <v>79</v>
      </c>
    </row>
    <row r="349" spans="1:9" ht="14.25" customHeight="1">
      <c r="A349" s="2" t="s">
        <v>947</v>
      </c>
      <c r="B349" s="6" t="s">
        <v>948</v>
      </c>
      <c r="C349" s="6" t="s">
        <v>949</v>
      </c>
      <c r="D349" s="6" t="s">
        <v>24</v>
      </c>
      <c r="E349" s="6">
        <v>6</v>
      </c>
      <c r="F349" s="6">
        <v>7</v>
      </c>
      <c r="G349" s="6">
        <v>21</v>
      </c>
      <c r="H349" s="6">
        <v>29</v>
      </c>
      <c r="I349" s="6">
        <f t="shared" si="1"/>
        <v>63</v>
      </c>
    </row>
    <row r="350" spans="1:9" ht="14.25" customHeight="1">
      <c r="A350" s="2" t="s">
        <v>950</v>
      </c>
      <c r="B350" s="6" t="s">
        <v>799</v>
      </c>
      <c r="C350" s="6" t="s">
        <v>951</v>
      </c>
      <c r="D350" s="6" t="s">
        <v>28</v>
      </c>
      <c r="E350" s="6">
        <v>2</v>
      </c>
      <c r="F350" s="6">
        <v>2</v>
      </c>
      <c r="G350" s="6">
        <v>9</v>
      </c>
      <c r="H350" s="6">
        <v>12</v>
      </c>
      <c r="I350" s="6">
        <f t="shared" si="1"/>
        <v>25</v>
      </c>
    </row>
    <row r="351" spans="1:9" ht="14.25" customHeight="1">
      <c r="A351" s="2" t="s">
        <v>952</v>
      </c>
      <c r="B351" s="6" t="s">
        <v>662</v>
      </c>
      <c r="C351" s="6" t="s">
        <v>953</v>
      </c>
      <c r="D351" s="6" t="s">
        <v>28</v>
      </c>
      <c r="E351" s="6">
        <v>7</v>
      </c>
      <c r="F351" s="6">
        <v>5</v>
      </c>
      <c r="G351" s="6">
        <v>23</v>
      </c>
      <c r="H351" s="6">
        <v>36</v>
      </c>
      <c r="I351" s="6">
        <f t="shared" si="1"/>
        <v>71</v>
      </c>
    </row>
    <row r="352" spans="1:9" ht="14.25" customHeight="1">
      <c r="A352" s="2" t="s">
        <v>957</v>
      </c>
      <c r="B352" s="6" t="s">
        <v>958</v>
      </c>
      <c r="C352" s="6" t="s">
        <v>956</v>
      </c>
      <c r="D352" s="6" t="s">
        <v>24</v>
      </c>
      <c r="E352" s="6">
        <v>2</v>
      </c>
      <c r="F352" s="6">
        <v>4</v>
      </c>
      <c r="G352" s="6">
        <v>5</v>
      </c>
      <c r="H352" s="6">
        <v>5</v>
      </c>
      <c r="I352" s="6">
        <f t="shared" si="1"/>
        <v>16</v>
      </c>
    </row>
    <row r="353" spans="1:9" ht="14.25" customHeight="1">
      <c r="A353" s="2" t="s">
        <v>954</v>
      </c>
      <c r="B353" s="6" t="s">
        <v>955</v>
      </c>
      <c r="C353" s="6" t="s">
        <v>956</v>
      </c>
      <c r="D353" s="6" t="s">
        <v>20</v>
      </c>
      <c r="E353" s="6">
        <v>7</v>
      </c>
      <c r="F353" s="6">
        <v>7</v>
      </c>
      <c r="G353" s="6">
        <v>19</v>
      </c>
      <c r="H353" s="6">
        <v>35</v>
      </c>
      <c r="I353" s="6">
        <f t="shared" si="1"/>
        <v>68</v>
      </c>
    </row>
    <row r="354" spans="1:9" ht="14.25" customHeight="1">
      <c r="A354" s="2" t="s">
        <v>959</v>
      </c>
      <c r="B354" s="6" t="s">
        <v>960</v>
      </c>
      <c r="C354" s="6" t="s">
        <v>573</v>
      </c>
      <c r="D354" s="6" t="s">
        <v>20</v>
      </c>
      <c r="E354" s="6">
        <v>7</v>
      </c>
      <c r="F354" s="6">
        <v>9</v>
      </c>
      <c r="G354" s="6">
        <v>19</v>
      </c>
      <c r="H354" s="6">
        <v>38</v>
      </c>
      <c r="I354" s="6">
        <f t="shared" si="1"/>
        <v>73</v>
      </c>
    </row>
    <row r="355" spans="1:9" ht="14.25" customHeight="1">
      <c r="A355" s="2" t="s">
        <v>961</v>
      </c>
      <c r="B355" s="6" t="s">
        <v>962</v>
      </c>
      <c r="C355" s="6" t="s">
        <v>963</v>
      </c>
      <c r="D355" s="6" t="s">
        <v>20</v>
      </c>
      <c r="E355" s="6">
        <v>9</v>
      </c>
      <c r="F355" s="6">
        <v>9</v>
      </c>
      <c r="G355" s="6">
        <v>29</v>
      </c>
      <c r="H355" s="6">
        <v>50</v>
      </c>
      <c r="I355" s="6">
        <f t="shared" si="1"/>
        <v>97</v>
      </c>
    </row>
    <row r="356" spans="1:9" ht="14.25" customHeight="1">
      <c r="A356" s="2" t="s">
        <v>964</v>
      </c>
      <c r="B356" s="6" t="s">
        <v>965</v>
      </c>
      <c r="C356" s="6" t="s">
        <v>966</v>
      </c>
      <c r="D356" s="6" t="s">
        <v>13</v>
      </c>
      <c r="E356" s="6">
        <v>4</v>
      </c>
      <c r="F356" s="6">
        <v>4</v>
      </c>
      <c r="G356" s="6">
        <v>14</v>
      </c>
      <c r="H356" s="6">
        <v>15</v>
      </c>
      <c r="I356" s="6">
        <f t="shared" si="1"/>
        <v>37</v>
      </c>
    </row>
    <row r="357" spans="1:9" ht="14.25" customHeight="1">
      <c r="A357" s="2" t="s">
        <v>967</v>
      </c>
      <c r="B357" s="6" t="s">
        <v>968</v>
      </c>
      <c r="C357" s="6" t="s">
        <v>969</v>
      </c>
      <c r="D357" s="6" t="s">
        <v>28</v>
      </c>
      <c r="E357" s="6">
        <v>4</v>
      </c>
      <c r="F357" s="6">
        <v>5</v>
      </c>
      <c r="G357" s="6">
        <v>8</v>
      </c>
      <c r="H357" s="6">
        <v>24</v>
      </c>
      <c r="I357" s="6">
        <f t="shared" si="1"/>
        <v>41</v>
      </c>
    </row>
    <row r="358" spans="1:9" ht="14.25" customHeight="1">
      <c r="A358" s="2" t="s">
        <v>970</v>
      </c>
      <c r="B358" s="6" t="s">
        <v>971</v>
      </c>
      <c r="C358" s="6" t="s">
        <v>972</v>
      </c>
      <c r="D358" s="6" t="s">
        <v>28</v>
      </c>
      <c r="E358" s="6">
        <v>6</v>
      </c>
      <c r="F358" s="6">
        <v>4</v>
      </c>
      <c r="G358" s="6">
        <v>19</v>
      </c>
      <c r="H358" s="6">
        <v>38</v>
      </c>
      <c r="I358" s="6">
        <f t="shared" si="1"/>
        <v>67</v>
      </c>
    </row>
    <row r="359" spans="1:9" ht="14.25" customHeight="1">
      <c r="A359" s="2" t="s">
        <v>973</v>
      </c>
      <c r="B359" s="6" t="s">
        <v>524</v>
      </c>
      <c r="C359" s="6" t="s">
        <v>974</v>
      </c>
      <c r="D359" s="6" t="s">
        <v>13</v>
      </c>
      <c r="E359" s="6">
        <v>10</v>
      </c>
      <c r="F359" s="6">
        <v>10</v>
      </c>
      <c r="G359" s="6">
        <v>30</v>
      </c>
      <c r="H359" s="6">
        <v>50</v>
      </c>
      <c r="I359" s="6">
        <f t="shared" si="1"/>
        <v>100</v>
      </c>
    </row>
    <row r="360" spans="1:9" ht="14.25" customHeight="1">
      <c r="A360" s="2" t="s">
        <v>975</v>
      </c>
      <c r="B360" s="6" t="s">
        <v>976</v>
      </c>
      <c r="C360" s="6" t="s">
        <v>977</v>
      </c>
      <c r="D360" s="6" t="s">
        <v>20</v>
      </c>
      <c r="E360" s="6">
        <v>10</v>
      </c>
      <c r="F360" s="6">
        <v>10</v>
      </c>
      <c r="G360" s="6">
        <v>28</v>
      </c>
      <c r="H360" s="6">
        <v>50</v>
      </c>
      <c r="I360" s="6">
        <f t="shared" si="1"/>
        <v>98</v>
      </c>
    </row>
    <row r="361" spans="1:9" ht="14.25" customHeight="1">
      <c r="A361" s="2" t="s">
        <v>978</v>
      </c>
      <c r="B361" s="6" t="s">
        <v>979</v>
      </c>
      <c r="C361" s="6" t="s">
        <v>980</v>
      </c>
      <c r="D361" s="6" t="s">
        <v>13</v>
      </c>
      <c r="E361" s="6">
        <v>8</v>
      </c>
      <c r="F361" s="6">
        <v>8</v>
      </c>
      <c r="G361" s="6">
        <v>24</v>
      </c>
      <c r="H361" s="6">
        <v>41</v>
      </c>
      <c r="I361" s="6">
        <f t="shared" si="1"/>
        <v>81</v>
      </c>
    </row>
    <row r="362" spans="1:9" ht="14.25" customHeight="1">
      <c r="A362" s="2" t="s">
        <v>981</v>
      </c>
      <c r="B362" s="6" t="s">
        <v>982</v>
      </c>
      <c r="C362" s="6" t="s">
        <v>983</v>
      </c>
      <c r="D362" s="6" t="s">
        <v>28</v>
      </c>
      <c r="E362" s="6">
        <v>6</v>
      </c>
      <c r="F362" s="6">
        <v>8</v>
      </c>
      <c r="G362" s="6">
        <v>21</v>
      </c>
      <c r="H362" s="6">
        <v>23</v>
      </c>
      <c r="I362" s="6">
        <f t="shared" si="1"/>
        <v>58</v>
      </c>
    </row>
    <row r="363" spans="1:9" ht="14.25" customHeight="1">
      <c r="A363" s="2" t="s">
        <v>987</v>
      </c>
      <c r="B363" s="6" t="s">
        <v>988</v>
      </c>
      <c r="C363" s="6" t="s">
        <v>986</v>
      </c>
      <c r="D363" s="6" t="s">
        <v>28</v>
      </c>
      <c r="E363" s="6">
        <v>5</v>
      </c>
      <c r="F363" s="6">
        <v>5</v>
      </c>
      <c r="G363" s="6">
        <v>12</v>
      </c>
      <c r="H363" s="6">
        <v>31</v>
      </c>
      <c r="I363" s="6">
        <f t="shared" si="1"/>
        <v>53</v>
      </c>
    </row>
    <row r="364" spans="1:9" ht="14.25" customHeight="1">
      <c r="A364" s="2" t="s">
        <v>984</v>
      </c>
      <c r="B364" s="6" t="s">
        <v>985</v>
      </c>
      <c r="C364" s="6" t="s">
        <v>986</v>
      </c>
      <c r="D364" s="6" t="s">
        <v>20</v>
      </c>
      <c r="E364" s="6">
        <v>8</v>
      </c>
      <c r="F364" s="6">
        <v>7</v>
      </c>
      <c r="G364" s="6">
        <v>28</v>
      </c>
      <c r="H364" s="6">
        <v>44</v>
      </c>
      <c r="I364" s="6">
        <f t="shared" si="1"/>
        <v>87</v>
      </c>
    </row>
    <row r="365" spans="1:9" ht="14.25" customHeight="1">
      <c r="A365" s="2" t="s">
        <v>989</v>
      </c>
      <c r="B365" s="6" t="s">
        <v>990</v>
      </c>
      <c r="C365" s="6" t="s">
        <v>991</v>
      </c>
      <c r="D365" s="6" t="s">
        <v>28</v>
      </c>
      <c r="E365" s="6">
        <v>2</v>
      </c>
      <c r="F365" s="6">
        <v>4</v>
      </c>
      <c r="G365" s="6">
        <v>8</v>
      </c>
      <c r="H365" s="6">
        <v>13</v>
      </c>
      <c r="I365" s="6">
        <f t="shared" si="1"/>
        <v>27</v>
      </c>
    </row>
    <row r="366" spans="1:9" ht="14.25" customHeight="1">
      <c r="A366" s="2" t="s">
        <v>992</v>
      </c>
      <c r="B366" s="6" t="s">
        <v>993</v>
      </c>
      <c r="C366" s="6" t="s">
        <v>994</v>
      </c>
      <c r="D366" s="6" t="s">
        <v>20</v>
      </c>
      <c r="E366" s="6">
        <v>7</v>
      </c>
      <c r="F366" s="6">
        <v>5</v>
      </c>
      <c r="G366" s="6">
        <v>25</v>
      </c>
      <c r="H366" s="6">
        <v>45</v>
      </c>
      <c r="I366" s="6">
        <f t="shared" si="1"/>
        <v>82</v>
      </c>
    </row>
    <row r="367" spans="1:9" ht="14.25" customHeight="1">
      <c r="A367" s="2" t="s">
        <v>995</v>
      </c>
      <c r="B367" s="6" t="s">
        <v>996</v>
      </c>
      <c r="C367" s="6" t="s">
        <v>965</v>
      </c>
      <c r="D367" s="6" t="s">
        <v>13</v>
      </c>
      <c r="E367" s="6">
        <v>3</v>
      </c>
      <c r="F367" s="6">
        <v>1</v>
      </c>
      <c r="G367" s="6">
        <v>7</v>
      </c>
      <c r="H367" s="6">
        <v>16</v>
      </c>
      <c r="I367" s="6">
        <f t="shared" si="1"/>
        <v>27</v>
      </c>
    </row>
    <row r="368" spans="1:9" ht="14.25" customHeight="1">
      <c r="A368" s="2" t="s">
        <v>997</v>
      </c>
      <c r="B368" s="6" t="s">
        <v>998</v>
      </c>
      <c r="C368" s="6" t="s">
        <v>999</v>
      </c>
      <c r="D368" s="6" t="s">
        <v>24</v>
      </c>
      <c r="E368" s="6">
        <v>1</v>
      </c>
      <c r="F368" s="6">
        <v>0</v>
      </c>
      <c r="G368" s="6">
        <v>5</v>
      </c>
      <c r="H368" s="6">
        <v>0</v>
      </c>
      <c r="I368" s="6">
        <f t="shared" si="1"/>
        <v>6</v>
      </c>
    </row>
    <row r="369" spans="1:9" ht="14.25" customHeight="1">
      <c r="A369" s="2" t="s">
        <v>1000</v>
      </c>
      <c r="B369" s="6" t="s">
        <v>1001</v>
      </c>
      <c r="C369" s="6" t="s">
        <v>1002</v>
      </c>
      <c r="D369" s="6" t="s">
        <v>20</v>
      </c>
      <c r="E369" s="6">
        <v>5</v>
      </c>
      <c r="F369" s="6">
        <v>6</v>
      </c>
      <c r="G369" s="6">
        <v>14</v>
      </c>
      <c r="H369" s="6">
        <v>34</v>
      </c>
      <c r="I369" s="6">
        <f t="shared" si="1"/>
        <v>59</v>
      </c>
    </row>
    <row r="370" spans="1:9" ht="14.25" customHeight="1">
      <c r="A370" s="2" t="s">
        <v>1003</v>
      </c>
      <c r="B370" s="6" t="s">
        <v>1004</v>
      </c>
      <c r="C370" s="6" t="s">
        <v>1005</v>
      </c>
      <c r="D370" s="6" t="s">
        <v>13</v>
      </c>
      <c r="E370" s="6">
        <v>3</v>
      </c>
      <c r="F370" s="6">
        <v>2</v>
      </c>
      <c r="G370" s="6">
        <v>6</v>
      </c>
      <c r="H370" s="6">
        <v>9</v>
      </c>
      <c r="I370" s="6">
        <f t="shared" si="1"/>
        <v>20</v>
      </c>
    </row>
    <row r="371" spans="1:9" ht="14.25" customHeight="1">
      <c r="A371" s="2" t="s">
        <v>1006</v>
      </c>
      <c r="B371" s="6" t="s">
        <v>1007</v>
      </c>
      <c r="C371" s="6" t="s">
        <v>1008</v>
      </c>
      <c r="D371" s="6" t="s">
        <v>13</v>
      </c>
      <c r="E371" s="6">
        <v>6</v>
      </c>
      <c r="F371" s="6">
        <v>8</v>
      </c>
      <c r="G371" s="6">
        <v>14</v>
      </c>
      <c r="H371" s="6">
        <v>36</v>
      </c>
      <c r="I371" s="6">
        <f t="shared" si="1"/>
        <v>64</v>
      </c>
    </row>
    <row r="372" spans="1:9" ht="14.25" customHeight="1">
      <c r="A372" s="2" t="s">
        <v>1009</v>
      </c>
      <c r="B372" s="6" t="s">
        <v>1010</v>
      </c>
      <c r="C372" s="6" t="s">
        <v>1011</v>
      </c>
      <c r="D372" s="6" t="s">
        <v>20</v>
      </c>
      <c r="E372" s="6">
        <v>7</v>
      </c>
      <c r="F372" s="6">
        <v>7</v>
      </c>
      <c r="G372" s="6">
        <v>25</v>
      </c>
      <c r="H372" s="6">
        <v>41</v>
      </c>
      <c r="I372" s="6">
        <f t="shared" si="1"/>
        <v>80</v>
      </c>
    </row>
    <row r="373" spans="1:9" ht="14.25" customHeight="1">
      <c r="A373" s="2" t="s">
        <v>1012</v>
      </c>
      <c r="B373" s="6" t="s">
        <v>45</v>
      </c>
      <c r="C373" s="6" t="s">
        <v>1013</v>
      </c>
      <c r="D373" s="6" t="s">
        <v>20</v>
      </c>
      <c r="E373" s="6">
        <v>3</v>
      </c>
      <c r="F373" s="6">
        <v>1</v>
      </c>
      <c r="G373" s="6">
        <v>8</v>
      </c>
      <c r="H373" s="6">
        <v>6</v>
      </c>
      <c r="I373" s="6">
        <f t="shared" si="1"/>
        <v>18</v>
      </c>
    </row>
    <row r="374" spans="1:9" ht="14.25" customHeight="1">
      <c r="A374" s="2" t="s">
        <v>1014</v>
      </c>
      <c r="B374" s="6" t="s">
        <v>1015</v>
      </c>
      <c r="C374" s="6" t="s">
        <v>1016</v>
      </c>
      <c r="D374" s="6" t="s">
        <v>20</v>
      </c>
      <c r="E374" s="6">
        <v>3</v>
      </c>
      <c r="F374" s="6">
        <v>2</v>
      </c>
      <c r="G374" s="6">
        <v>6</v>
      </c>
      <c r="H374" s="6">
        <v>21</v>
      </c>
      <c r="I374" s="6">
        <f t="shared" si="1"/>
        <v>32</v>
      </c>
    </row>
    <row r="375" spans="1:9" ht="14.25" customHeight="1">
      <c r="A375" s="2" t="s">
        <v>1017</v>
      </c>
      <c r="B375" s="6" t="s">
        <v>1018</v>
      </c>
      <c r="C375" s="6" t="s">
        <v>1019</v>
      </c>
      <c r="D375" s="6" t="s">
        <v>24</v>
      </c>
      <c r="E375" s="6">
        <v>10</v>
      </c>
      <c r="F375" s="6">
        <v>10</v>
      </c>
      <c r="G375" s="6">
        <v>28</v>
      </c>
      <c r="H375" s="6">
        <v>50</v>
      </c>
      <c r="I375" s="6">
        <f t="shared" si="1"/>
        <v>98</v>
      </c>
    </row>
    <row r="376" spans="1:9" ht="14.25" customHeight="1">
      <c r="A376" s="2" t="s">
        <v>1020</v>
      </c>
      <c r="B376" s="6" t="s">
        <v>1021</v>
      </c>
      <c r="C376" s="6" t="s">
        <v>1022</v>
      </c>
      <c r="D376" s="6" t="s">
        <v>20</v>
      </c>
      <c r="E376" s="6">
        <v>2</v>
      </c>
      <c r="F376" s="6">
        <v>4</v>
      </c>
      <c r="G376" s="6">
        <v>3</v>
      </c>
      <c r="H376" s="6">
        <v>4</v>
      </c>
      <c r="I376" s="6">
        <f t="shared" si="1"/>
        <v>13</v>
      </c>
    </row>
    <row r="377" spans="1:9" ht="14.25" customHeight="1">
      <c r="A377" s="2" t="s">
        <v>1023</v>
      </c>
      <c r="B377" s="6" t="s">
        <v>460</v>
      </c>
      <c r="C377" s="6" t="s">
        <v>1024</v>
      </c>
      <c r="D377" s="6" t="s">
        <v>13</v>
      </c>
      <c r="E377" s="6">
        <v>9</v>
      </c>
      <c r="F377" s="6">
        <v>7</v>
      </c>
      <c r="G377" s="6">
        <v>27</v>
      </c>
      <c r="H377" s="6">
        <v>41</v>
      </c>
      <c r="I377" s="6">
        <f t="shared" si="1"/>
        <v>84</v>
      </c>
    </row>
    <row r="378" spans="1:9" ht="14.25" customHeight="1">
      <c r="A378" s="2" t="s">
        <v>1025</v>
      </c>
      <c r="B378" s="6" t="s">
        <v>1026</v>
      </c>
      <c r="C378" s="6" t="s">
        <v>1027</v>
      </c>
      <c r="D378" s="6" t="s">
        <v>28</v>
      </c>
      <c r="E378" s="6">
        <v>3</v>
      </c>
      <c r="F378" s="6">
        <v>1</v>
      </c>
      <c r="G378" s="6">
        <v>6</v>
      </c>
      <c r="H378" s="6">
        <v>16</v>
      </c>
      <c r="I378" s="6">
        <f t="shared" si="1"/>
        <v>26</v>
      </c>
    </row>
    <row r="379" spans="1:9" ht="14.25" customHeight="1">
      <c r="A379" s="2" t="s">
        <v>1028</v>
      </c>
      <c r="B379" s="6" t="s">
        <v>1029</v>
      </c>
      <c r="C379" s="6" t="s">
        <v>1030</v>
      </c>
      <c r="D379" s="6" t="s">
        <v>13</v>
      </c>
      <c r="E379" s="6">
        <v>8</v>
      </c>
      <c r="F379" s="6">
        <v>7</v>
      </c>
      <c r="G379" s="6">
        <v>21</v>
      </c>
      <c r="H379" s="6">
        <v>45</v>
      </c>
      <c r="I379" s="6">
        <f t="shared" si="1"/>
        <v>81</v>
      </c>
    </row>
    <row r="380" spans="1:9" ht="14.25" customHeight="1">
      <c r="A380" s="2" t="s">
        <v>1031</v>
      </c>
      <c r="B380" s="6" t="s">
        <v>1032</v>
      </c>
      <c r="C380" s="6" t="s">
        <v>1033</v>
      </c>
      <c r="D380" s="6" t="s">
        <v>13</v>
      </c>
      <c r="E380" s="6">
        <v>4</v>
      </c>
      <c r="F380" s="6">
        <v>4</v>
      </c>
      <c r="G380" s="6">
        <v>15</v>
      </c>
      <c r="H380" s="6">
        <v>10</v>
      </c>
      <c r="I380" s="6">
        <f t="shared" si="1"/>
        <v>33</v>
      </c>
    </row>
    <row r="381" spans="1:9" ht="14.25" customHeight="1">
      <c r="A381" s="2" t="s">
        <v>1034</v>
      </c>
      <c r="B381" s="6" t="s">
        <v>246</v>
      </c>
      <c r="C381" s="6" t="s">
        <v>1035</v>
      </c>
      <c r="D381" s="6" t="s">
        <v>13</v>
      </c>
      <c r="E381" s="6">
        <v>7</v>
      </c>
      <c r="F381" s="6">
        <v>8</v>
      </c>
      <c r="G381" s="6">
        <v>18</v>
      </c>
      <c r="H381" s="6">
        <v>39</v>
      </c>
      <c r="I381" s="6">
        <f t="shared" si="1"/>
        <v>72</v>
      </c>
    </row>
    <row r="382" spans="1:9" ht="14.25" customHeight="1">
      <c r="A382" s="2" t="s">
        <v>1045</v>
      </c>
      <c r="B382" s="6" t="s">
        <v>39</v>
      </c>
      <c r="C382" s="6" t="s">
        <v>1038</v>
      </c>
      <c r="D382" s="6" t="s">
        <v>28</v>
      </c>
      <c r="E382" s="6">
        <v>6</v>
      </c>
      <c r="F382" s="6">
        <v>7</v>
      </c>
      <c r="G382" s="6">
        <v>14</v>
      </c>
      <c r="H382" s="6">
        <v>38</v>
      </c>
      <c r="I382" s="6">
        <f t="shared" si="1"/>
        <v>65</v>
      </c>
    </row>
    <row r="383" spans="1:9" ht="14.25" customHeight="1">
      <c r="A383" s="2" t="s">
        <v>1051</v>
      </c>
      <c r="B383" s="6" t="s">
        <v>1052</v>
      </c>
      <c r="C383" s="6" t="s">
        <v>1038</v>
      </c>
      <c r="D383" s="6" t="s">
        <v>20</v>
      </c>
      <c r="E383" s="6">
        <v>2</v>
      </c>
      <c r="F383" s="6">
        <v>3</v>
      </c>
      <c r="G383" s="6">
        <v>4</v>
      </c>
      <c r="H383" s="6">
        <v>0</v>
      </c>
      <c r="I383" s="6">
        <f t="shared" si="1"/>
        <v>9</v>
      </c>
    </row>
    <row r="384" spans="1:9" ht="14.25" customHeight="1">
      <c r="A384" s="2" t="s">
        <v>1039</v>
      </c>
      <c r="B384" s="6" t="s">
        <v>1040</v>
      </c>
      <c r="C384" s="6" t="s">
        <v>1038</v>
      </c>
      <c r="D384" s="6" t="s">
        <v>20</v>
      </c>
      <c r="E384" s="6">
        <v>9</v>
      </c>
      <c r="F384" s="6">
        <v>8</v>
      </c>
      <c r="G384" s="6">
        <v>27</v>
      </c>
      <c r="H384" s="6">
        <v>50</v>
      </c>
      <c r="I384" s="6">
        <f t="shared" si="1"/>
        <v>94</v>
      </c>
    </row>
    <row r="385" spans="1:9" ht="14.25" customHeight="1">
      <c r="A385" s="2" t="s">
        <v>1044</v>
      </c>
      <c r="B385" s="6" t="s">
        <v>54</v>
      </c>
      <c r="C385" s="6" t="s">
        <v>1038</v>
      </c>
      <c r="D385" s="6" t="s">
        <v>24</v>
      </c>
      <c r="E385" s="6">
        <v>9</v>
      </c>
      <c r="F385" s="6">
        <v>9</v>
      </c>
      <c r="G385" s="6">
        <v>23</v>
      </c>
      <c r="H385" s="6">
        <v>49</v>
      </c>
      <c r="I385" s="6">
        <f t="shared" si="1"/>
        <v>90</v>
      </c>
    </row>
    <row r="386" spans="1:9" ht="14.25" customHeight="1">
      <c r="A386" s="2" t="s">
        <v>1049</v>
      </c>
      <c r="B386" s="6" t="s">
        <v>1050</v>
      </c>
      <c r="C386" s="6" t="s">
        <v>1038</v>
      </c>
      <c r="D386" s="6" t="s">
        <v>13</v>
      </c>
      <c r="E386" s="6">
        <v>3</v>
      </c>
      <c r="F386" s="6">
        <v>3</v>
      </c>
      <c r="G386" s="6">
        <v>10</v>
      </c>
      <c r="H386" s="6">
        <v>15</v>
      </c>
      <c r="I386" s="6">
        <f t="shared" si="1"/>
        <v>31</v>
      </c>
    </row>
    <row r="387" spans="1:9" ht="14.25" customHeight="1">
      <c r="A387" s="2" t="s">
        <v>1036</v>
      </c>
      <c r="B387" s="6" t="s">
        <v>1037</v>
      </c>
      <c r="C387" s="6" t="s">
        <v>1038</v>
      </c>
      <c r="D387" s="6" t="s">
        <v>13</v>
      </c>
      <c r="E387" s="6">
        <v>7</v>
      </c>
      <c r="F387" s="6">
        <v>6</v>
      </c>
      <c r="G387" s="6">
        <v>21</v>
      </c>
      <c r="H387" s="6">
        <v>42</v>
      </c>
      <c r="I387" s="6">
        <f t="shared" si="1"/>
        <v>76</v>
      </c>
    </row>
    <row r="388" spans="1:9" ht="14.25" customHeight="1">
      <c r="A388" s="2" t="s">
        <v>1046</v>
      </c>
      <c r="B388" s="6" t="s">
        <v>819</v>
      </c>
      <c r="C388" s="6" t="s">
        <v>1043</v>
      </c>
      <c r="D388" s="6" t="s">
        <v>13</v>
      </c>
      <c r="E388" s="6">
        <v>3</v>
      </c>
      <c r="F388" s="6">
        <v>2</v>
      </c>
      <c r="G388" s="6">
        <v>9</v>
      </c>
      <c r="H388" s="6">
        <v>15</v>
      </c>
      <c r="I388" s="6">
        <f t="shared" si="1"/>
        <v>29</v>
      </c>
    </row>
    <row r="389" spans="1:9" ht="14.25" customHeight="1">
      <c r="A389" s="2" t="s">
        <v>1047</v>
      </c>
      <c r="B389" s="6" t="s">
        <v>1048</v>
      </c>
      <c r="C389" s="6" t="s">
        <v>1038</v>
      </c>
      <c r="D389" s="6" t="s">
        <v>28</v>
      </c>
      <c r="E389" s="6">
        <v>7</v>
      </c>
      <c r="F389" s="6">
        <v>5</v>
      </c>
      <c r="G389" s="6">
        <v>20</v>
      </c>
      <c r="H389" s="6">
        <v>30</v>
      </c>
      <c r="I389" s="6">
        <f t="shared" si="1"/>
        <v>62</v>
      </c>
    </row>
    <row r="390" spans="1:9" ht="14.25" customHeight="1">
      <c r="A390" s="2" t="s">
        <v>1041</v>
      </c>
      <c r="B390" s="6" t="s">
        <v>1042</v>
      </c>
      <c r="C390" s="6" t="s">
        <v>1043</v>
      </c>
      <c r="D390" s="6" t="s">
        <v>13</v>
      </c>
      <c r="E390" s="6">
        <v>10</v>
      </c>
      <c r="F390" s="6">
        <v>10</v>
      </c>
      <c r="G390" s="6">
        <v>30</v>
      </c>
      <c r="H390" s="6">
        <v>50</v>
      </c>
      <c r="I390" s="6">
        <f t="shared" si="1"/>
        <v>100</v>
      </c>
    </row>
    <row r="391" spans="1:9" ht="14.25" customHeight="1">
      <c r="A391" s="2" t="s">
        <v>1053</v>
      </c>
      <c r="B391" s="6" t="s">
        <v>488</v>
      </c>
      <c r="C391" s="6" t="s">
        <v>1054</v>
      </c>
      <c r="D391" s="6" t="s">
        <v>13</v>
      </c>
      <c r="E391" s="6">
        <v>7</v>
      </c>
      <c r="F391" s="6">
        <v>5</v>
      </c>
      <c r="G391" s="6">
        <v>18</v>
      </c>
      <c r="H391" s="6">
        <v>26</v>
      </c>
      <c r="I391" s="6">
        <f t="shared" si="1"/>
        <v>56</v>
      </c>
    </row>
    <row r="392" spans="1:9" ht="14.25" customHeight="1">
      <c r="A392" s="2" t="s">
        <v>1055</v>
      </c>
      <c r="B392" s="6" t="s">
        <v>1056</v>
      </c>
      <c r="C392" s="6" t="s">
        <v>1057</v>
      </c>
      <c r="D392" s="6" t="s">
        <v>24</v>
      </c>
      <c r="E392" s="6">
        <v>8</v>
      </c>
      <c r="F392" s="6">
        <v>6</v>
      </c>
      <c r="G392" s="6">
        <v>25</v>
      </c>
      <c r="H392" s="6">
        <v>30</v>
      </c>
      <c r="I392" s="6">
        <f t="shared" si="1"/>
        <v>69</v>
      </c>
    </row>
    <row r="393" spans="1:9" ht="14.25" customHeight="1">
      <c r="A393" s="2" t="s">
        <v>1061</v>
      </c>
      <c r="B393" s="6" t="s">
        <v>1062</v>
      </c>
      <c r="C393" s="6" t="s">
        <v>1057</v>
      </c>
      <c r="D393" s="6" t="s">
        <v>28</v>
      </c>
      <c r="E393" s="6">
        <v>4</v>
      </c>
      <c r="F393" s="6">
        <v>5</v>
      </c>
      <c r="G393" s="6">
        <v>11</v>
      </c>
      <c r="H393" s="6">
        <v>29</v>
      </c>
      <c r="I393" s="6">
        <f t="shared" si="1"/>
        <v>49</v>
      </c>
    </row>
    <row r="394" spans="1:9" ht="14.25" customHeight="1">
      <c r="A394" s="2" t="s">
        <v>1058</v>
      </c>
      <c r="B394" s="6" t="s">
        <v>1059</v>
      </c>
      <c r="C394" s="6" t="s">
        <v>1060</v>
      </c>
      <c r="D394" s="6" t="s">
        <v>24</v>
      </c>
      <c r="E394" s="6">
        <v>10</v>
      </c>
      <c r="F394" s="6">
        <v>10</v>
      </c>
      <c r="G394" s="6">
        <v>27</v>
      </c>
      <c r="H394" s="6">
        <v>50</v>
      </c>
      <c r="I394" s="6">
        <f t="shared" si="1"/>
        <v>97</v>
      </c>
    </row>
    <row r="395" spans="1:9" ht="14.25" customHeight="1">
      <c r="A395" s="2" t="s">
        <v>1063</v>
      </c>
      <c r="B395" s="6" t="s">
        <v>1064</v>
      </c>
      <c r="C395" s="6" t="s">
        <v>1065</v>
      </c>
      <c r="D395" s="6" t="s">
        <v>24</v>
      </c>
      <c r="E395" s="6">
        <v>10</v>
      </c>
      <c r="F395" s="6">
        <v>10</v>
      </c>
      <c r="G395" s="6">
        <v>30</v>
      </c>
      <c r="H395" s="6">
        <v>50</v>
      </c>
      <c r="I395" s="6">
        <f t="shared" si="1"/>
        <v>100</v>
      </c>
    </row>
    <row r="396" spans="1:9" ht="14.25" customHeight="1">
      <c r="A396" s="2" t="s">
        <v>1066</v>
      </c>
      <c r="B396" s="6" t="s">
        <v>1067</v>
      </c>
      <c r="C396" s="6" t="s">
        <v>1068</v>
      </c>
      <c r="D396" s="6" t="s">
        <v>28</v>
      </c>
      <c r="E396" s="6">
        <v>10</v>
      </c>
      <c r="F396" s="6">
        <v>10</v>
      </c>
      <c r="G396" s="6">
        <v>28</v>
      </c>
      <c r="H396" s="6">
        <v>50</v>
      </c>
      <c r="I396" s="6">
        <f t="shared" si="1"/>
        <v>98</v>
      </c>
    </row>
    <row r="397" spans="1:9" ht="14.25" customHeight="1">
      <c r="A397" s="2" t="s">
        <v>1069</v>
      </c>
      <c r="B397" s="6" t="s">
        <v>1070</v>
      </c>
      <c r="C397" s="6" t="s">
        <v>1071</v>
      </c>
      <c r="D397" s="6" t="s">
        <v>13</v>
      </c>
      <c r="E397" s="6">
        <v>9</v>
      </c>
      <c r="F397" s="6">
        <v>10</v>
      </c>
      <c r="G397" s="6">
        <v>30</v>
      </c>
      <c r="H397" s="6">
        <v>45</v>
      </c>
      <c r="I397" s="6">
        <f t="shared" si="1"/>
        <v>94</v>
      </c>
    </row>
    <row r="398" spans="1:9" ht="14.25" customHeight="1">
      <c r="A398" s="2" t="s">
        <v>1072</v>
      </c>
      <c r="B398" s="6" t="s">
        <v>1073</v>
      </c>
      <c r="C398" s="6" t="s">
        <v>1074</v>
      </c>
      <c r="D398" s="6" t="s">
        <v>20</v>
      </c>
      <c r="E398" s="6">
        <v>9</v>
      </c>
      <c r="F398" s="6">
        <v>8</v>
      </c>
      <c r="G398" s="6">
        <v>28</v>
      </c>
      <c r="H398" s="6">
        <v>38</v>
      </c>
      <c r="I398" s="6">
        <f t="shared" si="1"/>
        <v>83</v>
      </c>
    </row>
    <row r="399" spans="1:9" ht="14.25" customHeight="1">
      <c r="A399" s="2" t="s">
        <v>1079</v>
      </c>
      <c r="B399" s="6" t="s">
        <v>1080</v>
      </c>
      <c r="C399" s="6" t="s">
        <v>1077</v>
      </c>
      <c r="D399" s="6" t="s">
        <v>20</v>
      </c>
      <c r="E399" s="6">
        <v>4</v>
      </c>
      <c r="F399" s="6">
        <v>2</v>
      </c>
      <c r="G399" s="6">
        <v>13</v>
      </c>
      <c r="H399" s="6">
        <v>26</v>
      </c>
      <c r="I399" s="6">
        <f t="shared" si="1"/>
        <v>45</v>
      </c>
    </row>
    <row r="400" spans="1:9" ht="14.25" customHeight="1">
      <c r="A400" s="2" t="s">
        <v>1078</v>
      </c>
      <c r="B400" s="6" t="s">
        <v>536</v>
      </c>
      <c r="C400" s="6" t="s">
        <v>1077</v>
      </c>
      <c r="D400" s="6" t="s">
        <v>28</v>
      </c>
      <c r="E400" s="6">
        <v>4</v>
      </c>
      <c r="F400" s="6">
        <v>5</v>
      </c>
      <c r="G400" s="6">
        <v>10</v>
      </c>
      <c r="H400" s="6">
        <v>27</v>
      </c>
      <c r="I400" s="6">
        <f t="shared" si="1"/>
        <v>46</v>
      </c>
    </row>
    <row r="401" spans="1:9" ht="14.25" customHeight="1">
      <c r="A401" s="2" t="s">
        <v>1075</v>
      </c>
      <c r="B401" s="6" t="s">
        <v>1076</v>
      </c>
      <c r="C401" s="6" t="s">
        <v>1077</v>
      </c>
      <c r="D401" s="6" t="s">
        <v>20</v>
      </c>
      <c r="E401" s="6">
        <v>3</v>
      </c>
      <c r="F401" s="6">
        <v>3</v>
      </c>
      <c r="G401" s="6">
        <v>7</v>
      </c>
      <c r="H401" s="6">
        <v>5</v>
      </c>
      <c r="I401" s="6">
        <f t="shared" si="1"/>
        <v>18</v>
      </c>
    </row>
    <row r="402" spans="1:9" ht="14.25" customHeight="1">
      <c r="A402" s="2" t="s">
        <v>1081</v>
      </c>
      <c r="B402" s="6" t="s">
        <v>1082</v>
      </c>
      <c r="C402" s="6" t="s">
        <v>1083</v>
      </c>
      <c r="D402" s="6" t="s">
        <v>13</v>
      </c>
      <c r="E402" s="6">
        <v>2</v>
      </c>
      <c r="F402" s="6">
        <v>0</v>
      </c>
      <c r="G402" s="6">
        <v>3</v>
      </c>
      <c r="H402" s="6">
        <v>10</v>
      </c>
      <c r="I402" s="6">
        <f t="shared" si="1"/>
        <v>15</v>
      </c>
    </row>
    <row r="403" spans="1:9" ht="14.25" customHeight="1">
      <c r="A403" s="2" t="s">
        <v>1084</v>
      </c>
      <c r="B403" s="6" t="s">
        <v>1085</v>
      </c>
      <c r="C403" s="6" t="s">
        <v>1086</v>
      </c>
      <c r="D403" s="6" t="s">
        <v>20</v>
      </c>
      <c r="E403" s="6">
        <v>10</v>
      </c>
      <c r="F403" s="6">
        <v>10</v>
      </c>
      <c r="G403" s="6">
        <v>30</v>
      </c>
      <c r="H403" s="6">
        <v>50</v>
      </c>
      <c r="I403" s="6">
        <f t="shared" si="1"/>
        <v>100</v>
      </c>
    </row>
    <row r="404" spans="1:9" ht="14.25" customHeight="1">
      <c r="A404" s="2" t="s">
        <v>1087</v>
      </c>
      <c r="B404" s="6" t="s">
        <v>1088</v>
      </c>
      <c r="C404" s="6" t="s">
        <v>1089</v>
      </c>
      <c r="D404" s="6" t="s">
        <v>13</v>
      </c>
      <c r="E404" s="6">
        <v>9</v>
      </c>
      <c r="F404" s="6">
        <v>8</v>
      </c>
      <c r="G404" s="6">
        <v>29</v>
      </c>
      <c r="H404" s="6">
        <v>42</v>
      </c>
      <c r="I404" s="6">
        <f t="shared" si="1"/>
        <v>88</v>
      </c>
    </row>
    <row r="405" spans="1:9" ht="14.25" customHeight="1">
      <c r="A405" s="2" t="s">
        <v>1092</v>
      </c>
      <c r="B405" s="6" t="s">
        <v>1093</v>
      </c>
      <c r="C405" s="6" t="s">
        <v>1086</v>
      </c>
      <c r="D405" s="6" t="s">
        <v>20</v>
      </c>
      <c r="E405" s="6">
        <v>7</v>
      </c>
      <c r="F405" s="6">
        <v>5</v>
      </c>
      <c r="G405" s="6">
        <v>18</v>
      </c>
      <c r="H405" s="6">
        <v>37</v>
      </c>
      <c r="I405" s="6">
        <f t="shared" si="1"/>
        <v>67</v>
      </c>
    </row>
    <row r="406" spans="1:9" ht="14.25" customHeight="1">
      <c r="A406" s="2" t="s">
        <v>1090</v>
      </c>
      <c r="B406" s="6" t="s">
        <v>1091</v>
      </c>
      <c r="C406" s="6" t="s">
        <v>1086</v>
      </c>
      <c r="D406" s="6" t="s">
        <v>13</v>
      </c>
      <c r="E406" s="6">
        <v>10</v>
      </c>
      <c r="F406" s="6">
        <v>9</v>
      </c>
      <c r="G406" s="6">
        <v>28</v>
      </c>
      <c r="H406" s="6">
        <v>50</v>
      </c>
      <c r="I406" s="6">
        <f t="shared" si="1"/>
        <v>97</v>
      </c>
    </row>
    <row r="407" spans="1:9" ht="14.25" customHeight="1">
      <c r="A407" s="2" t="s">
        <v>1094</v>
      </c>
      <c r="B407" s="6" t="s">
        <v>1095</v>
      </c>
      <c r="C407" s="6" t="s">
        <v>1096</v>
      </c>
      <c r="D407" s="6" t="s">
        <v>28</v>
      </c>
      <c r="E407" s="6">
        <v>6</v>
      </c>
      <c r="F407" s="6">
        <v>6</v>
      </c>
      <c r="G407" s="6">
        <v>20</v>
      </c>
      <c r="H407" s="6">
        <v>23</v>
      </c>
      <c r="I407" s="6">
        <f t="shared" si="1"/>
        <v>55</v>
      </c>
    </row>
    <row r="408" spans="1:9" ht="14.25" customHeight="1">
      <c r="A408" s="2" t="s">
        <v>1097</v>
      </c>
      <c r="B408" s="6" t="s">
        <v>1098</v>
      </c>
      <c r="C408" s="6" t="s">
        <v>1099</v>
      </c>
      <c r="D408" s="6" t="s">
        <v>13</v>
      </c>
      <c r="E408" s="6">
        <v>5</v>
      </c>
      <c r="F408" s="6">
        <v>5</v>
      </c>
      <c r="G408" s="6">
        <v>12</v>
      </c>
      <c r="H408" s="6">
        <v>29</v>
      </c>
      <c r="I408" s="6">
        <f t="shared" si="1"/>
        <v>51</v>
      </c>
    </row>
    <row r="409" spans="1:9" ht="14.25" customHeight="1">
      <c r="A409" s="2" t="s">
        <v>1100</v>
      </c>
      <c r="B409" s="6" t="s">
        <v>366</v>
      </c>
      <c r="C409" s="6" t="s">
        <v>1101</v>
      </c>
      <c r="D409" s="6" t="s">
        <v>24</v>
      </c>
      <c r="E409" s="6">
        <v>9</v>
      </c>
      <c r="F409" s="6">
        <v>7</v>
      </c>
      <c r="G409" s="6">
        <v>30</v>
      </c>
      <c r="H409" s="6">
        <v>37</v>
      </c>
      <c r="I409" s="6">
        <f t="shared" si="1"/>
        <v>83</v>
      </c>
    </row>
    <row r="410" spans="1:9" ht="14.25" customHeight="1">
      <c r="A410" s="2" t="s">
        <v>1102</v>
      </c>
      <c r="B410" s="6" t="s">
        <v>1103</v>
      </c>
      <c r="C410" s="6" t="s">
        <v>1104</v>
      </c>
      <c r="D410" s="6" t="s">
        <v>24</v>
      </c>
      <c r="E410" s="6">
        <v>3</v>
      </c>
      <c r="F410" s="6">
        <v>3</v>
      </c>
      <c r="G410" s="6">
        <v>13</v>
      </c>
      <c r="H410" s="6">
        <v>16</v>
      </c>
      <c r="I410" s="6">
        <f t="shared" si="1"/>
        <v>35</v>
      </c>
    </row>
    <row r="411" spans="1:9" ht="14.25" customHeight="1">
      <c r="A411" s="2" t="s">
        <v>1105</v>
      </c>
      <c r="B411" s="6" t="s">
        <v>1106</v>
      </c>
      <c r="C411" s="6" t="s">
        <v>1104</v>
      </c>
      <c r="D411" s="6" t="s">
        <v>28</v>
      </c>
      <c r="E411" s="6">
        <v>4</v>
      </c>
      <c r="F411" s="6">
        <v>6</v>
      </c>
      <c r="G411" s="6">
        <v>10</v>
      </c>
      <c r="H411" s="6">
        <v>19</v>
      </c>
      <c r="I411" s="6">
        <f t="shared" si="1"/>
        <v>39</v>
      </c>
    </row>
    <row r="412" spans="1:9" ht="14.25" customHeight="1">
      <c r="A412" s="2" t="s">
        <v>1110</v>
      </c>
      <c r="B412" s="6" t="s">
        <v>1111</v>
      </c>
      <c r="C412" s="6" t="s">
        <v>1112</v>
      </c>
      <c r="D412" s="6" t="s">
        <v>13</v>
      </c>
      <c r="E412" s="6">
        <v>3</v>
      </c>
      <c r="F412" s="6">
        <v>4</v>
      </c>
      <c r="G412" s="6">
        <v>6</v>
      </c>
      <c r="H412" s="6">
        <v>22</v>
      </c>
      <c r="I412" s="6">
        <f t="shared" si="1"/>
        <v>35</v>
      </c>
    </row>
    <row r="413" spans="1:9" ht="14.25" customHeight="1">
      <c r="A413" s="2" t="s">
        <v>1107</v>
      </c>
      <c r="B413" s="6" t="s">
        <v>1108</v>
      </c>
      <c r="C413" s="6" t="s">
        <v>1109</v>
      </c>
      <c r="D413" s="6" t="s">
        <v>20</v>
      </c>
      <c r="E413" s="6">
        <v>10</v>
      </c>
      <c r="F413" s="6">
        <v>8</v>
      </c>
      <c r="G413" s="6">
        <v>30</v>
      </c>
      <c r="H413" s="6">
        <v>49</v>
      </c>
      <c r="I413" s="6">
        <f t="shared" si="1"/>
        <v>97</v>
      </c>
    </row>
    <row r="414" spans="1:9" ht="14.25" customHeight="1">
      <c r="A414" s="2" t="s">
        <v>1121</v>
      </c>
      <c r="B414" s="6" t="s">
        <v>1122</v>
      </c>
      <c r="C414" s="6" t="s">
        <v>1115</v>
      </c>
      <c r="D414" s="6" t="s">
        <v>24</v>
      </c>
      <c r="E414" s="6">
        <v>5</v>
      </c>
      <c r="F414" s="6">
        <v>7</v>
      </c>
      <c r="G414" s="6">
        <v>18</v>
      </c>
      <c r="H414" s="6">
        <v>31</v>
      </c>
      <c r="I414" s="6">
        <f t="shared" si="1"/>
        <v>61</v>
      </c>
    </row>
    <row r="415" spans="1:9" ht="14.25" customHeight="1">
      <c r="A415" s="2" t="s">
        <v>1113</v>
      </c>
      <c r="B415" s="6" t="s">
        <v>1114</v>
      </c>
      <c r="C415" s="6" t="s">
        <v>1115</v>
      </c>
      <c r="D415" s="6" t="s">
        <v>13</v>
      </c>
      <c r="E415" s="6">
        <v>10</v>
      </c>
      <c r="F415" s="6">
        <v>10</v>
      </c>
      <c r="G415" s="6">
        <v>27</v>
      </c>
      <c r="H415" s="6">
        <v>41</v>
      </c>
      <c r="I415" s="6">
        <f t="shared" si="1"/>
        <v>88</v>
      </c>
    </row>
    <row r="416" spans="1:9" ht="14.25" customHeight="1">
      <c r="A416" s="2" t="s">
        <v>1116</v>
      </c>
      <c r="B416" s="6" t="s">
        <v>292</v>
      </c>
      <c r="C416" s="6" t="s">
        <v>1115</v>
      </c>
      <c r="D416" s="6" t="s">
        <v>24</v>
      </c>
      <c r="E416" s="6">
        <v>10</v>
      </c>
      <c r="F416" s="6">
        <v>9</v>
      </c>
      <c r="G416" s="6">
        <v>28</v>
      </c>
      <c r="H416" s="6">
        <v>50</v>
      </c>
      <c r="I416" s="6">
        <f t="shared" si="1"/>
        <v>97</v>
      </c>
    </row>
    <row r="417" spans="1:9" ht="14.25" customHeight="1">
      <c r="A417" s="2" t="s">
        <v>1117</v>
      </c>
      <c r="B417" s="6" t="s">
        <v>301</v>
      </c>
      <c r="C417" s="6" t="s">
        <v>1118</v>
      </c>
      <c r="D417" s="6" t="s">
        <v>28</v>
      </c>
      <c r="E417" s="6">
        <v>8</v>
      </c>
      <c r="F417" s="6">
        <v>6</v>
      </c>
      <c r="G417" s="6">
        <v>21</v>
      </c>
      <c r="H417" s="6">
        <v>38</v>
      </c>
      <c r="I417" s="6">
        <f t="shared" si="1"/>
        <v>73</v>
      </c>
    </row>
    <row r="418" spans="1:9" ht="14.25" customHeight="1">
      <c r="A418" s="2" t="s">
        <v>1119</v>
      </c>
      <c r="B418" s="6" t="s">
        <v>1060</v>
      </c>
      <c r="C418" s="6" t="s">
        <v>1120</v>
      </c>
      <c r="D418" s="6" t="s">
        <v>13</v>
      </c>
      <c r="E418" s="6">
        <v>5</v>
      </c>
      <c r="F418" s="6">
        <v>6</v>
      </c>
      <c r="G418" s="6">
        <v>14</v>
      </c>
      <c r="H418" s="6">
        <v>26</v>
      </c>
      <c r="I418" s="6">
        <f t="shared" si="1"/>
        <v>51</v>
      </c>
    </row>
    <row r="419" spans="1:9" ht="14.25" customHeight="1">
      <c r="A419" s="2" t="s">
        <v>1123</v>
      </c>
      <c r="B419" s="6" t="s">
        <v>1124</v>
      </c>
      <c r="C419" s="6" t="s">
        <v>1125</v>
      </c>
      <c r="D419" s="6" t="s">
        <v>13</v>
      </c>
      <c r="E419" s="6">
        <v>10</v>
      </c>
      <c r="F419" s="6">
        <v>10</v>
      </c>
      <c r="G419" s="6">
        <v>28</v>
      </c>
      <c r="H419" s="6">
        <v>44</v>
      </c>
      <c r="I419" s="6">
        <f t="shared" si="1"/>
        <v>92</v>
      </c>
    </row>
    <row r="420" spans="1:9" ht="14.25" customHeight="1">
      <c r="A420" s="2" t="s">
        <v>1128</v>
      </c>
      <c r="B420" s="6" t="s">
        <v>1129</v>
      </c>
      <c r="C420" s="6" t="s">
        <v>582</v>
      </c>
      <c r="D420" s="6" t="s">
        <v>13</v>
      </c>
      <c r="E420" s="6">
        <v>1</v>
      </c>
      <c r="F420" s="6">
        <v>0</v>
      </c>
      <c r="G420" s="6">
        <v>6</v>
      </c>
      <c r="H420" s="6">
        <v>8</v>
      </c>
      <c r="I420" s="6">
        <f t="shared" si="1"/>
        <v>15</v>
      </c>
    </row>
    <row r="421" spans="1:9" ht="14.25" customHeight="1">
      <c r="A421" s="2" t="s">
        <v>1126</v>
      </c>
      <c r="B421" s="6" t="s">
        <v>1127</v>
      </c>
      <c r="C421" s="6" t="s">
        <v>582</v>
      </c>
      <c r="D421" s="6" t="s">
        <v>28</v>
      </c>
      <c r="E421" s="6">
        <v>10</v>
      </c>
      <c r="F421" s="6">
        <v>10</v>
      </c>
      <c r="G421" s="6">
        <v>26</v>
      </c>
      <c r="H421" s="6">
        <v>50</v>
      </c>
      <c r="I421" s="6">
        <f t="shared" si="1"/>
        <v>96</v>
      </c>
    </row>
    <row r="422" spans="1:9" ht="14.25" customHeight="1">
      <c r="A422" s="2" t="s">
        <v>1130</v>
      </c>
      <c r="B422" s="6" t="s">
        <v>1131</v>
      </c>
      <c r="C422" s="6" t="s">
        <v>1132</v>
      </c>
      <c r="D422" s="6" t="s">
        <v>20</v>
      </c>
      <c r="E422" s="6">
        <v>10</v>
      </c>
      <c r="F422" s="6">
        <v>10</v>
      </c>
      <c r="G422" s="6">
        <v>30</v>
      </c>
      <c r="H422" s="6">
        <v>42</v>
      </c>
      <c r="I422" s="6">
        <f t="shared" si="1"/>
        <v>92</v>
      </c>
    </row>
    <row r="423" spans="1:9" ht="14.25" customHeight="1">
      <c r="A423" s="2" t="s">
        <v>1133</v>
      </c>
      <c r="B423" s="6" t="s">
        <v>1134</v>
      </c>
      <c r="C423" s="6" t="s">
        <v>1135</v>
      </c>
      <c r="D423" s="6" t="s">
        <v>28</v>
      </c>
      <c r="E423" s="6">
        <v>2</v>
      </c>
      <c r="F423" s="6">
        <v>1</v>
      </c>
      <c r="G423" s="6">
        <v>9</v>
      </c>
      <c r="H423" s="6">
        <v>19</v>
      </c>
      <c r="I423" s="6">
        <f t="shared" si="1"/>
        <v>31</v>
      </c>
    </row>
    <row r="424" spans="1:9" ht="14.25" customHeight="1">
      <c r="A424" s="2" t="s">
        <v>1136</v>
      </c>
      <c r="B424" s="6" t="s">
        <v>1137</v>
      </c>
      <c r="C424" s="6" t="s">
        <v>1138</v>
      </c>
      <c r="D424" s="6" t="s">
        <v>13</v>
      </c>
      <c r="E424" s="6">
        <v>3</v>
      </c>
      <c r="F424" s="6">
        <v>3</v>
      </c>
      <c r="G424" s="6">
        <v>5</v>
      </c>
      <c r="H424" s="6">
        <v>8</v>
      </c>
      <c r="I424" s="6">
        <f t="shared" si="1"/>
        <v>19</v>
      </c>
    </row>
    <row r="425" spans="1:9" ht="14.25" customHeight="1">
      <c r="A425" s="2" t="s">
        <v>1139</v>
      </c>
      <c r="B425" s="6" t="s">
        <v>1140</v>
      </c>
      <c r="C425" s="6" t="s">
        <v>1141</v>
      </c>
      <c r="D425" s="6" t="s">
        <v>28</v>
      </c>
      <c r="E425" s="6">
        <v>6</v>
      </c>
      <c r="F425" s="6">
        <v>4</v>
      </c>
      <c r="G425" s="6">
        <v>15</v>
      </c>
      <c r="H425" s="6">
        <v>28</v>
      </c>
      <c r="I425" s="6">
        <f t="shared" si="1"/>
        <v>53</v>
      </c>
    </row>
    <row r="426" spans="1:9" ht="14.25" customHeight="1">
      <c r="A426" s="2" t="s">
        <v>1142</v>
      </c>
      <c r="B426" s="6" t="s">
        <v>1143</v>
      </c>
      <c r="C426" s="6" t="s">
        <v>155</v>
      </c>
      <c r="D426" s="6" t="s">
        <v>28</v>
      </c>
      <c r="E426" s="6">
        <v>6</v>
      </c>
      <c r="F426" s="6">
        <v>6</v>
      </c>
      <c r="G426" s="6">
        <v>15</v>
      </c>
      <c r="H426" s="6">
        <v>40</v>
      </c>
      <c r="I426" s="6">
        <f t="shared" si="1"/>
        <v>67</v>
      </c>
    </row>
    <row r="427" spans="1:9" ht="14.25" customHeight="1">
      <c r="A427" s="2" t="s">
        <v>1144</v>
      </c>
      <c r="B427" s="6" t="s">
        <v>1145</v>
      </c>
      <c r="C427" s="6" t="s">
        <v>1146</v>
      </c>
      <c r="D427" s="6" t="s">
        <v>13</v>
      </c>
      <c r="E427" s="6">
        <v>4</v>
      </c>
      <c r="F427" s="6">
        <v>3</v>
      </c>
      <c r="G427" s="6">
        <v>12</v>
      </c>
      <c r="H427" s="6">
        <v>29</v>
      </c>
      <c r="I427" s="6">
        <f t="shared" si="1"/>
        <v>48</v>
      </c>
    </row>
    <row r="428" spans="1:9" ht="14.25" customHeight="1">
      <c r="A428" s="2" t="s">
        <v>1147</v>
      </c>
      <c r="B428" s="6" t="s">
        <v>1089</v>
      </c>
      <c r="C428" s="6" t="s">
        <v>1148</v>
      </c>
      <c r="D428" s="6" t="s">
        <v>24</v>
      </c>
      <c r="E428" s="6">
        <v>4</v>
      </c>
      <c r="F428" s="6">
        <v>4</v>
      </c>
      <c r="G428" s="6">
        <v>8</v>
      </c>
      <c r="H428" s="6">
        <v>28</v>
      </c>
      <c r="I428" s="6">
        <f t="shared" si="1"/>
        <v>44</v>
      </c>
    </row>
    <row r="429" spans="1:9" ht="14.25" customHeight="1">
      <c r="A429" s="2" t="s">
        <v>1149</v>
      </c>
      <c r="B429" s="6" t="s">
        <v>1150</v>
      </c>
      <c r="C429" s="6" t="s">
        <v>1151</v>
      </c>
      <c r="D429" s="6" t="s">
        <v>20</v>
      </c>
      <c r="E429" s="6">
        <v>4</v>
      </c>
      <c r="F429" s="6">
        <v>6</v>
      </c>
      <c r="G429" s="6">
        <v>10</v>
      </c>
      <c r="H429" s="6">
        <v>18</v>
      </c>
      <c r="I429" s="6">
        <f t="shared" si="1"/>
        <v>38</v>
      </c>
    </row>
    <row r="430" spans="1:9" ht="14.25" customHeight="1">
      <c r="A430" s="2" t="s">
        <v>1152</v>
      </c>
      <c r="B430" s="6" t="s">
        <v>1153</v>
      </c>
      <c r="C430" s="6" t="s">
        <v>1154</v>
      </c>
      <c r="D430" s="6" t="s">
        <v>24</v>
      </c>
      <c r="E430" s="6">
        <v>10</v>
      </c>
      <c r="F430" s="6">
        <v>9</v>
      </c>
      <c r="G430" s="6">
        <v>28</v>
      </c>
      <c r="H430" s="6">
        <v>50</v>
      </c>
      <c r="I430" s="6">
        <f t="shared" si="1"/>
        <v>97</v>
      </c>
    </row>
    <row r="431" spans="1:9" ht="14.25" customHeight="1">
      <c r="A431" s="2" t="s">
        <v>1155</v>
      </c>
      <c r="B431" s="6" t="s">
        <v>1156</v>
      </c>
      <c r="C431" s="6" t="s">
        <v>1157</v>
      </c>
      <c r="D431" s="6" t="s">
        <v>24</v>
      </c>
      <c r="E431" s="6">
        <v>9</v>
      </c>
      <c r="F431" s="6">
        <v>10</v>
      </c>
      <c r="G431" s="6">
        <v>25</v>
      </c>
      <c r="H431" s="6">
        <v>36</v>
      </c>
      <c r="I431" s="6">
        <f t="shared" si="1"/>
        <v>80</v>
      </c>
    </row>
    <row r="432" spans="1:9" ht="14.25" customHeight="1">
      <c r="A432" s="2" t="s">
        <v>1158</v>
      </c>
      <c r="B432" s="6" t="s">
        <v>1159</v>
      </c>
      <c r="C432" s="6" t="s">
        <v>1160</v>
      </c>
      <c r="D432" s="6" t="s">
        <v>13</v>
      </c>
      <c r="E432" s="6">
        <v>6</v>
      </c>
      <c r="F432" s="6">
        <v>5</v>
      </c>
      <c r="G432" s="6">
        <v>17</v>
      </c>
      <c r="H432" s="6">
        <v>26</v>
      </c>
      <c r="I432" s="6">
        <f t="shared" si="1"/>
        <v>54</v>
      </c>
    </row>
    <row r="433" spans="1:9" ht="14.25" customHeight="1">
      <c r="A433" s="2" t="s">
        <v>1161</v>
      </c>
      <c r="B433" s="6" t="s">
        <v>1162</v>
      </c>
      <c r="C433" s="6" t="s">
        <v>1163</v>
      </c>
      <c r="D433" s="6" t="s">
        <v>20</v>
      </c>
      <c r="E433" s="6">
        <v>6</v>
      </c>
      <c r="F433" s="6">
        <v>6</v>
      </c>
      <c r="G433" s="6">
        <v>22</v>
      </c>
      <c r="H433" s="6">
        <v>32</v>
      </c>
      <c r="I433" s="6">
        <f t="shared" si="1"/>
        <v>66</v>
      </c>
    </row>
    <row r="434" spans="1:9" ht="14.25" customHeight="1">
      <c r="A434" s="2" t="s">
        <v>1164</v>
      </c>
      <c r="B434" s="6" t="s">
        <v>1165</v>
      </c>
      <c r="C434" s="6" t="s">
        <v>1166</v>
      </c>
      <c r="D434" s="6" t="s">
        <v>20</v>
      </c>
      <c r="E434" s="6">
        <v>4</v>
      </c>
      <c r="F434" s="6">
        <v>6</v>
      </c>
      <c r="G434" s="6">
        <v>12</v>
      </c>
      <c r="H434" s="6">
        <v>15</v>
      </c>
      <c r="I434" s="6">
        <f t="shared" si="1"/>
        <v>37</v>
      </c>
    </row>
    <row r="435" spans="1:9" ht="14.25" customHeight="1">
      <c r="A435" s="2" t="s">
        <v>1170</v>
      </c>
      <c r="B435" s="6" t="s">
        <v>1021</v>
      </c>
      <c r="C435" s="6" t="s">
        <v>1171</v>
      </c>
      <c r="D435" s="6" t="s">
        <v>13</v>
      </c>
      <c r="E435" s="6">
        <v>6</v>
      </c>
      <c r="F435" s="6">
        <v>5</v>
      </c>
      <c r="G435" s="6">
        <v>22</v>
      </c>
      <c r="H435" s="6">
        <v>38</v>
      </c>
      <c r="I435" s="6">
        <f t="shared" si="1"/>
        <v>71</v>
      </c>
    </row>
    <row r="436" spans="1:9" ht="14.25" customHeight="1">
      <c r="A436" s="2" t="s">
        <v>1167</v>
      </c>
      <c r="B436" s="6" t="s">
        <v>1168</v>
      </c>
      <c r="C436" s="6" t="s">
        <v>1169</v>
      </c>
      <c r="D436" s="6" t="s">
        <v>20</v>
      </c>
      <c r="E436" s="6">
        <v>8</v>
      </c>
      <c r="F436" s="6">
        <v>9</v>
      </c>
      <c r="G436" s="6">
        <v>22</v>
      </c>
      <c r="H436" s="6">
        <v>44</v>
      </c>
      <c r="I436" s="6">
        <f t="shared" si="1"/>
        <v>83</v>
      </c>
    </row>
    <row r="437" spans="1:9" ht="14.25" customHeight="1">
      <c r="A437" s="2" t="s">
        <v>1187</v>
      </c>
      <c r="B437" s="6" t="s">
        <v>1188</v>
      </c>
      <c r="C437" s="6" t="s">
        <v>1171</v>
      </c>
      <c r="D437" s="6" t="s">
        <v>28</v>
      </c>
      <c r="E437" s="6">
        <v>4</v>
      </c>
      <c r="F437" s="6">
        <v>5</v>
      </c>
      <c r="G437" s="6">
        <v>14</v>
      </c>
      <c r="H437" s="6">
        <v>21</v>
      </c>
      <c r="I437" s="6">
        <f t="shared" si="1"/>
        <v>44</v>
      </c>
    </row>
    <row r="438" spans="1:9" ht="14.25" customHeight="1">
      <c r="A438" s="2" t="s">
        <v>1191</v>
      </c>
      <c r="B438" s="6" t="s">
        <v>1192</v>
      </c>
      <c r="C438" s="6" t="s">
        <v>1171</v>
      </c>
      <c r="D438" s="6" t="s">
        <v>28</v>
      </c>
      <c r="E438" s="6">
        <v>4</v>
      </c>
      <c r="F438" s="6">
        <v>4</v>
      </c>
      <c r="G438" s="6">
        <v>11</v>
      </c>
      <c r="H438" s="6">
        <v>15</v>
      </c>
      <c r="I438" s="6">
        <f t="shared" si="1"/>
        <v>34</v>
      </c>
    </row>
    <row r="439" spans="1:9" ht="14.25" customHeight="1">
      <c r="A439" s="2" t="s">
        <v>1182</v>
      </c>
      <c r="B439" s="6" t="s">
        <v>1183</v>
      </c>
      <c r="C439" s="6" t="s">
        <v>1171</v>
      </c>
      <c r="D439" s="6" t="s">
        <v>20</v>
      </c>
      <c r="E439" s="6">
        <v>4</v>
      </c>
      <c r="F439" s="6">
        <v>2</v>
      </c>
      <c r="G439" s="6">
        <v>11</v>
      </c>
      <c r="H439" s="6">
        <v>11</v>
      </c>
      <c r="I439" s="6">
        <f t="shared" si="1"/>
        <v>28</v>
      </c>
    </row>
    <row r="440" spans="1:9" ht="14.25" customHeight="1">
      <c r="A440" s="2" t="s">
        <v>1189</v>
      </c>
      <c r="B440" s="6" t="s">
        <v>1190</v>
      </c>
      <c r="C440" s="6" t="s">
        <v>1186</v>
      </c>
      <c r="D440" s="6" t="s">
        <v>24</v>
      </c>
      <c r="E440" s="6">
        <v>6</v>
      </c>
      <c r="F440" s="6">
        <v>7</v>
      </c>
      <c r="G440" s="6">
        <v>17</v>
      </c>
      <c r="H440" s="6">
        <v>28</v>
      </c>
      <c r="I440" s="6">
        <f t="shared" si="1"/>
        <v>58</v>
      </c>
    </row>
    <row r="441" spans="1:9" ht="14.25" customHeight="1">
      <c r="A441" s="2" t="s">
        <v>1174</v>
      </c>
      <c r="B441" s="6" t="s">
        <v>1175</v>
      </c>
      <c r="C441" s="6" t="s">
        <v>1171</v>
      </c>
      <c r="D441" s="6" t="s">
        <v>13</v>
      </c>
      <c r="E441" s="6">
        <v>7</v>
      </c>
      <c r="F441" s="6">
        <v>5</v>
      </c>
      <c r="G441" s="6">
        <v>18</v>
      </c>
      <c r="H441" s="6">
        <v>26</v>
      </c>
      <c r="I441" s="6">
        <f t="shared" si="1"/>
        <v>56</v>
      </c>
    </row>
    <row r="442" spans="1:9" ht="14.25" customHeight="1">
      <c r="A442" s="2" t="s">
        <v>1180</v>
      </c>
      <c r="B442" s="6" t="s">
        <v>1181</v>
      </c>
      <c r="C442" s="6" t="s">
        <v>1171</v>
      </c>
      <c r="D442" s="6" t="s">
        <v>13</v>
      </c>
      <c r="E442" s="6">
        <v>6</v>
      </c>
      <c r="F442" s="6">
        <v>7</v>
      </c>
      <c r="G442" s="6">
        <v>15</v>
      </c>
      <c r="H442" s="6">
        <v>33</v>
      </c>
      <c r="I442" s="6">
        <f t="shared" si="1"/>
        <v>61</v>
      </c>
    </row>
    <row r="443" spans="1:9" ht="14.25" customHeight="1">
      <c r="A443" s="2" t="s">
        <v>1172</v>
      </c>
      <c r="B443" s="6" t="s">
        <v>1173</v>
      </c>
      <c r="C443" s="6" t="s">
        <v>1169</v>
      </c>
      <c r="D443" s="6" t="s">
        <v>13</v>
      </c>
      <c r="E443" s="6">
        <v>8</v>
      </c>
      <c r="F443" s="6">
        <v>7</v>
      </c>
      <c r="G443" s="6">
        <v>24</v>
      </c>
      <c r="H443" s="6">
        <v>45</v>
      </c>
      <c r="I443" s="6">
        <f t="shared" si="1"/>
        <v>84</v>
      </c>
    </row>
    <row r="444" spans="1:9" ht="14.25" customHeight="1">
      <c r="A444" s="2" t="s">
        <v>1184</v>
      </c>
      <c r="B444" s="6" t="s">
        <v>1185</v>
      </c>
      <c r="C444" s="6" t="s">
        <v>1186</v>
      </c>
      <c r="D444" s="6" t="s">
        <v>13</v>
      </c>
      <c r="E444" s="6">
        <v>6</v>
      </c>
      <c r="F444" s="6">
        <v>5</v>
      </c>
      <c r="G444" s="6">
        <v>20</v>
      </c>
      <c r="H444" s="6">
        <v>31</v>
      </c>
      <c r="I444" s="6">
        <f t="shared" si="1"/>
        <v>62</v>
      </c>
    </row>
    <row r="445" spans="1:9" ht="14.25" customHeight="1">
      <c r="A445" s="2" t="s">
        <v>1193</v>
      </c>
      <c r="B445" s="6" t="s">
        <v>1194</v>
      </c>
      <c r="C445" s="6" t="s">
        <v>1169</v>
      </c>
      <c r="D445" s="6" t="s">
        <v>24</v>
      </c>
      <c r="E445" s="6">
        <v>5</v>
      </c>
      <c r="F445" s="6">
        <v>6</v>
      </c>
      <c r="G445" s="6">
        <v>11</v>
      </c>
      <c r="H445" s="6">
        <v>20</v>
      </c>
      <c r="I445" s="6">
        <f t="shared" si="1"/>
        <v>42</v>
      </c>
    </row>
    <row r="446" spans="1:9" ht="14.25" customHeight="1">
      <c r="A446" s="2" t="s">
        <v>1176</v>
      </c>
      <c r="B446" s="6" t="s">
        <v>1177</v>
      </c>
      <c r="C446" s="6" t="s">
        <v>1171</v>
      </c>
      <c r="D446" s="6" t="s">
        <v>20</v>
      </c>
      <c r="E446" s="6">
        <v>4</v>
      </c>
      <c r="F446" s="6">
        <v>3</v>
      </c>
      <c r="G446" s="6">
        <v>11</v>
      </c>
      <c r="H446" s="6">
        <v>12</v>
      </c>
      <c r="I446" s="6">
        <f t="shared" si="1"/>
        <v>30</v>
      </c>
    </row>
    <row r="447" spans="1:9" ht="14.25" customHeight="1">
      <c r="A447" s="2" t="s">
        <v>1178</v>
      </c>
      <c r="B447" s="6" t="s">
        <v>1179</v>
      </c>
      <c r="C447" s="6" t="s">
        <v>1171</v>
      </c>
      <c r="D447" s="6" t="s">
        <v>24</v>
      </c>
      <c r="E447" s="6">
        <v>5</v>
      </c>
      <c r="F447" s="6">
        <v>4</v>
      </c>
      <c r="G447" s="6">
        <v>17</v>
      </c>
      <c r="H447" s="6">
        <v>24</v>
      </c>
      <c r="I447" s="6">
        <f t="shared" si="1"/>
        <v>50</v>
      </c>
    </row>
    <row r="448" spans="1:9" ht="14.25" customHeight="1">
      <c r="A448" s="2" t="s">
        <v>1195</v>
      </c>
      <c r="B448" s="6" t="s">
        <v>1196</v>
      </c>
      <c r="C448" s="6" t="s">
        <v>1197</v>
      </c>
      <c r="D448" s="6" t="s">
        <v>13</v>
      </c>
      <c r="E448" s="6">
        <v>9</v>
      </c>
      <c r="F448" s="6">
        <v>9</v>
      </c>
      <c r="G448" s="6">
        <v>26</v>
      </c>
      <c r="H448" s="6">
        <v>50</v>
      </c>
      <c r="I448" s="6">
        <f t="shared" si="1"/>
        <v>94</v>
      </c>
    </row>
    <row r="449" spans="1:9" ht="14.25" customHeight="1">
      <c r="A449" s="2" t="s">
        <v>1205</v>
      </c>
      <c r="B449" s="6" t="s">
        <v>1206</v>
      </c>
      <c r="C449" s="6" t="s">
        <v>326</v>
      </c>
      <c r="D449" s="6" t="s">
        <v>24</v>
      </c>
      <c r="E449" s="6">
        <v>4</v>
      </c>
      <c r="F449" s="6">
        <v>5</v>
      </c>
      <c r="G449" s="6">
        <v>16</v>
      </c>
      <c r="H449" s="6">
        <v>16</v>
      </c>
      <c r="I449" s="6">
        <f t="shared" si="1"/>
        <v>41</v>
      </c>
    </row>
    <row r="450" spans="1:9" ht="14.25" customHeight="1">
      <c r="A450" s="2" t="s">
        <v>1200</v>
      </c>
      <c r="B450" s="6" t="s">
        <v>1201</v>
      </c>
      <c r="C450" s="6" t="s">
        <v>1202</v>
      </c>
      <c r="D450" s="6" t="s">
        <v>13</v>
      </c>
      <c r="E450" s="6">
        <v>3</v>
      </c>
      <c r="F450" s="6">
        <v>5</v>
      </c>
      <c r="G450" s="6">
        <v>9</v>
      </c>
      <c r="H450" s="6">
        <v>21</v>
      </c>
      <c r="I450" s="6">
        <f t="shared" si="1"/>
        <v>38</v>
      </c>
    </row>
    <row r="451" spans="1:9" ht="14.25" customHeight="1">
      <c r="A451" s="2" t="s">
        <v>1198</v>
      </c>
      <c r="B451" s="6" t="s">
        <v>1199</v>
      </c>
      <c r="C451" s="6" t="s">
        <v>1197</v>
      </c>
      <c r="D451" s="6" t="s">
        <v>20</v>
      </c>
      <c r="E451" s="6">
        <v>2</v>
      </c>
      <c r="F451" s="6">
        <v>2</v>
      </c>
      <c r="G451" s="6">
        <v>7</v>
      </c>
      <c r="H451" s="6">
        <v>9</v>
      </c>
      <c r="I451" s="6">
        <f t="shared" si="1"/>
        <v>20</v>
      </c>
    </row>
    <row r="452" spans="1:9" ht="14.25" customHeight="1">
      <c r="A452" s="2" t="s">
        <v>1207</v>
      </c>
      <c r="B452" s="6" t="s">
        <v>1208</v>
      </c>
      <c r="C452" s="6" t="s">
        <v>326</v>
      </c>
      <c r="D452" s="6" t="s">
        <v>28</v>
      </c>
      <c r="E452" s="6">
        <v>4</v>
      </c>
      <c r="F452" s="6">
        <v>4</v>
      </c>
      <c r="G452" s="6">
        <v>16</v>
      </c>
      <c r="H452" s="6">
        <v>10</v>
      </c>
      <c r="I452" s="6">
        <f t="shared" si="1"/>
        <v>34</v>
      </c>
    </row>
    <row r="453" spans="1:9" ht="14.25" customHeight="1">
      <c r="A453" s="2" t="s">
        <v>1203</v>
      </c>
      <c r="B453" s="6" t="s">
        <v>1204</v>
      </c>
      <c r="C453" s="6" t="s">
        <v>1202</v>
      </c>
      <c r="D453" s="6" t="s">
        <v>20</v>
      </c>
      <c r="E453" s="6">
        <v>4</v>
      </c>
      <c r="F453" s="6">
        <v>6</v>
      </c>
      <c r="G453" s="6">
        <v>10</v>
      </c>
      <c r="H453" s="6">
        <v>17</v>
      </c>
      <c r="I453" s="6">
        <f t="shared" si="1"/>
        <v>37</v>
      </c>
    </row>
    <row r="454" spans="1:9" ht="14.25" customHeight="1">
      <c r="A454" s="2" t="s">
        <v>1212</v>
      </c>
      <c r="B454" s="6" t="s">
        <v>1213</v>
      </c>
      <c r="C454" s="6" t="s">
        <v>1156</v>
      </c>
      <c r="D454" s="6" t="s">
        <v>28</v>
      </c>
      <c r="E454" s="6">
        <v>6</v>
      </c>
      <c r="F454" s="6">
        <v>4</v>
      </c>
      <c r="G454" s="6">
        <v>17</v>
      </c>
      <c r="H454" s="6">
        <v>31</v>
      </c>
      <c r="I454" s="6">
        <f t="shared" si="1"/>
        <v>58</v>
      </c>
    </row>
    <row r="455" spans="1:9" ht="14.25" customHeight="1">
      <c r="A455" s="2" t="s">
        <v>1209</v>
      </c>
      <c r="B455" s="6" t="s">
        <v>1210</v>
      </c>
      <c r="C455" s="6" t="s">
        <v>1211</v>
      </c>
      <c r="D455" s="6" t="s">
        <v>28</v>
      </c>
      <c r="E455" s="6">
        <v>7</v>
      </c>
      <c r="F455" s="6">
        <v>6</v>
      </c>
      <c r="G455" s="6">
        <v>23</v>
      </c>
      <c r="H455" s="6">
        <v>29</v>
      </c>
      <c r="I455" s="6">
        <f t="shared" si="1"/>
        <v>65</v>
      </c>
    </row>
    <row r="456" spans="1:9" ht="14.25" customHeight="1">
      <c r="A456" s="2" t="s">
        <v>1214</v>
      </c>
      <c r="B456" s="6" t="s">
        <v>1215</v>
      </c>
      <c r="C456" s="6" t="s">
        <v>1216</v>
      </c>
      <c r="D456" s="6" t="s">
        <v>20</v>
      </c>
      <c r="E456" s="6">
        <v>8</v>
      </c>
      <c r="F456" s="6">
        <v>6</v>
      </c>
      <c r="G456" s="6">
        <v>27</v>
      </c>
      <c r="H456" s="6">
        <v>49</v>
      </c>
      <c r="I456" s="6">
        <f t="shared" si="1"/>
        <v>90</v>
      </c>
    </row>
    <row r="457" spans="1:9" ht="14.25" customHeight="1">
      <c r="A457" s="2" t="s">
        <v>1220</v>
      </c>
      <c r="B457" s="6" t="s">
        <v>662</v>
      </c>
      <c r="C457" s="6" t="s">
        <v>1221</v>
      </c>
      <c r="D457" s="6" t="s">
        <v>20</v>
      </c>
      <c r="E457" s="6">
        <v>7</v>
      </c>
      <c r="F457" s="6">
        <v>5</v>
      </c>
      <c r="G457" s="6">
        <v>17</v>
      </c>
      <c r="H457" s="6">
        <v>27</v>
      </c>
      <c r="I457" s="6">
        <f t="shared" si="1"/>
        <v>56</v>
      </c>
    </row>
    <row r="458" spans="1:9" ht="14.25" customHeight="1">
      <c r="A458" s="2" t="s">
        <v>1217</v>
      </c>
      <c r="B458" s="6" t="s">
        <v>1218</v>
      </c>
      <c r="C458" s="6" t="s">
        <v>1219</v>
      </c>
      <c r="D458" s="6" t="s">
        <v>24</v>
      </c>
      <c r="E458" s="6">
        <v>10</v>
      </c>
      <c r="F458" s="6">
        <v>10</v>
      </c>
      <c r="G458" s="6">
        <v>30</v>
      </c>
      <c r="H458" s="6">
        <v>50</v>
      </c>
      <c r="I458" s="6">
        <f t="shared" si="1"/>
        <v>100</v>
      </c>
    </row>
    <row r="459" spans="1:9" ht="14.25" customHeight="1">
      <c r="A459" s="2" t="s">
        <v>1222</v>
      </c>
      <c r="B459" s="6" t="s">
        <v>1223</v>
      </c>
      <c r="C459" s="6" t="s">
        <v>1224</v>
      </c>
      <c r="D459" s="6" t="s">
        <v>13</v>
      </c>
      <c r="E459" s="6">
        <v>4</v>
      </c>
      <c r="F459" s="6">
        <v>6</v>
      </c>
      <c r="G459" s="6">
        <v>11</v>
      </c>
      <c r="H459" s="6">
        <v>17</v>
      </c>
      <c r="I459" s="6">
        <f t="shared" si="1"/>
        <v>38</v>
      </c>
    </row>
    <row r="460" spans="1:9" ht="14.25" customHeight="1">
      <c r="A460" s="2" t="s">
        <v>1225</v>
      </c>
      <c r="B460" s="6" t="s">
        <v>1226</v>
      </c>
      <c r="C460" s="6" t="s">
        <v>1227</v>
      </c>
      <c r="D460" s="6" t="s">
        <v>20</v>
      </c>
      <c r="E460" s="6">
        <v>6</v>
      </c>
      <c r="F460" s="6">
        <v>8</v>
      </c>
      <c r="G460" s="6">
        <v>14</v>
      </c>
      <c r="H460" s="6">
        <v>29</v>
      </c>
      <c r="I460" s="6">
        <f t="shared" si="1"/>
        <v>57</v>
      </c>
    </row>
    <row r="461" spans="1:9" ht="14.25" customHeight="1">
      <c r="A461" s="2" t="s">
        <v>1228</v>
      </c>
      <c r="B461" s="6" t="s">
        <v>1229</v>
      </c>
      <c r="C461" s="6" t="s">
        <v>465</v>
      </c>
      <c r="D461" s="6" t="s">
        <v>20</v>
      </c>
      <c r="E461" s="6">
        <v>6</v>
      </c>
      <c r="F461" s="6">
        <v>7</v>
      </c>
      <c r="G461" s="6">
        <v>14</v>
      </c>
      <c r="H461" s="6">
        <v>35</v>
      </c>
      <c r="I461" s="6">
        <f t="shared" si="1"/>
        <v>62</v>
      </c>
    </row>
    <row r="462" spans="1:9" ht="14.25" customHeight="1">
      <c r="A462" s="2" t="s">
        <v>1230</v>
      </c>
      <c r="B462" s="6" t="s">
        <v>1231</v>
      </c>
      <c r="C462" s="6" t="s">
        <v>1232</v>
      </c>
      <c r="D462" s="6" t="s">
        <v>24</v>
      </c>
      <c r="E462" s="6">
        <v>7</v>
      </c>
      <c r="F462" s="6">
        <v>8</v>
      </c>
      <c r="G462" s="6">
        <v>18</v>
      </c>
      <c r="H462" s="6">
        <v>45</v>
      </c>
      <c r="I462" s="6">
        <f t="shared" si="1"/>
        <v>78</v>
      </c>
    </row>
    <row r="463" spans="1:9" ht="14.25" customHeight="1">
      <c r="A463" s="2" t="s">
        <v>1233</v>
      </c>
      <c r="B463" s="6" t="s">
        <v>856</v>
      </c>
      <c r="C463" s="6" t="s">
        <v>1234</v>
      </c>
      <c r="D463" s="6" t="s">
        <v>24</v>
      </c>
      <c r="E463" s="6">
        <v>5</v>
      </c>
      <c r="F463" s="6">
        <v>6</v>
      </c>
      <c r="G463" s="6">
        <v>14</v>
      </c>
      <c r="H463" s="6">
        <v>23</v>
      </c>
      <c r="I463" s="6">
        <f t="shared" si="1"/>
        <v>48</v>
      </c>
    </row>
    <row r="464" spans="1:9" ht="14.25" customHeight="1">
      <c r="A464" s="2" t="s">
        <v>1235</v>
      </c>
      <c r="B464" s="6" t="s">
        <v>1236</v>
      </c>
      <c r="C464" s="6" t="s">
        <v>1237</v>
      </c>
      <c r="D464" s="6" t="s">
        <v>13</v>
      </c>
      <c r="E464" s="6">
        <v>6</v>
      </c>
      <c r="F464" s="6">
        <v>8</v>
      </c>
      <c r="G464" s="6">
        <v>14</v>
      </c>
      <c r="H464" s="6">
        <v>39</v>
      </c>
      <c r="I464" s="6">
        <f t="shared" si="1"/>
        <v>67</v>
      </c>
    </row>
    <row r="465" spans="1:9" ht="14.25" customHeight="1">
      <c r="A465" s="2" t="s">
        <v>1238</v>
      </c>
      <c r="B465" s="6" t="s">
        <v>1239</v>
      </c>
      <c r="C465" s="6" t="s">
        <v>1240</v>
      </c>
      <c r="D465" s="6" t="s">
        <v>24</v>
      </c>
      <c r="E465" s="6">
        <v>8</v>
      </c>
      <c r="F465" s="6">
        <v>6</v>
      </c>
      <c r="G465" s="6">
        <v>21</v>
      </c>
      <c r="H465" s="6">
        <v>31</v>
      </c>
      <c r="I465" s="6">
        <f t="shared" si="1"/>
        <v>66</v>
      </c>
    </row>
    <row r="466" spans="1:9" ht="14.25" customHeight="1">
      <c r="A466" s="2"/>
    </row>
    <row r="467" spans="1:9" ht="14.25" customHeight="1">
      <c r="A467" s="2"/>
    </row>
    <row r="468" spans="1:9" ht="14.25" customHeight="1">
      <c r="A468" s="2"/>
    </row>
    <row r="469" spans="1:9" ht="14.25" customHeight="1">
      <c r="A469" s="2"/>
    </row>
    <row r="470" spans="1:9" ht="14.25" customHeight="1">
      <c r="A470" s="2"/>
    </row>
    <row r="471" spans="1:9" ht="14.25" customHeight="1">
      <c r="A471" s="2"/>
    </row>
    <row r="472" spans="1:9" ht="14.25" customHeight="1">
      <c r="A472" s="2"/>
    </row>
    <row r="473" spans="1:9" ht="14.25" customHeight="1">
      <c r="A473" s="2"/>
    </row>
    <row r="474" spans="1:9" ht="14.25" customHeight="1">
      <c r="A474" s="2"/>
    </row>
    <row r="475" spans="1:9" ht="14.25" customHeight="1">
      <c r="A475" s="2"/>
    </row>
    <row r="476" spans="1:9" ht="14.25" customHeight="1">
      <c r="A476" s="2"/>
    </row>
    <row r="477" spans="1:9" ht="14.25" customHeight="1">
      <c r="A477" s="2"/>
    </row>
    <row r="478" spans="1:9" ht="14.25" customHeight="1">
      <c r="A478" s="2"/>
    </row>
    <row r="479" spans="1:9" ht="14.25" customHeight="1">
      <c r="A479" s="2"/>
    </row>
    <row r="480" spans="1:9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  <row r="1000" spans="1:1" ht="14.25" customHeight="1">
      <c r="A100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/>
  <cols>
    <col min="1" max="1" width="12.33203125" customWidth="1"/>
    <col min="2" max="2" width="12.6640625" customWidth="1"/>
    <col min="3" max="4" width="14.88671875" customWidth="1"/>
    <col min="5" max="9" width="10.5546875" customWidth="1"/>
    <col min="10" max="26" width="8.6640625" customWidth="1"/>
  </cols>
  <sheetData>
    <row r="1" spans="1:9" ht="30" customHeight="1">
      <c r="A1" s="1" t="s">
        <v>1294</v>
      </c>
    </row>
    <row r="2" spans="1:9" ht="14.25" customHeight="1">
      <c r="A2" s="2"/>
    </row>
    <row r="3" spans="1:9" ht="14.25" customHeight="1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ht="14.25" customHeight="1">
      <c r="A4" s="2" t="s">
        <v>10</v>
      </c>
      <c r="B4" s="6" t="s">
        <v>11</v>
      </c>
      <c r="C4" s="6" t="s">
        <v>12</v>
      </c>
      <c r="D4" s="6" t="s">
        <v>13</v>
      </c>
      <c r="E4" s="6">
        <v>8</v>
      </c>
      <c r="F4" s="6">
        <v>6</v>
      </c>
      <c r="G4" s="6">
        <v>20</v>
      </c>
      <c r="H4" s="6">
        <v>50</v>
      </c>
      <c r="I4" s="6">
        <f t="shared" ref="I4:I258" si="0">SUM(E4:H4)</f>
        <v>84</v>
      </c>
    </row>
    <row r="5" spans="1:9" ht="14.25" customHeight="1">
      <c r="A5" s="2" t="s">
        <v>14</v>
      </c>
      <c r="B5" s="6" t="s">
        <v>15</v>
      </c>
      <c r="C5" s="6" t="s">
        <v>16</v>
      </c>
      <c r="D5" s="6" t="s">
        <v>13</v>
      </c>
      <c r="E5" s="6">
        <v>4</v>
      </c>
      <c r="F5" s="6">
        <v>2</v>
      </c>
      <c r="G5" s="6">
        <v>8</v>
      </c>
      <c r="H5" s="6">
        <v>22</v>
      </c>
      <c r="I5" s="6">
        <f t="shared" si="0"/>
        <v>36</v>
      </c>
    </row>
    <row r="6" spans="1:9" ht="14.25" customHeight="1">
      <c r="A6" s="2" t="s">
        <v>17</v>
      </c>
      <c r="B6" s="6" t="s">
        <v>18</v>
      </c>
      <c r="C6" s="6" t="s">
        <v>19</v>
      </c>
      <c r="D6" s="6" t="s">
        <v>20</v>
      </c>
      <c r="E6" s="6">
        <v>7</v>
      </c>
      <c r="F6" s="6">
        <v>8</v>
      </c>
      <c r="G6" s="6">
        <v>23</v>
      </c>
      <c r="H6" s="6">
        <v>25</v>
      </c>
      <c r="I6" s="6">
        <f t="shared" si="0"/>
        <v>63</v>
      </c>
    </row>
    <row r="7" spans="1:9" ht="14.25" customHeight="1">
      <c r="A7" s="2" t="s">
        <v>21</v>
      </c>
      <c r="B7" s="6" t="s">
        <v>22</v>
      </c>
      <c r="C7" s="6" t="s">
        <v>23</v>
      </c>
      <c r="D7" s="6" t="s">
        <v>24</v>
      </c>
      <c r="E7" s="6">
        <v>9</v>
      </c>
      <c r="F7" s="6">
        <v>7</v>
      </c>
      <c r="G7" s="6">
        <v>23</v>
      </c>
      <c r="H7" s="6">
        <v>42</v>
      </c>
      <c r="I7" s="6">
        <f t="shared" si="0"/>
        <v>81</v>
      </c>
    </row>
    <row r="8" spans="1:9" ht="14.25" customHeight="1">
      <c r="A8" s="2" t="s">
        <v>25</v>
      </c>
      <c r="B8" s="6" t="s">
        <v>26</v>
      </c>
      <c r="C8" s="6" t="s">
        <v>27</v>
      </c>
      <c r="D8" s="6" t="s">
        <v>28</v>
      </c>
      <c r="E8" s="6">
        <v>9</v>
      </c>
      <c r="F8" s="6">
        <v>10</v>
      </c>
      <c r="G8" s="6">
        <v>27</v>
      </c>
      <c r="H8" s="6">
        <v>36</v>
      </c>
      <c r="I8" s="6">
        <f t="shared" si="0"/>
        <v>82</v>
      </c>
    </row>
    <row r="9" spans="1:9" ht="14.25" customHeight="1">
      <c r="A9" s="2" t="s">
        <v>29</v>
      </c>
      <c r="B9" s="6" t="s">
        <v>30</v>
      </c>
      <c r="C9" s="6" t="s">
        <v>31</v>
      </c>
      <c r="D9" s="6" t="s">
        <v>24</v>
      </c>
      <c r="E9" s="6">
        <v>3</v>
      </c>
      <c r="F9" s="6">
        <v>3</v>
      </c>
      <c r="G9" s="6">
        <v>8</v>
      </c>
      <c r="H9" s="6">
        <v>16</v>
      </c>
      <c r="I9" s="6">
        <f t="shared" si="0"/>
        <v>30</v>
      </c>
    </row>
    <row r="10" spans="1:9" ht="14.25" customHeight="1">
      <c r="A10" s="2" t="s">
        <v>32</v>
      </c>
      <c r="B10" s="6" t="s">
        <v>33</v>
      </c>
      <c r="C10" s="6" t="s">
        <v>34</v>
      </c>
      <c r="D10" s="6" t="s">
        <v>13</v>
      </c>
      <c r="E10" s="6">
        <v>5</v>
      </c>
      <c r="F10" s="6">
        <v>3</v>
      </c>
      <c r="G10" s="6">
        <v>19</v>
      </c>
      <c r="H10" s="6">
        <v>30</v>
      </c>
      <c r="I10" s="6">
        <f t="shared" si="0"/>
        <v>57</v>
      </c>
    </row>
    <row r="11" spans="1:9" ht="14.25" customHeight="1">
      <c r="A11" s="2" t="s">
        <v>35</v>
      </c>
      <c r="B11" s="6" t="s">
        <v>36</v>
      </c>
      <c r="C11" s="6" t="s">
        <v>37</v>
      </c>
      <c r="D11" s="6" t="s">
        <v>13</v>
      </c>
      <c r="E11" s="6">
        <v>6</v>
      </c>
      <c r="F11" s="6">
        <v>4</v>
      </c>
      <c r="G11" s="6">
        <v>19</v>
      </c>
      <c r="H11" s="6">
        <v>25</v>
      </c>
      <c r="I11" s="6">
        <f t="shared" si="0"/>
        <v>54</v>
      </c>
    </row>
    <row r="12" spans="1:9" ht="14.25" customHeight="1">
      <c r="A12" s="2" t="s">
        <v>38</v>
      </c>
      <c r="B12" s="6" t="s">
        <v>39</v>
      </c>
      <c r="C12" s="6" t="s">
        <v>40</v>
      </c>
      <c r="D12" s="6" t="s">
        <v>20</v>
      </c>
      <c r="E12" s="6">
        <v>3</v>
      </c>
      <c r="F12" s="6">
        <v>3</v>
      </c>
      <c r="G12" s="6">
        <v>9</v>
      </c>
      <c r="H12" s="6">
        <v>23</v>
      </c>
      <c r="I12" s="6">
        <f t="shared" si="0"/>
        <v>38</v>
      </c>
    </row>
    <row r="13" spans="1:9" ht="14.25" customHeight="1">
      <c r="A13" s="2" t="s">
        <v>41</v>
      </c>
      <c r="B13" s="6" t="s">
        <v>42</v>
      </c>
      <c r="C13" s="6" t="s">
        <v>43</v>
      </c>
      <c r="D13" s="6" t="s">
        <v>24</v>
      </c>
      <c r="E13" s="6">
        <v>6</v>
      </c>
      <c r="F13" s="6">
        <v>5</v>
      </c>
      <c r="G13" s="6">
        <v>14</v>
      </c>
      <c r="H13" s="6">
        <v>28</v>
      </c>
      <c r="I13" s="6">
        <f t="shared" si="0"/>
        <v>53</v>
      </c>
    </row>
    <row r="14" spans="1:9" ht="14.25" customHeight="1">
      <c r="A14" s="2" t="s">
        <v>44</v>
      </c>
      <c r="B14" s="6" t="s">
        <v>45</v>
      </c>
      <c r="C14" s="6" t="s">
        <v>46</v>
      </c>
      <c r="D14" s="6" t="s">
        <v>24</v>
      </c>
      <c r="E14" s="6">
        <v>8</v>
      </c>
      <c r="F14" s="6">
        <v>8</v>
      </c>
      <c r="G14" s="6">
        <v>27</v>
      </c>
      <c r="H14" s="6">
        <v>43</v>
      </c>
      <c r="I14" s="6">
        <f t="shared" si="0"/>
        <v>86</v>
      </c>
    </row>
    <row r="15" spans="1:9" ht="14.25" customHeight="1">
      <c r="A15" s="2" t="s">
        <v>47</v>
      </c>
      <c r="B15" s="6" t="s">
        <v>48</v>
      </c>
      <c r="C15" s="6" t="s">
        <v>49</v>
      </c>
      <c r="D15" s="6" t="s">
        <v>24</v>
      </c>
      <c r="E15" s="6">
        <v>2</v>
      </c>
      <c r="F15" s="6">
        <v>4</v>
      </c>
      <c r="G15" s="6">
        <v>10</v>
      </c>
      <c r="H15" s="6">
        <v>0</v>
      </c>
      <c r="I15" s="6">
        <f t="shared" si="0"/>
        <v>16</v>
      </c>
    </row>
    <row r="16" spans="1:9" ht="14.25" customHeight="1">
      <c r="A16" s="2" t="s">
        <v>50</v>
      </c>
      <c r="B16" s="6" t="s">
        <v>51</v>
      </c>
      <c r="C16" s="6" t="s">
        <v>52</v>
      </c>
      <c r="D16" s="6" t="s">
        <v>28</v>
      </c>
      <c r="E16" s="6">
        <v>4</v>
      </c>
      <c r="F16" s="6">
        <v>6</v>
      </c>
      <c r="G16" s="6">
        <v>12</v>
      </c>
      <c r="H16" s="6">
        <v>26</v>
      </c>
      <c r="I16" s="6">
        <f t="shared" si="0"/>
        <v>48</v>
      </c>
    </row>
    <row r="17" spans="1:9" ht="14.25" customHeight="1">
      <c r="A17" s="2" t="s">
        <v>53</v>
      </c>
      <c r="B17" s="6" t="s">
        <v>54</v>
      </c>
      <c r="C17" s="6" t="s">
        <v>55</v>
      </c>
      <c r="D17" s="6" t="s">
        <v>13</v>
      </c>
      <c r="E17" s="6">
        <v>6</v>
      </c>
      <c r="F17" s="6">
        <v>8</v>
      </c>
      <c r="G17" s="6">
        <v>21</v>
      </c>
      <c r="H17" s="6">
        <v>24</v>
      </c>
      <c r="I17" s="6">
        <f t="shared" si="0"/>
        <v>59</v>
      </c>
    </row>
    <row r="18" spans="1:9" ht="14.25" customHeight="1">
      <c r="A18" s="2" t="s">
        <v>56</v>
      </c>
      <c r="B18" s="6" t="s">
        <v>57</v>
      </c>
      <c r="C18" s="6" t="s">
        <v>58</v>
      </c>
      <c r="D18" s="6" t="s">
        <v>24</v>
      </c>
      <c r="E18" s="6">
        <v>8</v>
      </c>
      <c r="F18" s="6">
        <v>10</v>
      </c>
      <c r="G18" s="6">
        <v>22</v>
      </c>
      <c r="H18" s="6">
        <v>46</v>
      </c>
      <c r="I18" s="6">
        <f t="shared" si="0"/>
        <v>86</v>
      </c>
    </row>
    <row r="19" spans="1:9" ht="14.25" customHeight="1">
      <c r="A19" s="2" t="s">
        <v>59</v>
      </c>
      <c r="B19" s="6" t="s">
        <v>60</v>
      </c>
      <c r="C19" s="6" t="s">
        <v>61</v>
      </c>
      <c r="D19" s="6" t="s">
        <v>24</v>
      </c>
      <c r="E19" s="6">
        <v>5</v>
      </c>
      <c r="F19" s="6">
        <v>3</v>
      </c>
      <c r="G19" s="6">
        <v>15</v>
      </c>
      <c r="H19" s="6">
        <v>23</v>
      </c>
      <c r="I19" s="6">
        <f t="shared" si="0"/>
        <v>46</v>
      </c>
    </row>
    <row r="20" spans="1:9" ht="14.25" customHeight="1">
      <c r="A20" s="2" t="s">
        <v>62</v>
      </c>
      <c r="B20" s="6" t="s">
        <v>63</v>
      </c>
      <c r="C20" s="6" t="s">
        <v>64</v>
      </c>
      <c r="D20" s="6" t="s">
        <v>28</v>
      </c>
      <c r="E20" s="6">
        <v>6</v>
      </c>
      <c r="F20" s="6">
        <v>7</v>
      </c>
      <c r="G20" s="6">
        <v>14</v>
      </c>
      <c r="H20" s="6">
        <v>21</v>
      </c>
      <c r="I20" s="6">
        <f t="shared" si="0"/>
        <v>48</v>
      </c>
    </row>
    <row r="21" spans="1:9" ht="14.25" customHeight="1">
      <c r="A21" s="2" t="s">
        <v>65</v>
      </c>
      <c r="B21" s="6" t="s">
        <v>66</v>
      </c>
      <c r="C21" s="6" t="s">
        <v>67</v>
      </c>
      <c r="D21" s="6" t="s">
        <v>20</v>
      </c>
      <c r="E21" s="6">
        <v>2</v>
      </c>
      <c r="F21" s="6">
        <v>3</v>
      </c>
      <c r="G21" s="6">
        <v>7</v>
      </c>
      <c r="H21" s="6">
        <v>19</v>
      </c>
      <c r="I21" s="6">
        <f t="shared" si="0"/>
        <v>31</v>
      </c>
    </row>
    <row r="22" spans="1:9" ht="14.25" customHeight="1">
      <c r="A22" s="2" t="s">
        <v>68</v>
      </c>
      <c r="B22" s="6" t="s">
        <v>69</v>
      </c>
      <c r="C22" s="6" t="s">
        <v>70</v>
      </c>
      <c r="D22" s="6" t="s">
        <v>24</v>
      </c>
      <c r="E22" s="6">
        <v>10</v>
      </c>
      <c r="F22" s="6">
        <v>9</v>
      </c>
      <c r="G22" s="6">
        <v>28</v>
      </c>
      <c r="H22" s="6">
        <v>44</v>
      </c>
      <c r="I22" s="6">
        <f t="shared" si="0"/>
        <v>91</v>
      </c>
    </row>
    <row r="23" spans="1:9" ht="14.25" customHeight="1">
      <c r="A23" s="2" t="s">
        <v>71</v>
      </c>
      <c r="B23" s="6" t="s">
        <v>54</v>
      </c>
      <c r="C23" s="6" t="s">
        <v>72</v>
      </c>
      <c r="D23" s="6" t="s">
        <v>20</v>
      </c>
      <c r="E23" s="6">
        <v>3</v>
      </c>
      <c r="F23" s="6">
        <v>3</v>
      </c>
      <c r="G23" s="6">
        <v>12</v>
      </c>
      <c r="H23" s="6">
        <v>13</v>
      </c>
      <c r="I23" s="6">
        <f t="shared" si="0"/>
        <v>31</v>
      </c>
    </row>
    <row r="24" spans="1:9" ht="14.25" customHeight="1">
      <c r="A24" s="2" t="s">
        <v>73</v>
      </c>
      <c r="B24" s="6" t="s">
        <v>74</v>
      </c>
      <c r="C24" s="6" t="s">
        <v>75</v>
      </c>
      <c r="D24" s="6" t="s">
        <v>28</v>
      </c>
      <c r="E24" s="6">
        <v>3</v>
      </c>
      <c r="F24" s="6">
        <v>3</v>
      </c>
      <c r="G24" s="6">
        <v>6</v>
      </c>
      <c r="H24" s="6">
        <v>23</v>
      </c>
      <c r="I24" s="6">
        <f t="shared" si="0"/>
        <v>35</v>
      </c>
    </row>
    <row r="25" spans="1:9" ht="14.25" customHeight="1">
      <c r="A25" s="2" t="s">
        <v>76</v>
      </c>
      <c r="B25" s="6" t="s">
        <v>77</v>
      </c>
      <c r="C25" s="6" t="s">
        <v>78</v>
      </c>
      <c r="D25" s="6" t="s">
        <v>24</v>
      </c>
      <c r="E25" s="6">
        <v>6</v>
      </c>
      <c r="F25" s="6">
        <v>4</v>
      </c>
      <c r="G25" s="6">
        <v>15</v>
      </c>
      <c r="H25" s="6">
        <v>26</v>
      </c>
      <c r="I25" s="6">
        <f t="shared" si="0"/>
        <v>51</v>
      </c>
    </row>
    <row r="26" spans="1:9" ht="14.25" customHeight="1">
      <c r="A26" s="2" t="s">
        <v>79</v>
      </c>
      <c r="B26" s="6" t="s">
        <v>80</v>
      </c>
      <c r="C26" s="6" t="s">
        <v>81</v>
      </c>
      <c r="D26" s="6" t="s">
        <v>28</v>
      </c>
      <c r="E26" s="6">
        <v>5</v>
      </c>
      <c r="F26" s="6">
        <v>6</v>
      </c>
      <c r="G26" s="6">
        <v>18</v>
      </c>
      <c r="H26" s="6">
        <v>31</v>
      </c>
      <c r="I26" s="6">
        <f t="shared" si="0"/>
        <v>60</v>
      </c>
    </row>
    <row r="27" spans="1:9" ht="14.25" customHeight="1">
      <c r="A27" s="2" t="s">
        <v>82</v>
      </c>
      <c r="B27" s="6" t="s">
        <v>54</v>
      </c>
      <c r="C27" s="6" t="s">
        <v>83</v>
      </c>
      <c r="D27" s="6" t="s">
        <v>24</v>
      </c>
      <c r="E27" s="6">
        <v>10</v>
      </c>
      <c r="F27" s="6">
        <v>10</v>
      </c>
      <c r="G27" s="6">
        <v>30</v>
      </c>
      <c r="H27" s="6">
        <v>41</v>
      </c>
      <c r="I27" s="6">
        <f t="shared" si="0"/>
        <v>91</v>
      </c>
    </row>
    <row r="28" spans="1:9" ht="14.25" customHeight="1">
      <c r="A28" s="2" t="s">
        <v>84</v>
      </c>
      <c r="B28" s="6" t="s">
        <v>85</v>
      </c>
      <c r="C28" s="6" t="s">
        <v>86</v>
      </c>
      <c r="D28" s="6" t="s">
        <v>24</v>
      </c>
      <c r="E28" s="6">
        <v>4</v>
      </c>
      <c r="F28" s="6">
        <v>2</v>
      </c>
      <c r="G28" s="6">
        <v>11</v>
      </c>
      <c r="H28" s="6">
        <v>24</v>
      </c>
      <c r="I28" s="6">
        <f t="shared" si="0"/>
        <v>41</v>
      </c>
    </row>
    <row r="29" spans="1:9" ht="14.25" customHeight="1">
      <c r="A29" s="2" t="s">
        <v>87</v>
      </c>
      <c r="B29" s="6" t="s">
        <v>88</v>
      </c>
      <c r="C29" s="6" t="s">
        <v>89</v>
      </c>
      <c r="D29" s="6" t="s">
        <v>20</v>
      </c>
      <c r="E29" s="6">
        <v>10</v>
      </c>
      <c r="F29" s="6">
        <v>10</v>
      </c>
      <c r="G29" s="6">
        <v>30</v>
      </c>
      <c r="H29" s="6">
        <v>50</v>
      </c>
      <c r="I29" s="6">
        <f t="shared" si="0"/>
        <v>100</v>
      </c>
    </row>
    <row r="30" spans="1:9" ht="14.25" customHeight="1">
      <c r="A30" s="2" t="s">
        <v>90</v>
      </c>
      <c r="B30" s="6" t="s">
        <v>91</v>
      </c>
      <c r="C30" s="6" t="s">
        <v>92</v>
      </c>
      <c r="D30" s="6" t="s">
        <v>13</v>
      </c>
      <c r="E30" s="6">
        <v>2</v>
      </c>
      <c r="F30" s="6">
        <v>5</v>
      </c>
      <c r="G30" s="6">
        <v>8</v>
      </c>
      <c r="H30" s="6">
        <v>9</v>
      </c>
      <c r="I30" s="6">
        <f t="shared" si="0"/>
        <v>24</v>
      </c>
    </row>
    <row r="31" spans="1:9" ht="14.25" customHeight="1">
      <c r="A31" s="2" t="s">
        <v>93</v>
      </c>
      <c r="B31" s="6" t="s">
        <v>94</v>
      </c>
      <c r="C31" s="6" t="s">
        <v>95</v>
      </c>
      <c r="D31" s="6" t="s">
        <v>20</v>
      </c>
      <c r="E31" s="6">
        <v>5</v>
      </c>
      <c r="F31" s="6">
        <v>5</v>
      </c>
      <c r="G31" s="6">
        <v>17</v>
      </c>
      <c r="H31" s="6">
        <v>29</v>
      </c>
      <c r="I31" s="6">
        <f t="shared" si="0"/>
        <v>56</v>
      </c>
    </row>
    <row r="32" spans="1:9" ht="14.25" customHeight="1">
      <c r="A32" s="2" t="s">
        <v>96</v>
      </c>
      <c r="B32" s="6" t="s">
        <v>97</v>
      </c>
      <c r="C32" s="6" t="s">
        <v>98</v>
      </c>
      <c r="D32" s="6" t="s">
        <v>13</v>
      </c>
      <c r="E32" s="6">
        <v>2</v>
      </c>
      <c r="F32" s="6">
        <v>4</v>
      </c>
      <c r="G32" s="6">
        <v>10</v>
      </c>
      <c r="H32" s="6">
        <v>6</v>
      </c>
      <c r="I32" s="6">
        <f t="shared" si="0"/>
        <v>22</v>
      </c>
    </row>
    <row r="33" spans="1:9" ht="14.25" customHeight="1">
      <c r="A33" s="2" t="s">
        <v>99</v>
      </c>
      <c r="B33" s="6" t="s">
        <v>100</v>
      </c>
      <c r="C33" s="6" t="s">
        <v>101</v>
      </c>
      <c r="D33" s="6" t="s">
        <v>13</v>
      </c>
      <c r="E33" s="6">
        <v>10</v>
      </c>
      <c r="F33" s="6">
        <v>10</v>
      </c>
      <c r="G33" s="6">
        <v>30</v>
      </c>
      <c r="H33" s="6">
        <v>50</v>
      </c>
      <c r="I33" s="6">
        <f t="shared" si="0"/>
        <v>100</v>
      </c>
    </row>
    <row r="34" spans="1:9" ht="14.25" customHeight="1">
      <c r="A34" s="2" t="s">
        <v>102</v>
      </c>
      <c r="B34" s="6" t="s">
        <v>103</v>
      </c>
      <c r="C34" s="6" t="s">
        <v>104</v>
      </c>
      <c r="D34" s="6" t="s">
        <v>28</v>
      </c>
      <c r="E34" s="6">
        <v>9</v>
      </c>
      <c r="F34" s="6">
        <v>8</v>
      </c>
      <c r="G34" s="6">
        <v>30</v>
      </c>
      <c r="H34" s="6">
        <v>37</v>
      </c>
      <c r="I34" s="6">
        <f t="shared" si="0"/>
        <v>84</v>
      </c>
    </row>
    <row r="35" spans="1:9" ht="14.25" customHeight="1">
      <c r="A35" s="2" t="s">
        <v>105</v>
      </c>
      <c r="B35" s="6" t="s">
        <v>106</v>
      </c>
      <c r="C35" s="6" t="s">
        <v>107</v>
      </c>
      <c r="D35" s="6" t="s">
        <v>28</v>
      </c>
      <c r="E35" s="6">
        <v>8</v>
      </c>
      <c r="F35" s="6">
        <v>9</v>
      </c>
      <c r="G35" s="6">
        <v>24</v>
      </c>
      <c r="H35" s="6">
        <v>43</v>
      </c>
      <c r="I35" s="6">
        <f t="shared" si="0"/>
        <v>84</v>
      </c>
    </row>
    <row r="36" spans="1:9" ht="14.25" customHeight="1">
      <c r="A36" s="2" t="s">
        <v>108</v>
      </c>
      <c r="B36" s="6" t="s">
        <v>109</v>
      </c>
      <c r="C36" s="6" t="s">
        <v>110</v>
      </c>
      <c r="D36" s="6" t="s">
        <v>28</v>
      </c>
      <c r="E36" s="6">
        <v>4</v>
      </c>
      <c r="F36" s="6">
        <v>5</v>
      </c>
      <c r="G36" s="6">
        <v>15</v>
      </c>
      <c r="H36" s="6">
        <v>24</v>
      </c>
      <c r="I36" s="6">
        <f t="shared" si="0"/>
        <v>48</v>
      </c>
    </row>
    <row r="37" spans="1:9" ht="14.25" customHeight="1">
      <c r="A37" s="2" t="s">
        <v>111</v>
      </c>
      <c r="B37" s="6" t="s">
        <v>112</v>
      </c>
      <c r="C37" s="6" t="s">
        <v>113</v>
      </c>
      <c r="D37" s="6" t="s">
        <v>13</v>
      </c>
      <c r="E37" s="6">
        <v>3</v>
      </c>
      <c r="F37" s="6">
        <v>3</v>
      </c>
      <c r="G37" s="6">
        <v>9</v>
      </c>
      <c r="H37" s="6">
        <v>12</v>
      </c>
      <c r="I37" s="6">
        <f t="shared" si="0"/>
        <v>27</v>
      </c>
    </row>
    <row r="38" spans="1:9" ht="14.25" customHeight="1">
      <c r="A38" s="2" t="s">
        <v>114</v>
      </c>
      <c r="B38" s="6" t="s">
        <v>115</v>
      </c>
      <c r="C38" s="6" t="s">
        <v>116</v>
      </c>
      <c r="D38" s="6" t="s">
        <v>13</v>
      </c>
      <c r="E38" s="6">
        <v>3</v>
      </c>
      <c r="F38" s="6">
        <v>3</v>
      </c>
      <c r="G38" s="6">
        <v>13</v>
      </c>
      <c r="H38" s="6">
        <v>20</v>
      </c>
      <c r="I38" s="6">
        <f t="shared" si="0"/>
        <v>39</v>
      </c>
    </row>
    <row r="39" spans="1:9" ht="14.25" customHeight="1">
      <c r="A39" s="2" t="s">
        <v>120</v>
      </c>
      <c r="B39" s="6" t="s">
        <v>121</v>
      </c>
      <c r="C39" s="6" t="s">
        <v>122</v>
      </c>
      <c r="D39" s="6" t="s">
        <v>24</v>
      </c>
      <c r="E39" s="6">
        <v>5</v>
      </c>
      <c r="F39" s="6">
        <v>6</v>
      </c>
      <c r="G39" s="6">
        <v>19</v>
      </c>
      <c r="H39" s="6">
        <v>28</v>
      </c>
      <c r="I39" s="6">
        <f t="shared" si="0"/>
        <v>58</v>
      </c>
    </row>
    <row r="40" spans="1:9" ht="14.25" customHeight="1">
      <c r="A40" s="2" t="s">
        <v>117</v>
      </c>
      <c r="B40" s="6" t="s">
        <v>118</v>
      </c>
      <c r="C40" s="6" t="s">
        <v>119</v>
      </c>
      <c r="D40" s="6" t="s">
        <v>20</v>
      </c>
      <c r="E40" s="6">
        <v>8</v>
      </c>
      <c r="F40" s="6">
        <v>10</v>
      </c>
      <c r="G40" s="6">
        <v>22</v>
      </c>
      <c r="H40" s="6">
        <v>33</v>
      </c>
      <c r="I40" s="6">
        <f t="shared" si="0"/>
        <v>73</v>
      </c>
    </row>
    <row r="41" spans="1:9" ht="14.25" customHeight="1">
      <c r="A41" s="2" t="s">
        <v>123</v>
      </c>
      <c r="B41" s="6" t="s">
        <v>124</v>
      </c>
      <c r="C41" s="6" t="s">
        <v>125</v>
      </c>
      <c r="D41" s="6" t="s">
        <v>20</v>
      </c>
      <c r="E41" s="6">
        <v>5</v>
      </c>
      <c r="F41" s="6">
        <v>5</v>
      </c>
      <c r="G41" s="6">
        <v>17</v>
      </c>
      <c r="H41" s="6">
        <v>15</v>
      </c>
      <c r="I41" s="6">
        <f t="shared" si="0"/>
        <v>42</v>
      </c>
    </row>
    <row r="42" spans="1:9" ht="14.25" customHeight="1">
      <c r="A42" s="2" t="s">
        <v>126</v>
      </c>
      <c r="B42" s="6" t="s">
        <v>127</v>
      </c>
      <c r="C42" s="6" t="s">
        <v>128</v>
      </c>
      <c r="D42" s="6" t="s">
        <v>28</v>
      </c>
      <c r="E42" s="6">
        <v>10</v>
      </c>
      <c r="F42" s="6">
        <v>8</v>
      </c>
      <c r="G42" s="6">
        <v>30</v>
      </c>
      <c r="H42" s="6">
        <v>48</v>
      </c>
      <c r="I42" s="6">
        <f t="shared" si="0"/>
        <v>96</v>
      </c>
    </row>
    <row r="43" spans="1:9" ht="14.25" customHeight="1">
      <c r="A43" s="2" t="s">
        <v>129</v>
      </c>
      <c r="B43" s="6" t="s">
        <v>130</v>
      </c>
      <c r="C43" s="6" t="s">
        <v>131</v>
      </c>
      <c r="D43" s="6" t="s">
        <v>28</v>
      </c>
      <c r="E43" s="6">
        <v>5</v>
      </c>
      <c r="F43" s="6">
        <v>5</v>
      </c>
      <c r="G43" s="6">
        <v>12</v>
      </c>
      <c r="H43" s="6">
        <v>24</v>
      </c>
      <c r="I43" s="6">
        <f t="shared" si="0"/>
        <v>46</v>
      </c>
    </row>
    <row r="44" spans="1:9" ht="14.25" customHeight="1">
      <c r="A44" s="2" t="s">
        <v>132</v>
      </c>
      <c r="B44" s="6" t="s">
        <v>133</v>
      </c>
      <c r="C44" s="6" t="s">
        <v>134</v>
      </c>
      <c r="D44" s="6" t="s">
        <v>28</v>
      </c>
      <c r="E44" s="6">
        <v>7</v>
      </c>
      <c r="F44" s="6">
        <v>7</v>
      </c>
      <c r="G44" s="6">
        <v>24</v>
      </c>
      <c r="H44" s="6">
        <v>32</v>
      </c>
      <c r="I44" s="6">
        <f t="shared" si="0"/>
        <v>70</v>
      </c>
    </row>
    <row r="45" spans="1:9" ht="14.25" customHeight="1">
      <c r="A45" s="2" t="s">
        <v>135</v>
      </c>
      <c r="B45" s="6" t="s">
        <v>136</v>
      </c>
      <c r="C45" s="6" t="s">
        <v>137</v>
      </c>
      <c r="D45" s="6" t="s">
        <v>24</v>
      </c>
      <c r="E45" s="6">
        <v>8</v>
      </c>
      <c r="F45" s="6">
        <v>9</v>
      </c>
      <c r="G45" s="6">
        <v>26</v>
      </c>
      <c r="H45" s="6">
        <v>42</v>
      </c>
      <c r="I45" s="6">
        <f t="shared" si="0"/>
        <v>85</v>
      </c>
    </row>
    <row r="46" spans="1:9" ht="14.25" customHeight="1">
      <c r="A46" s="2" t="s">
        <v>138</v>
      </c>
      <c r="B46" s="6" t="s">
        <v>139</v>
      </c>
      <c r="C46" s="6" t="s">
        <v>140</v>
      </c>
      <c r="D46" s="6" t="s">
        <v>20</v>
      </c>
      <c r="E46" s="6">
        <v>4</v>
      </c>
      <c r="F46" s="6">
        <v>6</v>
      </c>
      <c r="G46" s="6">
        <v>12</v>
      </c>
      <c r="H46" s="6">
        <v>10</v>
      </c>
      <c r="I46" s="6">
        <f t="shared" si="0"/>
        <v>32</v>
      </c>
    </row>
    <row r="47" spans="1:9" ht="14.25" customHeight="1">
      <c r="A47" s="2" t="s">
        <v>141</v>
      </c>
      <c r="B47" s="6" t="s">
        <v>142</v>
      </c>
      <c r="C47" s="6" t="s">
        <v>143</v>
      </c>
      <c r="D47" s="6" t="s">
        <v>20</v>
      </c>
      <c r="E47" s="6">
        <v>7</v>
      </c>
      <c r="F47" s="6">
        <v>8</v>
      </c>
      <c r="G47" s="6">
        <v>22</v>
      </c>
      <c r="H47" s="6">
        <v>42</v>
      </c>
      <c r="I47" s="6">
        <f t="shared" si="0"/>
        <v>79</v>
      </c>
    </row>
    <row r="48" spans="1:9" ht="14.25" customHeight="1">
      <c r="A48" s="2" t="s">
        <v>144</v>
      </c>
      <c r="B48" s="6" t="s">
        <v>145</v>
      </c>
      <c r="C48" s="6" t="s">
        <v>146</v>
      </c>
      <c r="D48" s="6" t="s">
        <v>28</v>
      </c>
      <c r="E48" s="6">
        <v>6</v>
      </c>
      <c r="F48" s="6">
        <v>6</v>
      </c>
      <c r="G48" s="6">
        <v>18</v>
      </c>
      <c r="H48" s="6">
        <v>27</v>
      </c>
      <c r="I48" s="6">
        <f t="shared" si="0"/>
        <v>57</v>
      </c>
    </row>
    <row r="49" spans="1:9" ht="14.25" customHeight="1">
      <c r="A49" s="2" t="s">
        <v>160</v>
      </c>
      <c r="B49" s="6" t="s">
        <v>161</v>
      </c>
      <c r="C49" s="6" t="s">
        <v>88</v>
      </c>
      <c r="D49" s="6" t="s">
        <v>20</v>
      </c>
      <c r="E49" s="6">
        <v>2</v>
      </c>
      <c r="F49" s="6">
        <v>4</v>
      </c>
      <c r="G49" s="6">
        <v>8</v>
      </c>
      <c r="H49" s="6">
        <v>9</v>
      </c>
      <c r="I49" s="6">
        <f t="shared" si="0"/>
        <v>23</v>
      </c>
    </row>
    <row r="50" spans="1:9" ht="14.25" customHeight="1">
      <c r="A50" s="2" t="s">
        <v>152</v>
      </c>
      <c r="B50" s="6" t="s">
        <v>153</v>
      </c>
      <c r="C50" s="6" t="s">
        <v>151</v>
      </c>
      <c r="D50" s="6" t="s">
        <v>13</v>
      </c>
      <c r="E50" s="6">
        <v>6</v>
      </c>
      <c r="F50" s="6">
        <v>8</v>
      </c>
      <c r="G50" s="6">
        <v>22</v>
      </c>
      <c r="H50" s="6">
        <v>33</v>
      </c>
      <c r="I50" s="6">
        <f t="shared" si="0"/>
        <v>69</v>
      </c>
    </row>
    <row r="51" spans="1:9" ht="14.25" customHeight="1">
      <c r="A51" s="2" t="s">
        <v>162</v>
      </c>
      <c r="B51" s="6" t="s">
        <v>163</v>
      </c>
      <c r="C51" s="6" t="s">
        <v>88</v>
      </c>
      <c r="D51" s="6" t="s">
        <v>20</v>
      </c>
      <c r="E51" s="6">
        <v>5</v>
      </c>
      <c r="F51" s="6">
        <v>4</v>
      </c>
      <c r="G51" s="6">
        <v>16</v>
      </c>
      <c r="H51" s="6">
        <v>22</v>
      </c>
      <c r="I51" s="6">
        <f t="shared" si="0"/>
        <v>47</v>
      </c>
    </row>
    <row r="52" spans="1:9" ht="14.25" customHeight="1">
      <c r="A52" s="2" t="s">
        <v>149</v>
      </c>
      <c r="B52" s="6" t="s">
        <v>150</v>
      </c>
      <c r="C52" s="6" t="s">
        <v>151</v>
      </c>
      <c r="D52" s="6" t="s">
        <v>13</v>
      </c>
      <c r="E52" s="6">
        <v>4</v>
      </c>
      <c r="F52" s="6">
        <v>3</v>
      </c>
      <c r="G52" s="6">
        <v>8</v>
      </c>
      <c r="H52" s="6">
        <v>18</v>
      </c>
      <c r="I52" s="6">
        <f t="shared" si="0"/>
        <v>33</v>
      </c>
    </row>
    <row r="53" spans="1:9" ht="14.25" customHeight="1">
      <c r="A53" s="2" t="s">
        <v>156</v>
      </c>
      <c r="B53" s="6" t="s">
        <v>157</v>
      </c>
      <c r="C53" s="6" t="s">
        <v>151</v>
      </c>
      <c r="D53" s="6" t="s">
        <v>24</v>
      </c>
      <c r="E53" s="6">
        <v>3</v>
      </c>
      <c r="F53" s="6">
        <v>5</v>
      </c>
      <c r="G53" s="6">
        <v>12</v>
      </c>
      <c r="H53" s="6">
        <v>21</v>
      </c>
      <c r="I53" s="6">
        <f t="shared" si="0"/>
        <v>41</v>
      </c>
    </row>
    <row r="54" spans="1:9" ht="14.25" customHeight="1">
      <c r="A54" s="2" t="s">
        <v>164</v>
      </c>
      <c r="B54" s="6" t="s">
        <v>165</v>
      </c>
      <c r="C54" s="6" t="s">
        <v>88</v>
      </c>
      <c r="D54" s="6" t="s">
        <v>24</v>
      </c>
      <c r="E54" s="6">
        <v>5</v>
      </c>
      <c r="F54" s="6">
        <v>6</v>
      </c>
      <c r="G54" s="6">
        <v>15</v>
      </c>
      <c r="H54" s="6">
        <v>33</v>
      </c>
      <c r="I54" s="6">
        <f t="shared" si="0"/>
        <v>59</v>
      </c>
    </row>
    <row r="55" spans="1:9" ht="14.25" customHeight="1">
      <c r="A55" s="2" t="s">
        <v>147</v>
      </c>
      <c r="B55" s="6" t="s">
        <v>148</v>
      </c>
      <c r="C55" s="6" t="s">
        <v>88</v>
      </c>
      <c r="D55" s="6" t="s">
        <v>24</v>
      </c>
      <c r="E55" s="6">
        <v>7</v>
      </c>
      <c r="F55" s="6">
        <v>5</v>
      </c>
      <c r="G55" s="6">
        <v>25</v>
      </c>
      <c r="H55" s="6">
        <v>34</v>
      </c>
      <c r="I55" s="6">
        <f t="shared" si="0"/>
        <v>71</v>
      </c>
    </row>
    <row r="56" spans="1:9" ht="14.25" customHeight="1">
      <c r="A56" s="2" t="s">
        <v>158</v>
      </c>
      <c r="B56" s="6" t="s">
        <v>159</v>
      </c>
      <c r="C56" s="6" t="s">
        <v>88</v>
      </c>
      <c r="D56" s="6" t="s">
        <v>28</v>
      </c>
      <c r="E56" s="6">
        <v>4</v>
      </c>
      <c r="F56" s="6">
        <v>3</v>
      </c>
      <c r="G56" s="6">
        <v>10</v>
      </c>
      <c r="H56" s="6">
        <v>25</v>
      </c>
      <c r="I56" s="6">
        <f t="shared" si="0"/>
        <v>42</v>
      </c>
    </row>
    <row r="57" spans="1:9" ht="14.25" customHeight="1">
      <c r="A57" s="2" t="s">
        <v>154</v>
      </c>
      <c r="B57" s="6" t="s">
        <v>155</v>
      </c>
      <c r="C57" s="6" t="s">
        <v>151</v>
      </c>
      <c r="D57" s="6" t="s">
        <v>13</v>
      </c>
      <c r="E57" s="6">
        <v>6</v>
      </c>
      <c r="F57" s="6">
        <v>8</v>
      </c>
      <c r="G57" s="6">
        <v>18</v>
      </c>
      <c r="H57" s="6">
        <v>39</v>
      </c>
      <c r="I57" s="6">
        <f t="shared" si="0"/>
        <v>71</v>
      </c>
    </row>
    <row r="58" spans="1:9" ht="14.25" customHeight="1">
      <c r="A58" s="2" t="s">
        <v>169</v>
      </c>
      <c r="B58" s="6" t="s">
        <v>170</v>
      </c>
      <c r="C58" s="6" t="s">
        <v>171</v>
      </c>
      <c r="D58" s="6" t="s">
        <v>13</v>
      </c>
      <c r="E58" s="6">
        <v>7</v>
      </c>
      <c r="F58" s="6">
        <v>9</v>
      </c>
      <c r="G58" s="6">
        <v>25</v>
      </c>
      <c r="H58" s="6">
        <v>43</v>
      </c>
      <c r="I58" s="6">
        <f t="shared" si="0"/>
        <v>84</v>
      </c>
    </row>
    <row r="59" spans="1:9" ht="14.25" customHeight="1">
      <c r="A59" s="2" t="s">
        <v>166</v>
      </c>
      <c r="B59" s="6" t="s">
        <v>167</v>
      </c>
      <c r="C59" s="6" t="s">
        <v>168</v>
      </c>
      <c r="D59" s="6" t="s">
        <v>24</v>
      </c>
      <c r="E59" s="6">
        <v>10</v>
      </c>
      <c r="F59" s="6">
        <v>10</v>
      </c>
      <c r="G59" s="6">
        <v>28</v>
      </c>
      <c r="H59" s="6">
        <v>36</v>
      </c>
      <c r="I59" s="6">
        <f t="shared" si="0"/>
        <v>84</v>
      </c>
    </row>
    <row r="60" spans="1:9" ht="14.25" customHeight="1">
      <c r="A60" s="2" t="s">
        <v>172</v>
      </c>
      <c r="B60" s="6" t="s">
        <v>173</v>
      </c>
      <c r="C60" s="6" t="s">
        <v>174</v>
      </c>
      <c r="D60" s="6" t="s">
        <v>24</v>
      </c>
      <c r="E60" s="6">
        <v>3</v>
      </c>
      <c r="F60" s="6">
        <v>4</v>
      </c>
      <c r="G60" s="6">
        <v>7</v>
      </c>
      <c r="H60" s="6">
        <v>5</v>
      </c>
      <c r="I60" s="6">
        <f t="shared" si="0"/>
        <v>19</v>
      </c>
    </row>
    <row r="61" spans="1:9" ht="14.25" customHeight="1">
      <c r="A61" s="2" t="s">
        <v>175</v>
      </c>
      <c r="B61" s="6" t="s">
        <v>176</v>
      </c>
      <c r="C61" s="6" t="s">
        <v>177</v>
      </c>
      <c r="D61" s="6" t="s">
        <v>20</v>
      </c>
      <c r="E61" s="6">
        <v>1</v>
      </c>
      <c r="F61" s="6">
        <v>2</v>
      </c>
      <c r="G61" s="6">
        <v>5</v>
      </c>
      <c r="H61" s="6">
        <v>7</v>
      </c>
      <c r="I61" s="6">
        <f t="shared" si="0"/>
        <v>15</v>
      </c>
    </row>
    <row r="62" spans="1:9" ht="14.25" customHeight="1">
      <c r="A62" s="2" t="s">
        <v>178</v>
      </c>
      <c r="B62" s="6" t="s">
        <v>54</v>
      </c>
      <c r="C62" s="6" t="s">
        <v>179</v>
      </c>
      <c r="D62" s="6" t="s">
        <v>28</v>
      </c>
      <c r="E62" s="6">
        <v>8</v>
      </c>
      <c r="F62" s="6">
        <v>7</v>
      </c>
      <c r="G62" s="6">
        <v>28</v>
      </c>
      <c r="H62" s="6">
        <v>42</v>
      </c>
      <c r="I62" s="6">
        <f t="shared" si="0"/>
        <v>85</v>
      </c>
    </row>
    <row r="63" spans="1:9" ht="14.25" customHeight="1">
      <c r="A63" s="2" t="s">
        <v>183</v>
      </c>
      <c r="B63" s="6" t="s">
        <v>184</v>
      </c>
      <c r="C63" s="6" t="s">
        <v>182</v>
      </c>
      <c r="D63" s="6" t="s">
        <v>13</v>
      </c>
      <c r="E63" s="6">
        <v>5</v>
      </c>
      <c r="F63" s="6">
        <v>5</v>
      </c>
      <c r="G63" s="6">
        <v>12</v>
      </c>
      <c r="H63" s="6">
        <v>25</v>
      </c>
      <c r="I63" s="6">
        <f t="shared" si="0"/>
        <v>47</v>
      </c>
    </row>
    <row r="64" spans="1:9" ht="14.25" customHeight="1">
      <c r="A64" s="2" t="s">
        <v>180</v>
      </c>
      <c r="B64" s="6" t="s">
        <v>181</v>
      </c>
      <c r="C64" s="6" t="s">
        <v>182</v>
      </c>
      <c r="D64" s="6" t="s">
        <v>20</v>
      </c>
      <c r="E64" s="6">
        <v>5</v>
      </c>
      <c r="F64" s="6">
        <v>3</v>
      </c>
      <c r="G64" s="6">
        <v>15</v>
      </c>
      <c r="H64" s="6">
        <v>33</v>
      </c>
      <c r="I64" s="6">
        <f t="shared" si="0"/>
        <v>56</v>
      </c>
    </row>
    <row r="65" spans="1:9" ht="14.25" customHeight="1">
      <c r="A65" s="2" t="s">
        <v>188</v>
      </c>
      <c r="B65" s="6" t="s">
        <v>189</v>
      </c>
      <c r="C65" s="6" t="s">
        <v>187</v>
      </c>
      <c r="D65" s="6" t="s">
        <v>20</v>
      </c>
      <c r="E65" s="6">
        <v>4</v>
      </c>
      <c r="F65" s="6">
        <v>5</v>
      </c>
      <c r="G65" s="6">
        <v>12</v>
      </c>
      <c r="H65" s="6">
        <v>30</v>
      </c>
      <c r="I65" s="6">
        <f t="shared" si="0"/>
        <v>51</v>
      </c>
    </row>
    <row r="66" spans="1:9" ht="14.25" customHeight="1">
      <c r="A66" s="2" t="s">
        <v>185</v>
      </c>
      <c r="B66" s="6" t="s">
        <v>186</v>
      </c>
      <c r="C66" s="6" t="s">
        <v>187</v>
      </c>
      <c r="D66" s="6" t="s">
        <v>13</v>
      </c>
      <c r="E66" s="6">
        <v>4</v>
      </c>
      <c r="F66" s="6">
        <v>5</v>
      </c>
      <c r="G66" s="6">
        <v>14</v>
      </c>
      <c r="H66" s="6">
        <v>24</v>
      </c>
      <c r="I66" s="6">
        <f t="shared" si="0"/>
        <v>47</v>
      </c>
    </row>
    <row r="67" spans="1:9" ht="14.25" customHeight="1">
      <c r="A67" s="2" t="s">
        <v>190</v>
      </c>
      <c r="B67" s="6" t="s">
        <v>191</v>
      </c>
      <c r="C67" s="6" t="s">
        <v>192</v>
      </c>
      <c r="D67" s="6" t="s">
        <v>13</v>
      </c>
      <c r="E67" s="6">
        <v>6</v>
      </c>
      <c r="F67" s="6">
        <v>4</v>
      </c>
      <c r="G67" s="6">
        <v>14</v>
      </c>
      <c r="H67" s="6">
        <v>31</v>
      </c>
      <c r="I67" s="6">
        <f t="shared" si="0"/>
        <v>55</v>
      </c>
    </row>
    <row r="68" spans="1:9" ht="14.25" customHeight="1">
      <c r="A68" s="2" t="s">
        <v>193</v>
      </c>
      <c r="B68" s="6" t="s">
        <v>194</v>
      </c>
      <c r="C68" s="6" t="s">
        <v>195</v>
      </c>
      <c r="D68" s="6" t="s">
        <v>20</v>
      </c>
      <c r="E68" s="6">
        <v>7</v>
      </c>
      <c r="F68" s="6">
        <v>7</v>
      </c>
      <c r="G68" s="6">
        <v>18</v>
      </c>
      <c r="H68" s="6">
        <v>43</v>
      </c>
      <c r="I68" s="6">
        <f t="shared" si="0"/>
        <v>75</v>
      </c>
    </row>
    <row r="69" spans="1:9" ht="14.25" customHeight="1">
      <c r="A69" s="2" t="s">
        <v>196</v>
      </c>
      <c r="B69" s="6" t="s">
        <v>197</v>
      </c>
      <c r="C69" s="6" t="s">
        <v>198</v>
      </c>
      <c r="D69" s="6" t="s">
        <v>28</v>
      </c>
      <c r="E69" s="6">
        <v>9</v>
      </c>
      <c r="F69" s="6">
        <v>9</v>
      </c>
      <c r="G69" s="6">
        <v>28</v>
      </c>
      <c r="H69" s="6">
        <v>42</v>
      </c>
      <c r="I69" s="6">
        <f t="shared" si="0"/>
        <v>88</v>
      </c>
    </row>
    <row r="70" spans="1:9" ht="14.25" customHeight="1">
      <c r="A70" s="2" t="s">
        <v>199</v>
      </c>
      <c r="B70" s="6" t="s">
        <v>60</v>
      </c>
      <c r="C70" s="6" t="s">
        <v>200</v>
      </c>
      <c r="D70" s="6" t="s">
        <v>13</v>
      </c>
      <c r="E70" s="6">
        <v>6</v>
      </c>
      <c r="F70" s="6">
        <v>4</v>
      </c>
      <c r="G70" s="6">
        <v>17</v>
      </c>
      <c r="H70" s="6">
        <v>21</v>
      </c>
      <c r="I70" s="6">
        <f t="shared" si="0"/>
        <v>48</v>
      </c>
    </row>
    <row r="71" spans="1:9" ht="14.25" customHeight="1">
      <c r="A71" s="2" t="s">
        <v>201</v>
      </c>
      <c r="B71" s="6" t="s">
        <v>202</v>
      </c>
      <c r="C71" s="6" t="s">
        <v>203</v>
      </c>
      <c r="D71" s="6" t="s">
        <v>28</v>
      </c>
      <c r="E71" s="6">
        <v>9</v>
      </c>
      <c r="F71" s="6">
        <v>8</v>
      </c>
      <c r="G71" s="6">
        <v>24</v>
      </c>
      <c r="H71" s="6">
        <v>50</v>
      </c>
      <c r="I71" s="6">
        <f t="shared" si="0"/>
        <v>91</v>
      </c>
    </row>
    <row r="72" spans="1:9" ht="14.25" customHeight="1">
      <c r="A72" s="2" t="s">
        <v>204</v>
      </c>
      <c r="B72" s="6" t="s">
        <v>205</v>
      </c>
      <c r="C72" s="6" t="s">
        <v>206</v>
      </c>
      <c r="D72" s="6" t="s">
        <v>13</v>
      </c>
      <c r="E72" s="6">
        <v>1</v>
      </c>
      <c r="F72" s="6">
        <v>0</v>
      </c>
      <c r="G72" s="6">
        <v>3</v>
      </c>
      <c r="H72" s="6">
        <v>0</v>
      </c>
      <c r="I72" s="6">
        <f t="shared" si="0"/>
        <v>4</v>
      </c>
    </row>
    <row r="73" spans="1:9" ht="14.25" customHeight="1">
      <c r="A73" s="2" t="s">
        <v>207</v>
      </c>
      <c r="B73" s="6" t="s">
        <v>208</v>
      </c>
      <c r="C73" s="6" t="s">
        <v>209</v>
      </c>
      <c r="D73" s="6" t="s">
        <v>13</v>
      </c>
      <c r="E73" s="6">
        <v>2</v>
      </c>
      <c r="F73" s="6">
        <v>1</v>
      </c>
      <c r="G73" s="6">
        <v>2</v>
      </c>
      <c r="H73" s="6">
        <v>7</v>
      </c>
      <c r="I73" s="6">
        <f t="shared" si="0"/>
        <v>12</v>
      </c>
    </row>
    <row r="74" spans="1:9" ht="14.25" customHeight="1">
      <c r="A74" s="2" t="s">
        <v>210</v>
      </c>
      <c r="B74" s="6" t="s">
        <v>211</v>
      </c>
      <c r="C74" s="6" t="s">
        <v>212</v>
      </c>
      <c r="D74" s="6" t="s">
        <v>20</v>
      </c>
      <c r="E74" s="6">
        <v>5</v>
      </c>
      <c r="F74" s="6">
        <v>7</v>
      </c>
      <c r="G74" s="6">
        <v>14</v>
      </c>
      <c r="H74" s="6">
        <v>24</v>
      </c>
      <c r="I74" s="6">
        <f t="shared" si="0"/>
        <v>50</v>
      </c>
    </row>
    <row r="75" spans="1:9" ht="14.25" customHeight="1">
      <c r="A75" s="2" t="s">
        <v>213</v>
      </c>
      <c r="B75" s="6" t="s">
        <v>214</v>
      </c>
      <c r="C75" s="6" t="s">
        <v>215</v>
      </c>
      <c r="D75" s="6" t="s">
        <v>24</v>
      </c>
      <c r="E75" s="6">
        <v>9</v>
      </c>
      <c r="F75" s="6">
        <v>9</v>
      </c>
      <c r="G75" s="6">
        <v>26</v>
      </c>
      <c r="H75" s="6">
        <v>50</v>
      </c>
      <c r="I75" s="6">
        <f t="shared" si="0"/>
        <v>94</v>
      </c>
    </row>
    <row r="76" spans="1:9" ht="14.25" customHeight="1">
      <c r="A76" s="2" t="s">
        <v>216</v>
      </c>
      <c r="B76" s="6" t="s">
        <v>217</v>
      </c>
      <c r="C76" s="6" t="s">
        <v>218</v>
      </c>
      <c r="D76" s="6" t="s">
        <v>13</v>
      </c>
      <c r="E76" s="6">
        <v>5</v>
      </c>
      <c r="F76" s="6">
        <v>4</v>
      </c>
      <c r="G76" s="6">
        <v>11</v>
      </c>
      <c r="H76" s="6">
        <v>22</v>
      </c>
      <c r="I76" s="6">
        <f t="shared" si="0"/>
        <v>42</v>
      </c>
    </row>
    <row r="77" spans="1:9" ht="14.25" customHeight="1">
      <c r="A77" s="2" t="s">
        <v>219</v>
      </c>
      <c r="B77" s="6" t="s">
        <v>37</v>
      </c>
      <c r="C77" s="6" t="s">
        <v>220</v>
      </c>
      <c r="D77" s="6" t="s">
        <v>24</v>
      </c>
      <c r="E77" s="6">
        <v>10</v>
      </c>
      <c r="F77" s="6">
        <v>8</v>
      </c>
      <c r="G77" s="6">
        <v>27</v>
      </c>
      <c r="H77" s="6">
        <v>45</v>
      </c>
      <c r="I77" s="6">
        <f t="shared" si="0"/>
        <v>90</v>
      </c>
    </row>
    <row r="78" spans="1:9" ht="14.25" customHeight="1">
      <c r="A78" s="2" t="s">
        <v>221</v>
      </c>
      <c r="B78" s="6" t="s">
        <v>222</v>
      </c>
      <c r="C78" s="6" t="s">
        <v>223</v>
      </c>
      <c r="D78" s="6" t="s">
        <v>13</v>
      </c>
      <c r="E78" s="6">
        <v>4</v>
      </c>
      <c r="F78" s="6">
        <v>3</v>
      </c>
      <c r="G78" s="6">
        <v>12</v>
      </c>
      <c r="H78" s="6">
        <v>19</v>
      </c>
      <c r="I78" s="6">
        <f t="shared" si="0"/>
        <v>38</v>
      </c>
    </row>
    <row r="79" spans="1:9" ht="14.25" customHeight="1">
      <c r="A79" s="2" t="s">
        <v>224</v>
      </c>
      <c r="B79" s="6" t="s">
        <v>225</v>
      </c>
      <c r="C79" s="6" t="s">
        <v>226</v>
      </c>
      <c r="D79" s="6" t="s">
        <v>20</v>
      </c>
      <c r="E79" s="6">
        <v>8</v>
      </c>
      <c r="F79" s="6">
        <v>10</v>
      </c>
      <c r="G79" s="6">
        <v>27</v>
      </c>
      <c r="H79" s="6">
        <v>45</v>
      </c>
      <c r="I79" s="6">
        <f t="shared" si="0"/>
        <v>90</v>
      </c>
    </row>
    <row r="80" spans="1:9" ht="14.25" customHeight="1">
      <c r="A80" s="2" t="s">
        <v>227</v>
      </c>
      <c r="B80" s="6" t="s">
        <v>228</v>
      </c>
      <c r="C80" s="6" t="s">
        <v>229</v>
      </c>
      <c r="D80" s="6" t="s">
        <v>28</v>
      </c>
      <c r="E80" s="6">
        <v>9</v>
      </c>
      <c r="F80" s="6">
        <v>9</v>
      </c>
      <c r="G80" s="6">
        <v>23</v>
      </c>
      <c r="H80" s="6">
        <v>44</v>
      </c>
      <c r="I80" s="6">
        <f t="shared" si="0"/>
        <v>85</v>
      </c>
    </row>
    <row r="81" spans="1:9" ht="14.25" customHeight="1">
      <c r="A81" s="2" t="s">
        <v>230</v>
      </c>
      <c r="B81" s="6" t="s">
        <v>231</v>
      </c>
      <c r="C81" s="6" t="s">
        <v>232</v>
      </c>
      <c r="D81" s="6" t="s">
        <v>13</v>
      </c>
      <c r="E81" s="6">
        <v>5</v>
      </c>
      <c r="F81" s="6">
        <v>3</v>
      </c>
      <c r="G81" s="6">
        <v>14</v>
      </c>
      <c r="H81" s="6">
        <v>30</v>
      </c>
      <c r="I81" s="6">
        <f t="shared" si="0"/>
        <v>52</v>
      </c>
    </row>
    <row r="82" spans="1:9" ht="14.25" customHeight="1">
      <c r="A82" s="2" t="s">
        <v>233</v>
      </c>
      <c r="B82" s="6" t="s">
        <v>234</v>
      </c>
      <c r="C82" s="6" t="s">
        <v>235</v>
      </c>
      <c r="D82" s="6" t="s">
        <v>20</v>
      </c>
      <c r="E82" s="6">
        <v>7</v>
      </c>
      <c r="F82" s="6">
        <v>6</v>
      </c>
      <c r="G82" s="6">
        <v>17</v>
      </c>
      <c r="H82" s="6">
        <v>44</v>
      </c>
      <c r="I82" s="6">
        <f t="shared" si="0"/>
        <v>74</v>
      </c>
    </row>
    <row r="83" spans="1:9" ht="14.25" customHeight="1">
      <c r="A83" s="2" t="s">
        <v>236</v>
      </c>
      <c r="B83" s="6" t="s">
        <v>237</v>
      </c>
      <c r="C83" s="6" t="s">
        <v>238</v>
      </c>
      <c r="D83" s="6" t="s">
        <v>13</v>
      </c>
      <c r="E83" s="6">
        <v>7</v>
      </c>
      <c r="F83" s="6">
        <v>5</v>
      </c>
      <c r="G83" s="6">
        <v>19</v>
      </c>
      <c r="H83" s="6">
        <v>45</v>
      </c>
      <c r="I83" s="6">
        <f t="shared" si="0"/>
        <v>76</v>
      </c>
    </row>
    <row r="84" spans="1:9" ht="14.25" customHeight="1">
      <c r="A84" s="2" t="s">
        <v>239</v>
      </c>
      <c r="B84" s="6" t="s">
        <v>240</v>
      </c>
      <c r="C84" s="6" t="s">
        <v>241</v>
      </c>
      <c r="D84" s="6" t="s">
        <v>20</v>
      </c>
      <c r="E84" s="6">
        <v>6</v>
      </c>
      <c r="F84" s="6">
        <v>7</v>
      </c>
      <c r="G84" s="6">
        <v>17</v>
      </c>
      <c r="H84" s="6">
        <v>21</v>
      </c>
      <c r="I84" s="6">
        <f t="shared" si="0"/>
        <v>51</v>
      </c>
    </row>
    <row r="85" spans="1:9" ht="14.25" customHeight="1">
      <c r="A85" s="2" t="s">
        <v>242</v>
      </c>
      <c r="B85" s="6" t="s">
        <v>243</v>
      </c>
      <c r="C85" s="6" t="s">
        <v>244</v>
      </c>
      <c r="D85" s="6" t="s">
        <v>13</v>
      </c>
      <c r="E85" s="6">
        <v>3</v>
      </c>
      <c r="F85" s="6">
        <v>4</v>
      </c>
      <c r="G85" s="6">
        <v>9</v>
      </c>
      <c r="H85" s="6">
        <v>23</v>
      </c>
      <c r="I85" s="6">
        <f t="shared" si="0"/>
        <v>39</v>
      </c>
    </row>
    <row r="86" spans="1:9" ht="14.25" customHeight="1">
      <c r="A86" s="2" t="s">
        <v>245</v>
      </c>
      <c r="B86" s="6" t="s">
        <v>246</v>
      </c>
      <c r="C86" s="6" t="s">
        <v>247</v>
      </c>
      <c r="D86" s="6" t="s">
        <v>13</v>
      </c>
      <c r="E86" s="6">
        <v>4</v>
      </c>
      <c r="F86" s="6">
        <v>4</v>
      </c>
      <c r="G86" s="6">
        <v>15</v>
      </c>
      <c r="H86" s="6">
        <v>15</v>
      </c>
      <c r="I86" s="6">
        <f t="shared" si="0"/>
        <v>38</v>
      </c>
    </row>
    <row r="87" spans="1:9" ht="14.25" customHeight="1">
      <c r="A87" s="2" t="s">
        <v>248</v>
      </c>
      <c r="B87" s="6" t="s">
        <v>246</v>
      </c>
      <c r="C87" s="6" t="s">
        <v>249</v>
      </c>
      <c r="D87" s="6" t="s">
        <v>20</v>
      </c>
      <c r="E87" s="6">
        <v>10</v>
      </c>
      <c r="F87" s="6">
        <v>10</v>
      </c>
      <c r="G87" s="6">
        <v>30</v>
      </c>
      <c r="H87" s="6">
        <v>43</v>
      </c>
      <c r="I87" s="6">
        <f t="shared" si="0"/>
        <v>93</v>
      </c>
    </row>
    <row r="88" spans="1:9" ht="14.25" customHeight="1">
      <c r="A88" s="2" t="s">
        <v>250</v>
      </c>
      <c r="B88" s="6" t="s">
        <v>251</v>
      </c>
      <c r="C88" s="6" t="s">
        <v>252</v>
      </c>
      <c r="D88" s="6" t="s">
        <v>28</v>
      </c>
      <c r="E88" s="6">
        <v>10</v>
      </c>
      <c r="F88" s="6">
        <v>10</v>
      </c>
      <c r="G88" s="6">
        <v>30</v>
      </c>
      <c r="H88" s="6">
        <v>48</v>
      </c>
      <c r="I88" s="6">
        <f t="shared" si="0"/>
        <v>98</v>
      </c>
    </row>
    <row r="89" spans="1:9" ht="14.25" customHeight="1">
      <c r="A89" s="2" t="s">
        <v>253</v>
      </c>
      <c r="B89" s="6" t="s">
        <v>254</v>
      </c>
      <c r="C89" s="6" t="s">
        <v>255</v>
      </c>
      <c r="D89" s="6" t="s">
        <v>13</v>
      </c>
      <c r="E89" s="6">
        <v>8</v>
      </c>
      <c r="F89" s="6">
        <v>9</v>
      </c>
      <c r="G89" s="6">
        <v>20</v>
      </c>
      <c r="H89" s="6">
        <v>36</v>
      </c>
      <c r="I89" s="6">
        <f t="shared" si="0"/>
        <v>73</v>
      </c>
    </row>
    <row r="90" spans="1:9" ht="14.25" customHeight="1">
      <c r="A90" s="2" t="s">
        <v>256</v>
      </c>
      <c r="B90" s="6" t="s">
        <v>257</v>
      </c>
      <c r="C90" s="6" t="s">
        <v>258</v>
      </c>
      <c r="D90" s="6" t="s">
        <v>20</v>
      </c>
      <c r="E90" s="6">
        <v>10</v>
      </c>
      <c r="F90" s="6">
        <v>10</v>
      </c>
      <c r="G90" s="6">
        <v>28</v>
      </c>
      <c r="H90" s="6">
        <v>49</v>
      </c>
      <c r="I90" s="6">
        <f t="shared" si="0"/>
        <v>97</v>
      </c>
    </row>
    <row r="91" spans="1:9" ht="14.25" customHeight="1">
      <c r="A91" s="2" t="s">
        <v>259</v>
      </c>
      <c r="B91" s="6" t="s">
        <v>260</v>
      </c>
      <c r="C91" s="6" t="s">
        <v>261</v>
      </c>
      <c r="D91" s="6" t="s">
        <v>20</v>
      </c>
      <c r="E91" s="6">
        <v>7</v>
      </c>
      <c r="F91" s="6">
        <v>6</v>
      </c>
      <c r="G91" s="6">
        <v>22</v>
      </c>
      <c r="H91" s="6">
        <v>40</v>
      </c>
      <c r="I91" s="6">
        <f t="shared" si="0"/>
        <v>75</v>
      </c>
    </row>
    <row r="92" spans="1:9" ht="14.25" customHeight="1">
      <c r="A92" s="2" t="s">
        <v>262</v>
      </c>
      <c r="B92" s="6" t="s">
        <v>263</v>
      </c>
      <c r="C92" s="6" t="s">
        <v>264</v>
      </c>
      <c r="D92" s="6" t="s">
        <v>20</v>
      </c>
      <c r="E92" s="6">
        <v>5</v>
      </c>
      <c r="F92" s="6">
        <v>3</v>
      </c>
      <c r="G92" s="6">
        <v>17</v>
      </c>
      <c r="H92" s="6">
        <v>28</v>
      </c>
      <c r="I92" s="6">
        <f t="shared" si="0"/>
        <v>53</v>
      </c>
    </row>
    <row r="93" spans="1:9" ht="14.25" customHeight="1">
      <c r="A93" s="2" t="s">
        <v>265</v>
      </c>
      <c r="B93" s="6" t="s">
        <v>266</v>
      </c>
      <c r="C93" s="6" t="s">
        <v>267</v>
      </c>
      <c r="D93" s="6" t="s">
        <v>13</v>
      </c>
      <c r="E93" s="6">
        <v>5</v>
      </c>
      <c r="F93" s="6">
        <v>7</v>
      </c>
      <c r="G93" s="6">
        <v>12</v>
      </c>
      <c r="H93" s="6">
        <v>33</v>
      </c>
      <c r="I93" s="6">
        <f t="shared" si="0"/>
        <v>57</v>
      </c>
    </row>
    <row r="94" spans="1:9" ht="14.25" customHeight="1">
      <c r="A94" s="2" t="s">
        <v>268</v>
      </c>
      <c r="B94" s="6" t="s">
        <v>269</v>
      </c>
      <c r="C94" s="6" t="s">
        <v>270</v>
      </c>
      <c r="D94" s="6" t="s">
        <v>20</v>
      </c>
      <c r="E94" s="6">
        <v>8</v>
      </c>
      <c r="F94" s="6">
        <v>7</v>
      </c>
      <c r="G94" s="6">
        <v>28</v>
      </c>
      <c r="H94" s="6">
        <v>45</v>
      </c>
      <c r="I94" s="6">
        <f t="shared" si="0"/>
        <v>88</v>
      </c>
    </row>
    <row r="95" spans="1:9" ht="14.25" customHeight="1">
      <c r="A95" s="2" t="s">
        <v>271</v>
      </c>
      <c r="B95" s="6" t="s">
        <v>272</v>
      </c>
      <c r="C95" s="6" t="s">
        <v>273</v>
      </c>
      <c r="D95" s="6" t="s">
        <v>24</v>
      </c>
      <c r="E95" s="6">
        <v>10</v>
      </c>
      <c r="F95" s="6">
        <v>8</v>
      </c>
      <c r="G95" s="6">
        <v>26</v>
      </c>
      <c r="H95" s="6">
        <v>42</v>
      </c>
      <c r="I95" s="6">
        <f t="shared" si="0"/>
        <v>86</v>
      </c>
    </row>
    <row r="96" spans="1:9" ht="14.25" customHeight="1">
      <c r="A96" s="2" t="s">
        <v>274</v>
      </c>
      <c r="B96" s="6" t="s">
        <v>275</v>
      </c>
      <c r="C96" s="6" t="s">
        <v>276</v>
      </c>
      <c r="D96" s="6" t="s">
        <v>13</v>
      </c>
      <c r="E96" s="6">
        <v>10</v>
      </c>
      <c r="F96" s="6">
        <v>10</v>
      </c>
      <c r="G96" s="6">
        <v>26</v>
      </c>
      <c r="H96" s="6">
        <v>41</v>
      </c>
      <c r="I96" s="6">
        <f t="shared" si="0"/>
        <v>87</v>
      </c>
    </row>
    <row r="97" spans="1:9" ht="14.25" customHeight="1">
      <c r="A97" s="2" t="s">
        <v>277</v>
      </c>
      <c r="B97" s="6" t="s">
        <v>278</v>
      </c>
      <c r="C97" s="6" t="s">
        <v>279</v>
      </c>
      <c r="D97" s="6" t="s">
        <v>13</v>
      </c>
      <c r="E97" s="6">
        <v>3</v>
      </c>
      <c r="F97" s="6">
        <v>2</v>
      </c>
      <c r="G97" s="6">
        <v>6</v>
      </c>
      <c r="H97" s="6">
        <v>9</v>
      </c>
      <c r="I97" s="6">
        <f t="shared" si="0"/>
        <v>20</v>
      </c>
    </row>
    <row r="98" spans="1:9" ht="14.25" customHeight="1">
      <c r="A98" s="2" t="s">
        <v>280</v>
      </c>
      <c r="B98" s="6" t="s">
        <v>118</v>
      </c>
      <c r="C98" s="6" t="s">
        <v>281</v>
      </c>
      <c r="D98" s="6" t="s">
        <v>20</v>
      </c>
      <c r="E98" s="6">
        <v>9</v>
      </c>
      <c r="F98" s="6">
        <v>9</v>
      </c>
      <c r="G98" s="6">
        <v>27</v>
      </c>
      <c r="H98" s="6">
        <v>37</v>
      </c>
      <c r="I98" s="6">
        <f t="shared" si="0"/>
        <v>82</v>
      </c>
    </row>
    <row r="99" spans="1:9" ht="14.25" customHeight="1">
      <c r="A99" s="2" t="s">
        <v>282</v>
      </c>
      <c r="B99" s="6" t="s">
        <v>283</v>
      </c>
      <c r="C99" s="6" t="s">
        <v>284</v>
      </c>
      <c r="D99" s="6" t="s">
        <v>28</v>
      </c>
      <c r="E99" s="6">
        <v>7</v>
      </c>
      <c r="F99" s="6">
        <v>5</v>
      </c>
      <c r="G99" s="6">
        <v>24</v>
      </c>
      <c r="H99" s="6">
        <v>35</v>
      </c>
      <c r="I99" s="6">
        <f t="shared" si="0"/>
        <v>71</v>
      </c>
    </row>
    <row r="100" spans="1:9" ht="14.25" customHeight="1">
      <c r="A100" s="2" t="s">
        <v>285</v>
      </c>
      <c r="B100" s="6" t="s">
        <v>286</v>
      </c>
      <c r="C100" s="6" t="s">
        <v>287</v>
      </c>
      <c r="D100" s="6" t="s">
        <v>13</v>
      </c>
      <c r="E100" s="6">
        <v>8</v>
      </c>
      <c r="F100" s="6">
        <v>6</v>
      </c>
      <c r="G100" s="6">
        <v>28</v>
      </c>
      <c r="H100" s="6">
        <v>37</v>
      </c>
      <c r="I100" s="6">
        <f t="shared" si="0"/>
        <v>79</v>
      </c>
    </row>
    <row r="101" spans="1:9" ht="14.25" customHeight="1">
      <c r="A101" s="2" t="s">
        <v>288</v>
      </c>
      <c r="B101" s="6" t="s">
        <v>289</v>
      </c>
      <c r="C101" s="6" t="s">
        <v>290</v>
      </c>
      <c r="D101" s="6" t="s">
        <v>20</v>
      </c>
      <c r="E101" s="6">
        <v>4</v>
      </c>
      <c r="F101" s="6">
        <v>2</v>
      </c>
      <c r="G101" s="6">
        <v>14</v>
      </c>
      <c r="H101" s="6">
        <v>18</v>
      </c>
      <c r="I101" s="6">
        <f t="shared" si="0"/>
        <v>38</v>
      </c>
    </row>
    <row r="102" spans="1:9" ht="14.25" customHeight="1">
      <c r="A102" s="2" t="s">
        <v>291</v>
      </c>
      <c r="B102" s="6" t="s">
        <v>292</v>
      </c>
      <c r="C102" s="6" t="s">
        <v>293</v>
      </c>
      <c r="D102" s="6" t="s">
        <v>24</v>
      </c>
      <c r="E102" s="6">
        <v>3</v>
      </c>
      <c r="F102" s="6">
        <v>2</v>
      </c>
      <c r="G102" s="6">
        <v>13</v>
      </c>
      <c r="H102" s="6">
        <v>11</v>
      </c>
      <c r="I102" s="6">
        <f t="shared" si="0"/>
        <v>29</v>
      </c>
    </row>
    <row r="103" spans="1:9" ht="14.25" customHeight="1">
      <c r="A103" s="2" t="s">
        <v>294</v>
      </c>
      <c r="B103" s="6" t="s">
        <v>295</v>
      </c>
      <c r="C103" s="6" t="s">
        <v>296</v>
      </c>
      <c r="D103" s="6" t="s">
        <v>20</v>
      </c>
      <c r="E103" s="6">
        <v>10</v>
      </c>
      <c r="F103" s="6">
        <v>9</v>
      </c>
      <c r="G103" s="6">
        <v>28</v>
      </c>
      <c r="H103" s="6">
        <v>48</v>
      </c>
      <c r="I103" s="6">
        <f t="shared" si="0"/>
        <v>95</v>
      </c>
    </row>
    <row r="104" spans="1:9" ht="14.25" customHeight="1">
      <c r="A104" s="2" t="s">
        <v>297</v>
      </c>
      <c r="B104" s="6" t="s">
        <v>298</v>
      </c>
      <c r="C104" s="6" t="s">
        <v>299</v>
      </c>
      <c r="D104" s="6" t="s">
        <v>13</v>
      </c>
      <c r="E104" s="6">
        <v>7</v>
      </c>
      <c r="F104" s="6">
        <v>7</v>
      </c>
      <c r="G104" s="6">
        <v>18</v>
      </c>
      <c r="H104" s="6">
        <v>44</v>
      </c>
      <c r="I104" s="6">
        <f t="shared" si="0"/>
        <v>76</v>
      </c>
    </row>
    <row r="105" spans="1:9" ht="14.25" customHeight="1">
      <c r="A105" s="2" t="s">
        <v>300</v>
      </c>
      <c r="B105" s="6" t="s">
        <v>301</v>
      </c>
      <c r="C105" s="6" t="s">
        <v>302</v>
      </c>
      <c r="D105" s="6" t="s">
        <v>24</v>
      </c>
      <c r="E105" s="6">
        <v>8</v>
      </c>
      <c r="F105" s="6">
        <v>7</v>
      </c>
      <c r="G105" s="6">
        <v>23</v>
      </c>
      <c r="H105" s="6">
        <v>46</v>
      </c>
      <c r="I105" s="6">
        <f t="shared" si="0"/>
        <v>84</v>
      </c>
    </row>
    <row r="106" spans="1:9" ht="14.25" customHeight="1">
      <c r="A106" s="2" t="s">
        <v>303</v>
      </c>
      <c r="B106" s="6" t="s">
        <v>304</v>
      </c>
      <c r="C106" s="6" t="s">
        <v>305</v>
      </c>
      <c r="D106" s="6" t="s">
        <v>24</v>
      </c>
      <c r="E106" s="6">
        <v>4</v>
      </c>
      <c r="F106" s="6">
        <v>4</v>
      </c>
      <c r="G106" s="6">
        <v>12</v>
      </c>
      <c r="H106" s="6">
        <v>10</v>
      </c>
      <c r="I106" s="6">
        <f t="shared" si="0"/>
        <v>30</v>
      </c>
    </row>
    <row r="107" spans="1:9" ht="14.25" customHeight="1">
      <c r="A107" s="2" t="s">
        <v>306</v>
      </c>
      <c r="B107" s="6" t="s">
        <v>307</v>
      </c>
      <c r="C107" s="6" t="s">
        <v>308</v>
      </c>
      <c r="D107" s="6" t="s">
        <v>13</v>
      </c>
      <c r="E107" s="6">
        <v>7</v>
      </c>
      <c r="F107" s="6">
        <v>6</v>
      </c>
      <c r="G107" s="6">
        <v>23</v>
      </c>
      <c r="H107" s="6">
        <v>32</v>
      </c>
      <c r="I107" s="6">
        <f t="shared" si="0"/>
        <v>68</v>
      </c>
    </row>
    <row r="108" spans="1:9" ht="14.25" customHeight="1">
      <c r="A108" s="2" t="s">
        <v>309</v>
      </c>
      <c r="B108" s="6" t="s">
        <v>310</v>
      </c>
      <c r="C108" s="6" t="s">
        <v>311</v>
      </c>
      <c r="D108" s="6" t="s">
        <v>20</v>
      </c>
      <c r="E108" s="6">
        <v>9</v>
      </c>
      <c r="F108" s="6">
        <v>8</v>
      </c>
      <c r="G108" s="6">
        <v>25</v>
      </c>
      <c r="H108" s="6">
        <v>37</v>
      </c>
      <c r="I108" s="6">
        <f t="shared" si="0"/>
        <v>79</v>
      </c>
    </row>
    <row r="109" spans="1:9" ht="14.25" customHeight="1">
      <c r="A109" s="2" t="s">
        <v>312</v>
      </c>
      <c r="B109" s="6" t="s">
        <v>313</v>
      </c>
      <c r="C109" s="6" t="s">
        <v>314</v>
      </c>
      <c r="D109" s="6" t="s">
        <v>28</v>
      </c>
      <c r="E109" s="6">
        <v>4</v>
      </c>
      <c r="F109" s="6">
        <v>4</v>
      </c>
      <c r="G109" s="6">
        <v>16</v>
      </c>
      <c r="H109" s="6">
        <v>10</v>
      </c>
      <c r="I109" s="6">
        <f t="shared" si="0"/>
        <v>34</v>
      </c>
    </row>
    <row r="110" spans="1:9" ht="14.25" customHeight="1">
      <c r="A110" s="2" t="s">
        <v>315</v>
      </c>
      <c r="B110" s="6" t="s">
        <v>316</v>
      </c>
      <c r="C110" s="6" t="s">
        <v>317</v>
      </c>
      <c r="D110" s="6" t="s">
        <v>28</v>
      </c>
      <c r="E110" s="6">
        <v>8</v>
      </c>
      <c r="F110" s="6">
        <v>6</v>
      </c>
      <c r="G110" s="6">
        <v>21</v>
      </c>
      <c r="H110" s="6">
        <v>30</v>
      </c>
      <c r="I110" s="6">
        <f t="shared" si="0"/>
        <v>65</v>
      </c>
    </row>
    <row r="111" spans="1:9" ht="14.25" customHeight="1">
      <c r="A111" s="2" t="s">
        <v>318</v>
      </c>
      <c r="B111" s="6" t="s">
        <v>319</v>
      </c>
      <c r="C111" s="6" t="s">
        <v>320</v>
      </c>
      <c r="D111" s="6" t="s">
        <v>20</v>
      </c>
      <c r="E111" s="6">
        <v>5</v>
      </c>
      <c r="F111" s="6">
        <v>5</v>
      </c>
      <c r="G111" s="6">
        <v>12</v>
      </c>
      <c r="H111" s="6">
        <v>27</v>
      </c>
      <c r="I111" s="6">
        <f t="shared" si="0"/>
        <v>49</v>
      </c>
    </row>
    <row r="112" spans="1:9" ht="14.25" customHeight="1">
      <c r="A112" s="2" t="s">
        <v>324</v>
      </c>
      <c r="B112" s="6" t="s">
        <v>55</v>
      </c>
      <c r="C112" s="6" t="s">
        <v>323</v>
      </c>
      <c r="D112" s="6" t="s">
        <v>20</v>
      </c>
      <c r="E112" s="6">
        <v>1</v>
      </c>
      <c r="F112" s="6">
        <v>3</v>
      </c>
      <c r="G112" s="6">
        <v>4</v>
      </c>
      <c r="H112" s="6">
        <v>1</v>
      </c>
      <c r="I112" s="6">
        <f t="shared" si="0"/>
        <v>9</v>
      </c>
    </row>
    <row r="113" spans="1:9" ht="14.25" customHeight="1">
      <c r="A113" s="2" t="s">
        <v>321</v>
      </c>
      <c r="B113" s="6" t="s">
        <v>322</v>
      </c>
      <c r="C113" s="6" t="s">
        <v>323</v>
      </c>
      <c r="D113" s="6" t="s">
        <v>24</v>
      </c>
      <c r="E113" s="6">
        <v>6</v>
      </c>
      <c r="F113" s="6">
        <v>4</v>
      </c>
      <c r="G113" s="6">
        <v>19</v>
      </c>
      <c r="H113" s="6">
        <v>27</v>
      </c>
      <c r="I113" s="6">
        <f t="shared" si="0"/>
        <v>56</v>
      </c>
    </row>
    <row r="114" spans="1:9" ht="14.25" customHeight="1">
      <c r="A114" s="2" t="s">
        <v>325</v>
      </c>
      <c r="B114" s="6" t="s">
        <v>326</v>
      </c>
      <c r="C114" s="6" t="s">
        <v>327</v>
      </c>
      <c r="D114" s="6" t="s">
        <v>28</v>
      </c>
      <c r="E114" s="6">
        <v>6</v>
      </c>
      <c r="F114" s="6">
        <v>7</v>
      </c>
      <c r="G114" s="6">
        <v>14</v>
      </c>
      <c r="H114" s="6">
        <v>33</v>
      </c>
      <c r="I114" s="6">
        <f t="shared" si="0"/>
        <v>60</v>
      </c>
    </row>
    <row r="115" spans="1:9" ht="14.25" customHeight="1">
      <c r="A115" s="2" t="s">
        <v>328</v>
      </c>
      <c r="B115" s="6" t="s">
        <v>329</v>
      </c>
      <c r="C115" s="6" t="s">
        <v>330</v>
      </c>
      <c r="D115" s="6" t="s">
        <v>28</v>
      </c>
      <c r="E115" s="6">
        <v>6</v>
      </c>
      <c r="F115" s="6">
        <v>7</v>
      </c>
      <c r="G115" s="6">
        <v>15</v>
      </c>
      <c r="H115" s="6">
        <v>39</v>
      </c>
      <c r="I115" s="6">
        <f t="shared" si="0"/>
        <v>67</v>
      </c>
    </row>
    <row r="116" spans="1:9" ht="14.25" customHeight="1">
      <c r="A116" s="2" t="s">
        <v>331</v>
      </c>
      <c r="B116" s="6" t="s">
        <v>332</v>
      </c>
      <c r="C116" s="6" t="s">
        <v>333</v>
      </c>
      <c r="D116" s="6" t="s">
        <v>24</v>
      </c>
      <c r="E116" s="6">
        <v>10</v>
      </c>
      <c r="F116" s="6">
        <v>10</v>
      </c>
      <c r="G116" s="6">
        <v>30</v>
      </c>
      <c r="H116" s="6">
        <v>47</v>
      </c>
      <c r="I116" s="6">
        <f t="shared" si="0"/>
        <v>97</v>
      </c>
    </row>
    <row r="117" spans="1:9" ht="14.25" customHeight="1">
      <c r="A117" s="2" t="s">
        <v>334</v>
      </c>
      <c r="B117" s="6" t="s">
        <v>335</v>
      </c>
      <c r="C117" s="6" t="s">
        <v>336</v>
      </c>
      <c r="D117" s="6" t="s">
        <v>28</v>
      </c>
      <c r="E117" s="6">
        <v>7</v>
      </c>
      <c r="F117" s="6">
        <v>6</v>
      </c>
      <c r="G117" s="6">
        <v>19</v>
      </c>
      <c r="H117" s="6">
        <v>32</v>
      </c>
      <c r="I117" s="6">
        <f t="shared" si="0"/>
        <v>64</v>
      </c>
    </row>
    <row r="118" spans="1:9" ht="14.25" customHeight="1">
      <c r="A118" s="2" t="s">
        <v>339</v>
      </c>
      <c r="B118" s="6" t="s">
        <v>340</v>
      </c>
      <c r="C118" s="6" t="s">
        <v>333</v>
      </c>
      <c r="D118" s="6" t="s">
        <v>20</v>
      </c>
      <c r="E118" s="6">
        <v>6</v>
      </c>
      <c r="F118" s="6">
        <v>4</v>
      </c>
      <c r="G118" s="6">
        <v>18</v>
      </c>
      <c r="H118" s="6">
        <v>33</v>
      </c>
      <c r="I118" s="6">
        <f t="shared" si="0"/>
        <v>61</v>
      </c>
    </row>
    <row r="119" spans="1:9" ht="14.25" customHeight="1">
      <c r="A119" s="2" t="s">
        <v>337</v>
      </c>
      <c r="B119" s="6" t="s">
        <v>338</v>
      </c>
      <c r="C119" s="6" t="s">
        <v>333</v>
      </c>
      <c r="D119" s="6" t="s">
        <v>13</v>
      </c>
      <c r="E119" s="6">
        <v>7</v>
      </c>
      <c r="F119" s="6">
        <v>8</v>
      </c>
      <c r="G119" s="6">
        <v>19</v>
      </c>
      <c r="H119" s="6">
        <v>26</v>
      </c>
      <c r="I119" s="6">
        <f t="shared" si="0"/>
        <v>60</v>
      </c>
    </row>
    <row r="120" spans="1:9" ht="14.25" customHeight="1">
      <c r="A120" s="2" t="s">
        <v>341</v>
      </c>
      <c r="B120" s="6" t="s">
        <v>342</v>
      </c>
      <c r="C120" s="6" t="s">
        <v>343</v>
      </c>
      <c r="D120" s="6" t="s">
        <v>28</v>
      </c>
      <c r="E120" s="6">
        <v>4</v>
      </c>
      <c r="F120" s="6">
        <v>5</v>
      </c>
      <c r="G120" s="6">
        <v>8</v>
      </c>
      <c r="H120" s="6">
        <v>25</v>
      </c>
      <c r="I120" s="6">
        <f t="shared" si="0"/>
        <v>42</v>
      </c>
    </row>
    <row r="121" spans="1:9" ht="14.25" customHeight="1">
      <c r="A121" s="2" t="s">
        <v>344</v>
      </c>
      <c r="B121" s="6" t="s">
        <v>345</v>
      </c>
      <c r="C121" s="6" t="s">
        <v>346</v>
      </c>
      <c r="D121" s="6" t="s">
        <v>20</v>
      </c>
      <c r="E121" s="6">
        <v>10</v>
      </c>
      <c r="F121" s="6">
        <v>9</v>
      </c>
      <c r="G121" s="6">
        <v>26</v>
      </c>
      <c r="H121" s="6">
        <v>50</v>
      </c>
      <c r="I121" s="6">
        <f t="shared" si="0"/>
        <v>95</v>
      </c>
    </row>
    <row r="122" spans="1:9" ht="14.25" customHeight="1">
      <c r="A122" s="2" t="s">
        <v>347</v>
      </c>
      <c r="B122" s="6" t="s">
        <v>348</v>
      </c>
      <c r="C122" s="6" t="s">
        <v>349</v>
      </c>
      <c r="D122" s="6" t="s">
        <v>24</v>
      </c>
      <c r="E122" s="6">
        <v>5</v>
      </c>
      <c r="F122" s="6">
        <v>5</v>
      </c>
      <c r="G122" s="6">
        <v>19</v>
      </c>
      <c r="H122" s="6">
        <v>33</v>
      </c>
      <c r="I122" s="6">
        <f t="shared" si="0"/>
        <v>62</v>
      </c>
    </row>
    <row r="123" spans="1:9" ht="14.25" customHeight="1">
      <c r="A123" s="2" t="s">
        <v>350</v>
      </c>
      <c r="B123" s="6" t="s">
        <v>351</v>
      </c>
      <c r="C123" s="6" t="s">
        <v>352</v>
      </c>
      <c r="D123" s="6" t="s">
        <v>28</v>
      </c>
      <c r="E123" s="6">
        <v>1</v>
      </c>
      <c r="F123" s="6">
        <v>3</v>
      </c>
      <c r="G123" s="6">
        <v>5</v>
      </c>
      <c r="H123" s="6">
        <v>11</v>
      </c>
      <c r="I123" s="6">
        <f t="shared" si="0"/>
        <v>20</v>
      </c>
    </row>
    <row r="124" spans="1:9" ht="14.25" customHeight="1">
      <c r="A124" s="2" t="s">
        <v>353</v>
      </c>
      <c r="B124" s="6" t="s">
        <v>354</v>
      </c>
      <c r="C124" s="6" t="s">
        <v>355</v>
      </c>
      <c r="D124" s="6" t="s">
        <v>13</v>
      </c>
      <c r="E124" s="6">
        <v>7</v>
      </c>
      <c r="F124" s="6">
        <v>6</v>
      </c>
      <c r="G124" s="6">
        <v>21</v>
      </c>
      <c r="H124" s="6">
        <v>27</v>
      </c>
      <c r="I124" s="6">
        <f t="shared" si="0"/>
        <v>61</v>
      </c>
    </row>
    <row r="125" spans="1:9" ht="14.25" customHeight="1">
      <c r="A125" s="2" t="s">
        <v>356</v>
      </c>
      <c r="B125" s="6" t="s">
        <v>357</v>
      </c>
      <c r="C125" s="6" t="s">
        <v>358</v>
      </c>
      <c r="D125" s="6" t="s">
        <v>28</v>
      </c>
      <c r="E125" s="6">
        <v>8</v>
      </c>
      <c r="F125" s="6">
        <v>7</v>
      </c>
      <c r="G125" s="6">
        <v>21</v>
      </c>
      <c r="H125" s="6">
        <v>36</v>
      </c>
      <c r="I125" s="6">
        <f t="shared" si="0"/>
        <v>72</v>
      </c>
    </row>
    <row r="126" spans="1:9" ht="14.25" customHeight="1">
      <c r="A126" s="2" t="s">
        <v>359</v>
      </c>
      <c r="B126" s="6" t="s">
        <v>360</v>
      </c>
      <c r="C126" s="6" t="s">
        <v>361</v>
      </c>
      <c r="D126" s="6" t="s">
        <v>20</v>
      </c>
      <c r="E126" s="6">
        <v>6</v>
      </c>
      <c r="F126" s="6">
        <v>8</v>
      </c>
      <c r="G126" s="6">
        <v>20</v>
      </c>
      <c r="H126" s="6">
        <v>22</v>
      </c>
      <c r="I126" s="6">
        <f t="shared" si="0"/>
        <v>56</v>
      </c>
    </row>
    <row r="127" spans="1:9" ht="14.25" customHeight="1">
      <c r="A127" s="2" t="s">
        <v>362</v>
      </c>
      <c r="B127" s="6" t="s">
        <v>363</v>
      </c>
      <c r="C127" s="6" t="s">
        <v>364</v>
      </c>
      <c r="D127" s="6" t="s">
        <v>28</v>
      </c>
      <c r="E127" s="6">
        <v>9</v>
      </c>
      <c r="F127" s="6">
        <v>10</v>
      </c>
      <c r="G127" s="6">
        <v>27</v>
      </c>
      <c r="H127" s="6">
        <v>48</v>
      </c>
      <c r="I127" s="6">
        <f t="shared" si="0"/>
        <v>94</v>
      </c>
    </row>
    <row r="128" spans="1:9" ht="14.25" customHeight="1">
      <c r="A128" s="2" t="s">
        <v>365</v>
      </c>
      <c r="B128" s="6" t="s">
        <v>366</v>
      </c>
      <c r="C128" s="6" t="s">
        <v>367</v>
      </c>
      <c r="D128" s="6" t="s">
        <v>20</v>
      </c>
      <c r="E128" s="6">
        <v>4</v>
      </c>
      <c r="F128" s="6">
        <v>4</v>
      </c>
      <c r="G128" s="6">
        <v>11</v>
      </c>
      <c r="H128" s="6">
        <v>27</v>
      </c>
      <c r="I128" s="6">
        <f t="shared" si="0"/>
        <v>46</v>
      </c>
    </row>
    <row r="129" spans="1:9" ht="14.25" customHeight="1">
      <c r="A129" s="2" t="s">
        <v>368</v>
      </c>
      <c r="B129" s="6" t="s">
        <v>103</v>
      </c>
      <c r="C129" s="6" t="s">
        <v>369</v>
      </c>
      <c r="D129" s="6" t="s">
        <v>28</v>
      </c>
      <c r="E129" s="6">
        <v>4</v>
      </c>
      <c r="F129" s="6">
        <v>6</v>
      </c>
      <c r="G129" s="6">
        <v>8</v>
      </c>
      <c r="H129" s="6">
        <v>23</v>
      </c>
      <c r="I129" s="6">
        <f t="shared" si="0"/>
        <v>41</v>
      </c>
    </row>
    <row r="130" spans="1:9" ht="14.25" customHeight="1">
      <c r="A130" s="2" t="s">
        <v>370</v>
      </c>
      <c r="B130" s="6" t="s">
        <v>371</v>
      </c>
      <c r="C130" s="6" t="s">
        <v>372</v>
      </c>
      <c r="D130" s="6" t="s">
        <v>20</v>
      </c>
      <c r="E130" s="6">
        <v>5</v>
      </c>
      <c r="F130" s="6">
        <v>5</v>
      </c>
      <c r="G130" s="6">
        <v>14</v>
      </c>
      <c r="H130" s="6">
        <v>19</v>
      </c>
      <c r="I130" s="6">
        <f t="shared" si="0"/>
        <v>43</v>
      </c>
    </row>
    <row r="131" spans="1:9" ht="14.25" customHeight="1">
      <c r="A131" s="2" t="s">
        <v>373</v>
      </c>
      <c r="B131" s="6" t="s">
        <v>374</v>
      </c>
      <c r="C131" s="6" t="s">
        <v>375</v>
      </c>
      <c r="D131" s="6" t="s">
        <v>24</v>
      </c>
      <c r="E131" s="6">
        <v>4</v>
      </c>
      <c r="F131" s="6">
        <v>3</v>
      </c>
      <c r="G131" s="6">
        <v>14</v>
      </c>
      <c r="H131" s="6">
        <v>20</v>
      </c>
      <c r="I131" s="6">
        <f t="shared" si="0"/>
        <v>41</v>
      </c>
    </row>
    <row r="132" spans="1:9" ht="14.25" customHeight="1">
      <c r="A132" s="2" t="s">
        <v>376</v>
      </c>
      <c r="B132" s="6" t="s">
        <v>377</v>
      </c>
      <c r="C132" s="6" t="s">
        <v>378</v>
      </c>
      <c r="D132" s="6" t="s">
        <v>13</v>
      </c>
      <c r="E132" s="6">
        <v>6</v>
      </c>
      <c r="F132" s="6">
        <v>8</v>
      </c>
      <c r="G132" s="6">
        <v>18</v>
      </c>
      <c r="H132" s="6">
        <v>37</v>
      </c>
      <c r="I132" s="6">
        <f t="shared" si="0"/>
        <v>69</v>
      </c>
    </row>
    <row r="133" spans="1:9" ht="14.25" customHeight="1">
      <c r="A133" s="2" t="s">
        <v>379</v>
      </c>
      <c r="B133" s="6" t="s">
        <v>380</v>
      </c>
      <c r="C133" s="6" t="s">
        <v>381</v>
      </c>
      <c r="D133" s="6" t="s">
        <v>24</v>
      </c>
      <c r="E133" s="6">
        <v>9</v>
      </c>
      <c r="F133" s="6">
        <v>10</v>
      </c>
      <c r="G133" s="6">
        <v>27</v>
      </c>
      <c r="H133" s="6">
        <v>47</v>
      </c>
      <c r="I133" s="6">
        <f t="shared" si="0"/>
        <v>93</v>
      </c>
    </row>
    <row r="134" spans="1:9" ht="14.25" customHeight="1">
      <c r="A134" s="2" t="s">
        <v>382</v>
      </c>
      <c r="B134" s="6" t="s">
        <v>383</v>
      </c>
      <c r="C134" s="6" t="s">
        <v>384</v>
      </c>
      <c r="D134" s="6" t="s">
        <v>13</v>
      </c>
      <c r="E134" s="6">
        <v>9</v>
      </c>
      <c r="F134" s="6">
        <v>10</v>
      </c>
      <c r="G134" s="6">
        <v>28</v>
      </c>
      <c r="H134" s="6">
        <v>38</v>
      </c>
      <c r="I134" s="6">
        <f t="shared" si="0"/>
        <v>85</v>
      </c>
    </row>
    <row r="135" spans="1:9" ht="14.25" customHeight="1">
      <c r="A135" s="2" t="s">
        <v>385</v>
      </c>
      <c r="B135" s="6" t="s">
        <v>386</v>
      </c>
      <c r="C135" s="6" t="s">
        <v>387</v>
      </c>
      <c r="D135" s="6" t="s">
        <v>13</v>
      </c>
      <c r="E135" s="6">
        <v>7</v>
      </c>
      <c r="F135" s="6">
        <v>5</v>
      </c>
      <c r="G135" s="6">
        <v>19</v>
      </c>
      <c r="H135" s="6">
        <v>38</v>
      </c>
      <c r="I135" s="6">
        <f t="shared" si="0"/>
        <v>69</v>
      </c>
    </row>
    <row r="136" spans="1:9" ht="14.25" customHeight="1">
      <c r="A136" s="2" t="s">
        <v>388</v>
      </c>
      <c r="B136" s="6" t="s">
        <v>389</v>
      </c>
      <c r="C136" s="6" t="s">
        <v>390</v>
      </c>
      <c r="D136" s="6" t="s">
        <v>13</v>
      </c>
      <c r="E136" s="6">
        <v>4</v>
      </c>
      <c r="F136" s="6">
        <v>4</v>
      </c>
      <c r="G136" s="6">
        <v>13</v>
      </c>
      <c r="H136" s="6">
        <v>14</v>
      </c>
      <c r="I136" s="6">
        <f t="shared" si="0"/>
        <v>35</v>
      </c>
    </row>
    <row r="137" spans="1:9" ht="14.25" customHeight="1">
      <c r="A137" s="2" t="s">
        <v>391</v>
      </c>
      <c r="B137" s="6" t="s">
        <v>54</v>
      </c>
      <c r="C137" s="6" t="s">
        <v>392</v>
      </c>
      <c r="D137" s="6" t="s">
        <v>20</v>
      </c>
      <c r="E137" s="6">
        <v>7</v>
      </c>
      <c r="F137" s="6">
        <v>7</v>
      </c>
      <c r="G137" s="6">
        <v>24</v>
      </c>
      <c r="H137" s="6">
        <v>43</v>
      </c>
      <c r="I137" s="6">
        <f t="shared" si="0"/>
        <v>81</v>
      </c>
    </row>
    <row r="138" spans="1:9" ht="14.25" customHeight="1">
      <c r="A138" s="2" t="s">
        <v>393</v>
      </c>
      <c r="B138" s="6" t="s">
        <v>386</v>
      </c>
      <c r="C138" s="6" t="s">
        <v>394</v>
      </c>
      <c r="D138" s="6" t="s">
        <v>24</v>
      </c>
      <c r="E138" s="6">
        <v>9</v>
      </c>
      <c r="F138" s="6">
        <v>10</v>
      </c>
      <c r="G138" s="6">
        <v>29</v>
      </c>
      <c r="H138" s="6">
        <v>43</v>
      </c>
      <c r="I138" s="6">
        <f t="shared" si="0"/>
        <v>91</v>
      </c>
    </row>
    <row r="139" spans="1:9" ht="14.25" customHeight="1">
      <c r="A139" s="2" t="s">
        <v>395</v>
      </c>
      <c r="B139" s="6" t="s">
        <v>396</v>
      </c>
      <c r="C139" s="6" t="s">
        <v>397</v>
      </c>
      <c r="D139" s="6" t="s">
        <v>13</v>
      </c>
      <c r="E139" s="6">
        <v>10</v>
      </c>
      <c r="F139" s="6">
        <v>9</v>
      </c>
      <c r="G139" s="6">
        <v>30</v>
      </c>
      <c r="H139" s="6">
        <v>46</v>
      </c>
      <c r="I139" s="6">
        <f t="shared" si="0"/>
        <v>95</v>
      </c>
    </row>
    <row r="140" spans="1:9" ht="14.25" customHeight="1">
      <c r="A140" s="2" t="s">
        <v>401</v>
      </c>
      <c r="B140" s="6" t="s">
        <v>402</v>
      </c>
      <c r="C140" s="6" t="s">
        <v>400</v>
      </c>
      <c r="D140" s="6" t="s">
        <v>20</v>
      </c>
      <c r="E140" s="6">
        <v>8</v>
      </c>
      <c r="F140" s="6">
        <v>9</v>
      </c>
      <c r="G140" s="6">
        <v>22</v>
      </c>
      <c r="H140" s="6">
        <v>33</v>
      </c>
      <c r="I140" s="6">
        <f t="shared" si="0"/>
        <v>72</v>
      </c>
    </row>
    <row r="141" spans="1:9" ht="14.25" customHeight="1">
      <c r="A141" s="2" t="s">
        <v>398</v>
      </c>
      <c r="B141" s="6" t="s">
        <v>399</v>
      </c>
      <c r="C141" s="6" t="s">
        <v>400</v>
      </c>
      <c r="D141" s="6" t="s">
        <v>24</v>
      </c>
      <c r="E141" s="6">
        <v>9</v>
      </c>
      <c r="F141" s="6">
        <v>9</v>
      </c>
      <c r="G141" s="6">
        <v>30</v>
      </c>
      <c r="H141" s="6">
        <v>48</v>
      </c>
      <c r="I141" s="6">
        <f t="shared" si="0"/>
        <v>96</v>
      </c>
    </row>
    <row r="142" spans="1:9" ht="14.25" customHeight="1">
      <c r="A142" s="2" t="s">
        <v>403</v>
      </c>
      <c r="B142" s="6" t="s">
        <v>404</v>
      </c>
      <c r="C142" s="6" t="s">
        <v>405</v>
      </c>
      <c r="D142" s="6" t="s">
        <v>13</v>
      </c>
      <c r="E142" s="6">
        <v>4</v>
      </c>
      <c r="F142" s="6">
        <v>5</v>
      </c>
      <c r="G142" s="6">
        <v>8</v>
      </c>
      <c r="H142" s="6">
        <v>27</v>
      </c>
      <c r="I142" s="6">
        <f t="shared" si="0"/>
        <v>44</v>
      </c>
    </row>
    <row r="143" spans="1:9" ht="14.25" customHeight="1">
      <c r="A143" s="2" t="s">
        <v>417</v>
      </c>
      <c r="B143" s="6" t="s">
        <v>418</v>
      </c>
      <c r="C143" s="6" t="s">
        <v>408</v>
      </c>
      <c r="D143" s="6" t="s">
        <v>28</v>
      </c>
      <c r="E143" s="6">
        <v>2</v>
      </c>
      <c r="F143" s="6">
        <v>2</v>
      </c>
      <c r="G143" s="6">
        <v>6</v>
      </c>
      <c r="H143" s="6">
        <v>2</v>
      </c>
      <c r="I143" s="6">
        <f t="shared" si="0"/>
        <v>12</v>
      </c>
    </row>
    <row r="144" spans="1:9" ht="14.25" customHeight="1">
      <c r="A144" s="2" t="s">
        <v>406</v>
      </c>
      <c r="B144" s="6" t="s">
        <v>407</v>
      </c>
      <c r="C144" s="6" t="s">
        <v>408</v>
      </c>
      <c r="D144" s="6" t="s">
        <v>20</v>
      </c>
      <c r="E144" s="6">
        <v>10</v>
      </c>
      <c r="F144" s="6">
        <v>9</v>
      </c>
      <c r="G144" s="6">
        <v>27</v>
      </c>
      <c r="H144" s="6">
        <v>50</v>
      </c>
      <c r="I144" s="6">
        <f t="shared" si="0"/>
        <v>96</v>
      </c>
    </row>
    <row r="145" spans="1:9" ht="14.25" customHeight="1">
      <c r="A145" s="2" t="s">
        <v>410</v>
      </c>
      <c r="B145" s="6" t="s">
        <v>411</v>
      </c>
      <c r="C145" s="6" t="s">
        <v>408</v>
      </c>
      <c r="D145" s="6" t="s">
        <v>13</v>
      </c>
      <c r="E145" s="6">
        <v>10</v>
      </c>
      <c r="F145" s="6">
        <v>10</v>
      </c>
      <c r="G145" s="6">
        <v>30</v>
      </c>
      <c r="H145" s="6">
        <v>44</v>
      </c>
      <c r="I145" s="6">
        <f t="shared" si="0"/>
        <v>94</v>
      </c>
    </row>
    <row r="146" spans="1:9" ht="14.25" customHeight="1">
      <c r="A146" s="2" t="s">
        <v>409</v>
      </c>
      <c r="B146" s="6" t="s">
        <v>60</v>
      </c>
      <c r="C146" s="6" t="s">
        <v>408</v>
      </c>
      <c r="D146" s="6" t="s">
        <v>20</v>
      </c>
      <c r="E146" s="6">
        <v>9</v>
      </c>
      <c r="F146" s="6">
        <v>9</v>
      </c>
      <c r="G146" s="6">
        <v>28</v>
      </c>
      <c r="H146" s="6">
        <v>47</v>
      </c>
      <c r="I146" s="6">
        <f t="shared" si="0"/>
        <v>93</v>
      </c>
    </row>
    <row r="147" spans="1:9" ht="14.25" customHeight="1">
      <c r="A147" s="2" t="s">
        <v>415</v>
      </c>
      <c r="B147" s="6" t="s">
        <v>416</v>
      </c>
      <c r="C147" s="6" t="s">
        <v>408</v>
      </c>
      <c r="D147" s="6" t="s">
        <v>20</v>
      </c>
      <c r="E147" s="6">
        <v>4</v>
      </c>
      <c r="F147" s="6">
        <v>4</v>
      </c>
      <c r="G147" s="6">
        <v>9</v>
      </c>
      <c r="H147" s="6">
        <v>19</v>
      </c>
      <c r="I147" s="6">
        <f t="shared" si="0"/>
        <v>36</v>
      </c>
    </row>
    <row r="148" spans="1:9" ht="14.25" customHeight="1">
      <c r="A148" s="2" t="s">
        <v>412</v>
      </c>
      <c r="B148" s="6" t="s">
        <v>413</v>
      </c>
      <c r="C148" s="6" t="s">
        <v>414</v>
      </c>
      <c r="D148" s="6" t="s">
        <v>28</v>
      </c>
      <c r="E148" s="6">
        <v>8</v>
      </c>
      <c r="F148" s="6">
        <v>9</v>
      </c>
      <c r="G148" s="6">
        <v>28</v>
      </c>
      <c r="H148" s="6">
        <v>33</v>
      </c>
      <c r="I148" s="6">
        <f t="shared" si="0"/>
        <v>78</v>
      </c>
    </row>
    <row r="149" spans="1:9" ht="14.25" customHeight="1">
      <c r="A149" s="2" t="s">
        <v>419</v>
      </c>
      <c r="B149" s="6" t="s">
        <v>420</v>
      </c>
      <c r="C149" s="6" t="s">
        <v>421</v>
      </c>
      <c r="D149" s="6" t="s">
        <v>28</v>
      </c>
      <c r="E149" s="6">
        <v>10</v>
      </c>
      <c r="F149" s="6">
        <v>8</v>
      </c>
      <c r="G149" s="6">
        <v>30</v>
      </c>
      <c r="H149" s="6">
        <v>49</v>
      </c>
      <c r="I149" s="6">
        <f t="shared" si="0"/>
        <v>97</v>
      </c>
    </row>
    <row r="150" spans="1:9" ht="14.25" customHeight="1">
      <c r="A150" s="2" t="s">
        <v>422</v>
      </c>
      <c r="B150" s="6" t="s">
        <v>423</v>
      </c>
      <c r="C150" s="6" t="s">
        <v>424</v>
      </c>
      <c r="D150" s="6" t="s">
        <v>13</v>
      </c>
      <c r="E150" s="6">
        <v>4</v>
      </c>
      <c r="F150" s="6">
        <v>6</v>
      </c>
      <c r="G150" s="6">
        <v>10</v>
      </c>
      <c r="H150" s="6">
        <v>20</v>
      </c>
      <c r="I150" s="6">
        <f t="shared" si="0"/>
        <v>40</v>
      </c>
    </row>
    <row r="151" spans="1:9" ht="14.25" customHeight="1">
      <c r="A151" s="2" t="s">
        <v>425</v>
      </c>
      <c r="B151" s="6" t="s">
        <v>426</v>
      </c>
      <c r="C151" s="6" t="s">
        <v>427</v>
      </c>
      <c r="D151" s="6" t="s">
        <v>13</v>
      </c>
      <c r="E151" s="6">
        <v>7</v>
      </c>
      <c r="F151" s="6">
        <v>5</v>
      </c>
      <c r="G151" s="6">
        <v>18</v>
      </c>
      <c r="H151" s="6">
        <v>32</v>
      </c>
      <c r="I151" s="6">
        <f t="shared" si="0"/>
        <v>62</v>
      </c>
    </row>
    <row r="152" spans="1:9" ht="14.25" customHeight="1">
      <c r="A152" s="2" t="s">
        <v>428</v>
      </c>
      <c r="B152" s="6" t="s">
        <v>429</v>
      </c>
      <c r="C152" s="6" t="s">
        <v>430</v>
      </c>
      <c r="D152" s="6" t="s">
        <v>20</v>
      </c>
      <c r="E152" s="6">
        <v>7</v>
      </c>
      <c r="F152" s="6">
        <v>7</v>
      </c>
      <c r="G152" s="6">
        <v>17</v>
      </c>
      <c r="H152" s="6">
        <v>32</v>
      </c>
      <c r="I152" s="6">
        <f t="shared" si="0"/>
        <v>63</v>
      </c>
    </row>
    <row r="153" spans="1:9" ht="14.25" customHeight="1">
      <c r="A153" s="2" t="s">
        <v>434</v>
      </c>
      <c r="B153" s="6" t="s">
        <v>435</v>
      </c>
      <c r="C153" s="6" t="s">
        <v>433</v>
      </c>
      <c r="D153" s="6" t="s">
        <v>28</v>
      </c>
      <c r="E153" s="6">
        <v>5</v>
      </c>
      <c r="F153" s="6">
        <v>7</v>
      </c>
      <c r="G153" s="6">
        <v>12</v>
      </c>
      <c r="H153" s="6">
        <v>25</v>
      </c>
      <c r="I153" s="6">
        <f t="shared" si="0"/>
        <v>49</v>
      </c>
    </row>
    <row r="154" spans="1:9" ht="14.25" customHeight="1">
      <c r="A154" s="2" t="s">
        <v>431</v>
      </c>
      <c r="B154" s="6" t="s">
        <v>432</v>
      </c>
      <c r="C154" s="6" t="s">
        <v>433</v>
      </c>
      <c r="D154" s="6" t="s">
        <v>13</v>
      </c>
      <c r="E154" s="6">
        <v>8</v>
      </c>
      <c r="F154" s="6">
        <v>6</v>
      </c>
      <c r="G154" s="6">
        <v>27</v>
      </c>
      <c r="H154" s="6">
        <v>49</v>
      </c>
      <c r="I154" s="6">
        <f t="shared" si="0"/>
        <v>90</v>
      </c>
    </row>
    <row r="155" spans="1:9" ht="14.25" customHeight="1">
      <c r="A155" s="2" t="s">
        <v>436</v>
      </c>
      <c r="B155" s="6" t="s">
        <v>437</v>
      </c>
      <c r="C155" s="6" t="s">
        <v>438</v>
      </c>
      <c r="D155" s="6" t="s">
        <v>24</v>
      </c>
      <c r="E155" s="6">
        <v>5</v>
      </c>
      <c r="F155" s="6">
        <v>4</v>
      </c>
      <c r="G155" s="6">
        <v>12</v>
      </c>
      <c r="H155" s="6">
        <v>30</v>
      </c>
      <c r="I155" s="6">
        <f t="shared" si="0"/>
        <v>51</v>
      </c>
    </row>
    <row r="156" spans="1:9" ht="14.25" customHeight="1">
      <c r="A156" s="2" t="s">
        <v>439</v>
      </c>
      <c r="B156" s="6" t="s">
        <v>440</v>
      </c>
      <c r="C156" s="6" t="s">
        <v>441</v>
      </c>
      <c r="D156" s="6" t="s">
        <v>24</v>
      </c>
      <c r="E156" s="6">
        <v>3</v>
      </c>
      <c r="F156" s="6">
        <v>1</v>
      </c>
      <c r="G156" s="6">
        <v>12</v>
      </c>
      <c r="H156" s="6">
        <v>13</v>
      </c>
      <c r="I156" s="6">
        <f t="shared" si="0"/>
        <v>29</v>
      </c>
    </row>
    <row r="157" spans="1:9" ht="14.25" customHeight="1">
      <c r="A157" s="2" t="s">
        <v>442</v>
      </c>
      <c r="B157" s="6" t="s">
        <v>443</v>
      </c>
      <c r="C157" s="6" t="s">
        <v>444</v>
      </c>
      <c r="D157" s="6" t="s">
        <v>13</v>
      </c>
      <c r="E157" s="6">
        <v>9</v>
      </c>
      <c r="F157" s="6">
        <v>10</v>
      </c>
      <c r="G157" s="6">
        <v>26</v>
      </c>
      <c r="H157" s="6">
        <v>44</v>
      </c>
      <c r="I157" s="6">
        <f t="shared" si="0"/>
        <v>89</v>
      </c>
    </row>
    <row r="158" spans="1:9" ht="14.25" customHeight="1">
      <c r="A158" s="2" t="s">
        <v>445</v>
      </c>
      <c r="B158" s="6" t="s">
        <v>446</v>
      </c>
      <c r="C158" s="6" t="s">
        <v>447</v>
      </c>
      <c r="D158" s="6" t="s">
        <v>20</v>
      </c>
      <c r="E158" s="6">
        <v>9</v>
      </c>
      <c r="F158" s="6">
        <v>8</v>
      </c>
      <c r="G158" s="6">
        <v>25</v>
      </c>
      <c r="H158" s="6">
        <v>43</v>
      </c>
      <c r="I158" s="6">
        <f t="shared" si="0"/>
        <v>85</v>
      </c>
    </row>
    <row r="159" spans="1:9" ht="14.25" customHeight="1">
      <c r="A159" s="2" t="s">
        <v>453</v>
      </c>
      <c r="B159" s="6" t="s">
        <v>454</v>
      </c>
      <c r="C159" s="6" t="s">
        <v>455</v>
      </c>
      <c r="D159" s="6" t="s">
        <v>13</v>
      </c>
      <c r="E159" s="6">
        <v>8</v>
      </c>
      <c r="F159" s="6">
        <v>8</v>
      </c>
      <c r="G159" s="6">
        <v>23</v>
      </c>
      <c r="H159" s="6">
        <v>37</v>
      </c>
      <c r="I159" s="6">
        <f t="shared" si="0"/>
        <v>76</v>
      </c>
    </row>
    <row r="160" spans="1:9" ht="14.25" customHeight="1">
      <c r="A160" s="2" t="s">
        <v>451</v>
      </c>
      <c r="B160" s="6" t="s">
        <v>452</v>
      </c>
      <c r="C160" s="6" t="s">
        <v>450</v>
      </c>
      <c r="D160" s="6" t="s">
        <v>28</v>
      </c>
      <c r="E160" s="6">
        <v>7</v>
      </c>
      <c r="F160" s="6">
        <v>8</v>
      </c>
      <c r="G160" s="6">
        <v>17</v>
      </c>
      <c r="H160" s="6">
        <v>26</v>
      </c>
      <c r="I160" s="6">
        <f t="shared" si="0"/>
        <v>58</v>
      </c>
    </row>
    <row r="161" spans="1:9" ht="14.25" customHeight="1">
      <c r="A161" s="2" t="s">
        <v>448</v>
      </c>
      <c r="B161" s="6" t="s">
        <v>449</v>
      </c>
      <c r="C161" s="6" t="s">
        <v>450</v>
      </c>
      <c r="D161" s="6" t="s">
        <v>24</v>
      </c>
      <c r="E161" s="6">
        <v>9</v>
      </c>
      <c r="F161" s="6">
        <v>10</v>
      </c>
      <c r="G161" s="6">
        <v>30</v>
      </c>
      <c r="H161" s="6">
        <v>49</v>
      </c>
      <c r="I161" s="6">
        <f t="shared" si="0"/>
        <v>98</v>
      </c>
    </row>
    <row r="162" spans="1:9" ht="14.25" customHeight="1">
      <c r="A162" s="2" t="s">
        <v>456</v>
      </c>
      <c r="B162" s="6" t="s">
        <v>457</v>
      </c>
      <c r="C162" s="6" t="s">
        <v>458</v>
      </c>
      <c r="D162" s="6" t="s">
        <v>28</v>
      </c>
      <c r="E162" s="6">
        <v>2</v>
      </c>
      <c r="F162" s="6">
        <v>2</v>
      </c>
      <c r="G162" s="6">
        <v>6</v>
      </c>
      <c r="H162" s="6">
        <v>23</v>
      </c>
      <c r="I162" s="6">
        <f t="shared" si="0"/>
        <v>33</v>
      </c>
    </row>
    <row r="163" spans="1:9" ht="14.25" customHeight="1">
      <c r="A163" s="2" t="s">
        <v>459</v>
      </c>
      <c r="B163" s="6" t="s">
        <v>460</v>
      </c>
      <c r="C163" s="6" t="s">
        <v>461</v>
      </c>
      <c r="D163" s="6" t="s">
        <v>20</v>
      </c>
      <c r="E163" s="6">
        <v>8</v>
      </c>
      <c r="F163" s="6">
        <v>6</v>
      </c>
      <c r="G163" s="6">
        <v>26</v>
      </c>
      <c r="H163" s="6">
        <v>37</v>
      </c>
      <c r="I163" s="6">
        <f t="shared" si="0"/>
        <v>77</v>
      </c>
    </row>
    <row r="164" spans="1:9" ht="14.25" customHeight="1">
      <c r="A164" s="2" t="s">
        <v>462</v>
      </c>
      <c r="B164" s="6" t="s">
        <v>463</v>
      </c>
      <c r="C164" s="6" t="s">
        <v>37</v>
      </c>
      <c r="D164" s="6" t="s">
        <v>24</v>
      </c>
      <c r="E164" s="6">
        <v>2</v>
      </c>
      <c r="F164" s="6">
        <v>3</v>
      </c>
      <c r="G164" s="6">
        <v>7</v>
      </c>
      <c r="H164" s="6">
        <v>16</v>
      </c>
      <c r="I164" s="6">
        <f t="shared" si="0"/>
        <v>28</v>
      </c>
    </row>
    <row r="165" spans="1:9" ht="14.25" customHeight="1">
      <c r="A165" s="2" t="s">
        <v>464</v>
      </c>
      <c r="B165" s="6" t="s">
        <v>465</v>
      </c>
      <c r="C165" s="6" t="s">
        <v>466</v>
      </c>
      <c r="D165" s="6" t="s">
        <v>28</v>
      </c>
      <c r="E165" s="6">
        <v>5</v>
      </c>
      <c r="F165" s="6">
        <v>5</v>
      </c>
      <c r="G165" s="6">
        <v>13</v>
      </c>
      <c r="H165" s="6">
        <v>20</v>
      </c>
      <c r="I165" s="6">
        <f t="shared" si="0"/>
        <v>43</v>
      </c>
    </row>
    <row r="166" spans="1:9" ht="14.25" customHeight="1">
      <c r="A166" s="2" t="s">
        <v>467</v>
      </c>
      <c r="B166" s="6" t="s">
        <v>468</v>
      </c>
      <c r="C166" s="6" t="s">
        <v>469</v>
      </c>
      <c r="D166" s="6" t="s">
        <v>13</v>
      </c>
      <c r="E166" s="6">
        <v>5</v>
      </c>
      <c r="F166" s="6">
        <v>5</v>
      </c>
      <c r="G166" s="6">
        <v>18</v>
      </c>
      <c r="H166" s="6">
        <v>30</v>
      </c>
      <c r="I166" s="6">
        <f t="shared" si="0"/>
        <v>58</v>
      </c>
    </row>
    <row r="167" spans="1:9" ht="14.25" customHeight="1">
      <c r="A167" s="2" t="s">
        <v>470</v>
      </c>
      <c r="B167" s="6" t="s">
        <v>471</v>
      </c>
      <c r="C167" s="6" t="s">
        <v>472</v>
      </c>
      <c r="D167" s="6" t="s">
        <v>24</v>
      </c>
      <c r="E167" s="6">
        <v>9</v>
      </c>
      <c r="F167" s="6">
        <v>8</v>
      </c>
      <c r="G167" s="6">
        <v>27</v>
      </c>
      <c r="H167" s="6">
        <v>41</v>
      </c>
      <c r="I167" s="6">
        <f t="shared" si="0"/>
        <v>85</v>
      </c>
    </row>
    <row r="168" spans="1:9" ht="14.25" customHeight="1">
      <c r="A168" s="2" t="s">
        <v>473</v>
      </c>
      <c r="B168" s="6" t="s">
        <v>474</v>
      </c>
      <c r="C168" s="6" t="s">
        <v>475</v>
      </c>
      <c r="D168" s="6" t="s">
        <v>24</v>
      </c>
      <c r="E168" s="6">
        <v>7</v>
      </c>
      <c r="F168" s="6">
        <v>5</v>
      </c>
      <c r="G168" s="6">
        <v>17</v>
      </c>
      <c r="H168" s="6">
        <v>38</v>
      </c>
      <c r="I168" s="6">
        <f t="shared" si="0"/>
        <v>67</v>
      </c>
    </row>
    <row r="169" spans="1:9" ht="14.25" customHeight="1">
      <c r="A169" s="2" t="s">
        <v>476</v>
      </c>
      <c r="B169" s="6" t="s">
        <v>477</v>
      </c>
      <c r="C169" s="6" t="s">
        <v>478</v>
      </c>
      <c r="D169" s="6" t="s">
        <v>13</v>
      </c>
      <c r="E169" s="6">
        <v>6</v>
      </c>
      <c r="F169" s="6">
        <v>5</v>
      </c>
      <c r="G169" s="6">
        <v>16</v>
      </c>
      <c r="H169" s="6">
        <v>27</v>
      </c>
      <c r="I169" s="6">
        <f t="shared" si="0"/>
        <v>54</v>
      </c>
    </row>
    <row r="170" spans="1:9" ht="14.25" customHeight="1">
      <c r="A170" s="2" t="s">
        <v>479</v>
      </c>
      <c r="B170" s="6" t="s">
        <v>480</v>
      </c>
      <c r="C170" s="6" t="s">
        <v>481</v>
      </c>
      <c r="D170" s="6" t="s">
        <v>28</v>
      </c>
      <c r="E170" s="6">
        <v>5</v>
      </c>
      <c r="F170" s="6">
        <v>7</v>
      </c>
      <c r="G170" s="6">
        <v>14</v>
      </c>
      <c r="H170" s="6">
        <v>17</v>
      </c>
      <c r="I170" s="6">
        <f t="shared" si="0"/>
        <v>43</v>
      </c>
    </row>
    <row r="171" spans="1:9" ht="14.25" customHeight="1">
      <c r="A171" s="2" t="s">
        <v>487</v>
      </c>
      <c r="B171" s="6" t="s">
        <v>488</v>
      </c>
      <c r="C171" s="6" t="s">
        <v>484</v>
      </c>
      <c r="D171" s="6" t="s">
        <v>13</v>
      </c>
      <c r="E171" s="6">
        <v>5</v>
      </c>
      <c r="F171" s="6">
        <v>7</v>
      </c>
      <c r="G171" s="6">
        <v>15</v>
      </c>
      <c r="H171" s="6">
        <v>35</v>
      </c>
      <c r="I171" s="6">
        <f t="shared" si="0"/>
        <v>62</v>
      </c>
    </row>
    <row r="172" spans="1:9" ht="14.25" customHeight="1">
      <c r="A172" s="2" t="s">
        <v>482</v>
      </c>
      <c r="B172" s="6" t="s">
        <v>483</v>
      </c>
      <c r="C172" s="6" t="s">
        <v>484</v>
      </c>
      <c r="D172" s="6" t="s">
        <v>20</v>
      </c>
      <c r="E172" s="6">
        <v>7</v>
      </c>
      <c r="F172" s="6">
        <v>7</v>
      </c>
      <c r="G172" s="6">
        <v>22</v>
      </c>
      <c r="H172" s="6">
        <v>37</v>
      </c>
      <c r="I172" s="6">
        <f t="shared" si="0"/>
        <v>73</v>
      </c>
    </row>
    <row r="173" spans="1:9" ht="14.25" customHeight="1">
      <c r="A173" s="2" t="s">
        <v>485</v>
      </c>
      <c r="B173" s="6" t="s">
        <v>486</v>
      </c>
      <c r="C173" s="6" t="s">
        <v>484</v>
      </c>
      <c r="D173" s="6" t="s">
        <v>20</v>
      </c>
      <c r="E173" s="6">
        <v>6</v>
      </c>
      <c r="F173" s="6">
        <v>6</v>
      </c>
      <c r="G173" s="6">
        <v>21</v>
      </c>
      <c r="H173" s="6">
        <v>33</v>
      </c>
      <c r="I173" s="6">
        <f t="shared" si="0"/>
        <v>66</v>
      </c>
    </row>
    <row r="174" spans="1:9" ht="14.25" customHeight="1">
      <c r="A174" s="2" t="s">
        <v>489</v>
      </c>
      <c r="B174" s="6" t="s">
        <v>490</v>
      </c>
      <c r="C174" s="6" t="s">
        <v>484</v>
      </c>
      <c r="D174" s="6" t="s">
        <v>28</v>
      </c>
      <c r="E174" s="6">
        <v>7</v>
      </c>
      <c r="F174" s="6">
        <v>8</v>
      </c>
      <c r="G174" s="6">
        <v>25</v>
      </c>
      <c r="H174" s="6">
        <v>33</v>
      </c>
      <c r="I174" s="6">
        <f t="shared" si="0"/>
        <v>73</v>
      </c>
    </row>
    <row r="175" spans="1:9" ht="14.25" customHeight="1">
      <c r="A175" s="2" t="s">
        <v>491</v>
      </c>
      <c r="B175" s="6" t="s">
        <v>492</v>
      </c>
      <c r="C175" s="6" t="s">
        <v>493</v>
      </c>
      <c r="D175" s="6" t="s">
        <v>24</v>
      </c>
      <c r="E175" s="6">
        <v>7</v>
      </c>
      <c r="F175" s="6">
        <v>9</v>
      </c>
      <c r="G175" s="6">
        <v>25</v>
      </c>
      <c r="H175" s="6">
        <v>36</v>
      </c>
      <c r="I175" s="6">
        <f t="shared" si="0"/>
        <v>77</v>
      </c>
    </row>
    <row r="176" spans="1:9" ht="14.25" customHeight="1">
      <c r="A176" s="2" t="s">
        <v>494</v>
      </c>
      <c r="B176" s="6" t="s">
        <v>495</v>
      </c>
      <c r="C176" s="6" t="s">
        <v>496</v>
      </c>
      <c r="D176" s="6" t="s">
        <v>20</v>
      </c>
      <c r="E176" s="6">
        <v>9</v>
      </c>
      <c r="F176" s="6">
        <v>10</v>
      </c>
      <c r="G176" s="6">
        <v>26</v>
      </c>
      <c r="H176" s="6">
        <v>47</v>
      </c>
      <c r="I176" s="6">
        <f t="shared" si="0"/>
        <v>92</v>
      </c>
    </row>
    <row r="177" spans="1:9" ht="14.25" customHeight="1">
      <c r="A177" s="2" t="s">
        <v>500</v>
      </c>
      <c r="B177" s="6" t="s">
        <v>501</v>
      </c>
      <c r="C177" s="6" t="s">
        <v>499</v>
      </c>
      <c r="D177" s="6" t="s">
        <v>20</v>
      </c>
      <c r="E177" s="6">
        <v>10</v>
      </c>
      <c r="F177" s="6">
        <v>10</v>
      </c>
      <c r="G177" s="6">
        <v>30</v>
      </c>
      <c r="H177" s="6">
        <v>50</v>
      </c>
      <c r="I177" s="6">
        <f t="shared" si="0"/>
        <v>100</v>
      </c>
    </row>
    <row r="178" spans="1:9" ht="14.25" customHeight="1">
      <c r="A178" s="2" t="s">
        <v>497</v>
      </c>
      <c r="B178" s="6" t="s">
        <v>498</v>
      </c>
      <c r="C178" s="6" t="s">
        <v>499</v>
      </c>
      <c r="D178" s="6" t="s">
        <v>20</v>
      </c>
      <c r="E178" s="6">
        <v>10</v>
      </c>
      <c r="F178" s="6">
        <v>8</v>
      </c>
      <c r="G178" s="6">
        <v>30</v>
      </c>
      <c r="H178" s="6">
        <v>44</v>
      </c>
      <c r="I178" s="6">
        <f t="shared" si="0"/>
        <v>92</v>
      </c>
    </row>
    <row r="179" spans="1:9" ht="14.25" customHeight="1">
      <c r="A179" s="2" t="s">
        <v>502</v>
      </c>
      <c r="B179" s="6" t="s">
        <v>503</v>
      </c>
      <c r="C179" s="6" t="s">
        <v>504</v>
      </c>
      <c r="D179" s="6" t="s">
        <v>24</v>
      </c>
      <c r="E179" s="6">
        <v>9</v>
      </c>
      <c r="F179" s="6">
        <v>8</v>
      </c>
      <c r="G179" s="6">
        <v>24</v>
      </c>
      <c r="H179" s="6">
        <v>46</v>
      </c>
      <c r="I179" s="6">
        <f t="shared" si="0"/>
        <v>87</v>
      </c>
    </row>
    <row r="180" spans="1:9" ht="14.25" customHeight="1">
      <c r="A180" s="2" t="s">
        <v>505</v>
      </c>
      <c r="B180" s="6" t="s">
        <v>506</v>
      </c>
      <c r="C180" s="6" t="s">
        <v>507</v>
      </c>
      <c r="D180" s="6" t="s">
        <v>24</v>
      </c>
      <c r="E180" s="6">
        <v>8</v>
      </c>
      <c r="F180" s="6">
        <v>10</v>
      </c>
      <c r="G180" s="6">
        <v>20</v>
      </c>
      <c r="H180" s="6">
        <v>30</v>
      </c>
      <c r="I180" s="6">
        <f t="shared" si="0"/>
        <v>68</v>
      </c>
    </row>
    <row r="181" spans="1:9" ht="14.25" customHeight="1">
      <c r="A181" s="2" t="s">
        <v>508</v>
      </c>
      <c r="B181" s="6" t="s">
        <v>509</v>
      </c>
      <c r="C181" s="6" t="s">
        <v>510</v>
      </c>
      <c r="D181" s="6" t="s">
        <v>13</v>
      </c>
      <c r="E181" s="6">
        <v>10</v>
      </c>
      <c r="F181" s="6">
        <v>9</v>
      </c>
      <c r="G181" s="6">
        <v>28</v>
      </c>
      <c r="H181" s="6">
        <v>45</v>
      </c>
      <c r="I181" s="6">
        <f t="shared" si="0"/>
        <v>92</v>
      </c>
    </row>
    <row r="182" spans="1:9" ht="14.25" customHeight="1">
      <c r="A182" s="2" t="s">
        <v>511</v>
      </c>
      <c r="B182" s="6" t="s">
        <v>512</v>
      </c>
      <c r="C182" s="6" t="s">
        <v>513</v>
      </c>
      <c r="D182" s="6" t="s">
        <v>24</v>
      </c>
      <c r="E182" s="6">
        <v>3</v>
      </c>
      <c r="F182" s="6">
        <v>5</v>
      </c>
      <c r="G182" s="6">
        <v>13</v>
      </c>
      <c r="H182" s="6">
        <v>11</v>
      </c>
      <c r="I182" s="6">
        <f t="shared" si="0"/>
        <v>32</v>
      </c>
    </row>
    <row r="183" spans="1:9" ht="14.25" customHeight="1">
      <c r="A183" s="2" t="s">
        <v>514</v>
      </c>
      <c r="B183" s="6" t="s">
        <v>515</v>
      </c>
      <c r="C183" s="6" t="s">
        <v>516</v>
      </c>
      <c r="D183" s="6" t="s">
        <v>28</v>
      </c>
      <c r="E183" s="6">
        <v>5</v>
      </c>
      <c r="F183" s="6">
        <v>5</v>
      </c>
      <c r="G183" s="6">
        <v>12</v>
      </c>
      <c r="H183" s="6">
        <v>15</v>
      </c>
      <c r="I183" s="6">
        <f t="shared" si="0"/>
        <v>37</v>
      </c>
    </row>
    <row r="184" spans="1:9" ht="14.25" customHeight="1">
      <c r="A184" s="2" t="s">
        <v>517</v>
      </c>
      <c r="B184" s="6" t="s">
        <v>518</v>
      </c>
      <c r="C184" s="6" t="s">
        <v>519</v>
      </c>
      <c r="D184" s="6" t="s">
        <v>20</v>
      </c>
      <c r="E184" s="6">
        <v>6</v>
      </c>
      <c r="F184" s="6">
        <v>8</v>
      </c>
      <c r="G184" s="6">
        <v>20</v>
      </c>
      <c r="H184" s="6">
        <v>29</v>
      </c>
      <c r="I184" s="6">
        <f t="shared" si="0"/>
        <v>63</v>
      </c>
    </row>
    <row r="185" spans="1:9" ht="14.25" customHeight="1">
      <c r="A185" s="2" t="s">
        <v>520</v>
      </c>
      <c r="B185" s="6" t="s">
        <v>521</v>
      </c>
      <c r="C185" s="6" t="s">
        <v>522</v>
      </c>
      <c r="D185" s="6" t="s">
        <v>20</v>
      </c>
      <c r="E185" s="6">
        <v>3</v>
      </c>
      <c r="F185" s="6">
        <v>3</v>
      </c>
      <c r="G185" s="6">
        <v>5</v>
      </c>
      <c r="H185" s="6">
        <v>16</v>
      </c>
      <c r="I185" s="6">
        <f t="shared" si="0"/>
        <v>27</v>
      </c>
    </row>
    <row r="186" spans="1:9" ht="14.25" customHeight="1">
      <c r="A186" s="2" t="s">
        <v>523</v>
      </c>
      <c r="B186" s="6" t="s">
        <v>524</v>
      </c>
      <c r="C186" s="6" t="s">
        <v>525</v>
      </c>
      <c r="D186" s="6" t="s">
        <v>13</v>
      </c>
      <c r="E186" s="6">
        <v>9</v>
      </c>
      <c r="F186" s="6">
        <v>8</v>
      </c>
      <c r="G186" s="6">
        <v>30</v>
      </c>
      <c r="H186" s="6">
        <v>49</v>
      </c>
      <c r="I186" s="6">
        <f t="shared" si="0"/>
        <v>96</v>
      </c>
    </row>
    <row r="187" spans="1:9" ht="14.25" customHeight="1">
      <c r="A187" s="2" t="s">
        <v>526</v>
      </c>
      <c r="B187" s="6" t="s">
        <v>527</v>
      </c>
      <c r="C187" s="6" t="s">
        <v>528</v>
      </c>
      <c r="D187" s="6" t="s">
        <v>13</v>
      </c>
      <c r="E187" s="6">
        <v>3</v>
      </c>
      <c r="F187" s="6">
        <v>4</v>
      </c>
      <c r="G187" s="6">
        <v>7</v>
      </c>
      <c r="H187" s="6">
        <v>18</v>
      </c>
      <c r="I187" s="6">
        <f t="shared" si="0"/>
        <v>32</v>
      </c>
    </row>
    <row r="188" spans="1:9" ht="14.25" customHeight="1">
      <c r="A188" s="2" t="s">
        <v>529</v>
      </c>
      <c r="B188" s="6" t="s">
        <v>530</v>
      </c>
      <c r="C188" s="6" t="s">
        <v>531</v>
      </c>
      <c r="D188" s="6" t="s">
        <v>28</v>
      </c>
      <c r="E188" s="6">
        <v>9</v>
      </c>
      <c r="F188" s="6">
        <v>8</v>
      </c>
      <c r="G188" s="6">
        <v>30</v>
      </c>
      <c r="H188" s="6">
        <v>50</v>
      </c>
      <c r="I188" s="6">
        <f t="shared" si="0"/>
        <v>97</v>
      </c>
    </row>
    <row r="189" spans="1:9" ht="14.25" customHeight="1">
      <c r="A189" s="2" t="s">
        <v>533</v>
      </c>
      <c r="B189" s="6" t="s">
        <v>534</v>
      </c>
      <c r="C189" s="6" t="s">
        <v>531</v>
      </c>
      <c r="D189" s="6" t="s">
        <v>13</v>
      </c>
      <c r="E189" s="6">
        <v>3</v>
      </c>
      <c r="F189" s="6">
        <v>1</v>
      </c>
      <c r="G189" s="6">
        <v>13</v>
      </c>
      <c r="H189" s="6">
        <v>23</v>
      </c>
      <c r="I189" s="6">
        <f t="shared" si="0"/>
        <v>40</v>
      </c>
    </row>
    <row r="190" spans="1:9" ht="14.25" customHeight="1">
      <c r="A190" s="2" t="s">
        <v>532</v>
      </c>
      <c r="B190" s="6" t="s">
        <v>115</v>
      </c>
      <c r="C190" s="6" t="s">
        <v>531</v>
      </c>
      <c r="D190" s="6" t="s">
        <v>13</v>
      </c>
      <c r="E190" s="6">
        <v>8</v>
      </c>
      <c r="F190" s="6">
        <v>8</v>
      </c>
      <c r="G190" s="6">
        <v>26</v>
      </c>
      <c r="H190" s="6">
        <v>45</v>
      </c>
      <c r="I190" s="6">
        <f t="shared" si="0"/>
        <v>87</v>
      </c>
    </row>
    <row r="191" spans="1:9" ht="14.25" customHeight="1">
      <c r="A191" s="2" t="s">
        <v>535</v>
      </c>
      <c r="B191" s="6" t="s">
        <v>536</v>
      </c>
      <c r="C191" s="6" t="s">
        <v>537</v>
      </c>
      <c r="D191" s="6" t="s">
        <v>28</v>
      </c>
      <c r="E191" s="6">
        <v>4</v>
      </c>
      <c r="F191" s="6">
        <v>3</v>
      </c>
      <c r="G191" s="6">
        <v>13</v>
      </c>
      <c r="H191" s="6">
        <v>15</v>
      </c>
      <c r="I191" s="6">
        <f t="shared" si="0"/>
        <v>35</v>
      </c>
    </row>
    <row r="192" spans="1:9" ht="14.25" customHeight="1">
      <c r="A192" s="2" t="s">
        <v>547</v>
      </c>
      <c r="B192" s="6" t="s">
        <v>548</v>
      </c>
      <c r="C192" s="6" t="s">
        <v>546</v>
      </c>
      <c r="D192" s="6" t="s">
        <v>20</v>
      </c>
      <c r="E192" s="6">
        <v>6</v>
      </c>
      <c r="F192" s="6">
        <v>5</v>
      </c>
      <c r="G192" s="6">
        <v>21</v>
      </c>
      <c r="H192" s="6">
        <v>25</v>
      </c>
      <c r="I192" s="6">
        <f t="shared" si="0"/>
        <v>57</v>
      </c>
    </row>
    <row r="193" spans="1:9" ht="14.25" customHeight="1">
      <c r="A193" s="2" t="s">
        <v>551</v>
      </c>
      <c r="B193" s="6" t="s">
        <v>552</v>
      </c>
      <c r="C193" s="6" t="s">
        <v>540</v>
      </c>
      <c r="D193" s="6" t="s">
        <v>20</v>
      </c>
      <c r="E193" s="6">
        <v>7</v>
      </c>
      <c r="F193" s="6">
        <v>9</v>
      </c>
      <c r="G193" s="6">
        <v>21</v>
      </c>
      <c r="H193" s="6">
        <v>34</v>
      </c>
      <c r="I193" s="6">
        <f t="shared" si="0"/>
        <v>71</v>
      </c>
    </row>
    <row r="194" spans="1:9" ht="14.25" customHeight="1">
      <c r="A194" s="2" t="s">
        <v>549</v>
      </c>
      <c r="B194" s="6" t="s">
        <v>550</v>
      </c>
      <c r="C194" s="6" t="s">
        <v>546</v>
      </c>
      <c r="D194" s="6" t="s">
        <v>13</v>
      </c>
      <c r="E194" s="6">
        <v>5</v>
      </c>
      <c r="F194" s="6">
        <v>3</v>
      </c>
      <c r="G194" s="6">
        <v>18</v>
      </c>
      <c r="H194" s="6">
        <v>18</v>
      </c>
      <c r="I194" s="6">
        <f t="shared" si="0"/>
        <v>44</v>
      </c>
    </row>
    <row r="195" spans="1:9" ht="14.25" customHeight="1">
      <c r="A195" s="2" t="s">
        <v>541</v>
      </c>
      <c r="B195" s="6" t="s">
        <v>542</v>
      </c>
      <c r="C195" s="6" t="s">
        <v>540</v>
      </c>
      <c r="D195" s="6" t="s">
        <v>13</v>
      </c>
      <c r="E195" s="6">
        <v>10</v>
      </c>
      <c r="F195" s="6">
        <v>9</v>
      </c>
      <c r="G195" s="6">
        <v>29</v>
      </c>
      <c r="H195" s="6">
        <v>50</v>
      </c>
      <c r="I195" s="6">
        <f t="shared" si="0"/>
        <v>98</v>
      </c>
    </row>
    <row r="196" spans="1:9" ht="14.25" customHeight="1">
      <c r="A196" s="2" t="s">
        <v>543</v>
      </c>
      <c r="B196" s="6" t="s">
        <v>495</v>
      </c>
      <c r="C196" s="6" t="s">
        <v>540</v>
      </c>
      <c r="D196" s="6" t="s">
        <v>13</v>
      </c>
      <c r="E196" s="6">
        <v>8</v>
      </c>
      <c r="F196" s="6">
        <v>10</v>
      </c>
      <c r="G196" s="6">
        <v>22</v>
      </c>
      <c r="H196" s="6">
        <v>31</v>
      </c>
      <c r="I196" s="6">
        <f t="shared" si="0"/>
        <v>71</v>
      </c>
    </row>
    <row r="197" spans="1:9" ht="14.25" customHeight="1">
      <c r="A197" s="2" t="s">
        <v>544</v>
      </c>
      <c r="B197" s="6" t="s">
        <v>545</v>
      </c>
      <c r="C197" s="6" t="s">
        <v>546</v>
      </c>
      <c r="D197" s="6" t="s">
        <v>13</v>
      </c>
      <c r="E197" s="6">
        <v>5</v>
      </c>
      <c r="F197" s="6">
        <v>7</v>
      </c>
      <c r="G197" s="6">
        <v>13</v>
      </c>
      <c r="H197" s="6">
        <v>31</v>
      </c>
      <c r="I197" s="6">
        <f t="shared" si="0"/>
        <v>56</v>
      </c>
    </row>
    <row r="198" spans="1:9" ht="14.25" customHeight="1">
      <c r="A198" s="2" t="s">
        <v>538</v>
      </c>
      <c r="B198" s="6" t="s">
        <v>539</v>
      </c>
      <c r="C198" s="6" t="s">
        <v>540</v>
      </c>
      <c r="D198" s="6" t="s">
        <v>24</v>
      </c>
      <c r="E198" s="6">
        <v>10</v>
      </c>
      <c r="F198" s="6">
        <v>10</v>
      </c>
      <c r="G198" s="6">
        <v>30</v>
      </c>
      <c r="H198" s="6">
        <v>46</v>
      </c>
      <c r="I198" s="6">
        <f t="shared" si="0"/>
        <v>96</v>
      </c>
    </row>
    <row r="199" spans="1:9" ht="14.25" customHeight="1">
      <c r="A199" s="2" t="s">
        <v>553</v>
      </c>
      <c r="B199" s="6" t="s">
        <v>554</v>
      </c>
      <c r="C199" s="6" t="s">
        <v>540</v>
      </c>
      <c r="D199" s="6" t="s">
        <v>13</v>
      </c>
      <c r="E199" s="6">
        <v>5</v>
      </c>
      <c r="F199" s="6">
        <v>4</v>
      </c>
      <c r="G199" s="6">
        <v>14</v>
      </c>
      <c r="H199" s="6">
        <v>28</v>
      </c>
      <c r="I199" s="6">
        <f t="shared" si="0"/>
        <v>51</v>
      </c>
    </row>
    <row r="200" spans="1:9" ht="14.25" customHeight="1">
      <c r="A200" s="2" t="s">
        <v>555</v>
      </c>
      <c r="B200" s="6" t="s">
        <v>556</v>
      </c>
      <c r="C200" s="6" t="s">
        <v>540</v>
      </c>
      <c r="D200" s="6" t="s">
        <v>24</v>
      </c>
      <c r="E200" s="6">
        <v>4</v>
      </c>
      <c r="F200" s="6">
        <v>5</v>
      </c>
      <c r="G200" s="6">
        <v>11</v>
      </c>
      <c r="H200" s="6">
        <v>15</v>
      </c>
      <c r="I200" s="6">
        <f t="shared" si="0"/>
        <v>35</v>
      </c>
    </row>
    <row r="201" spans="1:9" ht="14.25" customHeight="1">
      <c r="A201" s="2" t="s">
        <v>557</v>
      </c>
      <c r="B201" s="6" t="s">
        <v>558</v>
      </c>
      <c r="C201" s="6" t="s">
        <v>546</v>
      </c>
      <c r="D201" s="6" t="s">
        <v>28</v>
      </c>
      <c r="E201" s="6">
        <v>5</v>
      </c>
      <c r="F201" s="6">
        <v>5</v>
      </c>
      <c r="G201" s="6">
        <v>13</v>
      </c>
      <c r="H201" s="6">
        <v>33</v>
      </c>
      <c r="I201" s="6">
        <f t="shared" si="0"/>
        <v>56</v>
      </c>
    </row>
    <row r="202" spans="1:9" ht="14.25" customHeight="1">
      <c r="A202" s="2" t="s">
        <v>559</v>
      </c>
      <c r="B202" s="6" t="s">
        <v>560</v>
      </c>
      <c r="C202" s="6" t="s">
        <v>561</v>
      </c>
      <c r="D202" s="6" t="s">
        <v>24</v>
      </c>
      <c r="E202" s="6">
        <v>10</v>
      </c>
      <c r="F202" s="6">
        <v>10</v>
      </c>
      <c r="G202" s="6">
        <v>26</v>
      </c>
      <c r="H202" s="6">
        <v>40</v>
      </c>
      <c r="I202" s="6">
        <f t="shared" si="0"/>
        <v>86</v>
      </c>
    </row>
    <row r="203" spans="1:9" ht="14.25" customHeight="1">
      <c r="A203" s="2" t="s">
        <v>566</v>
      </c>
      <c r="B203" s="6" t="s">
        <v>567</v>
      </c>
      <c r="C203" s="6" t="s">
        <v>568</v>
      </c>
      <c r="D203" s="6" t="s">
        <v>13</v>
      </c>
      <c r="E203" s="6">
        <v>8</v>
      </c>
      <c r="F203" s="6">
        <v>10</v>
      </c>
      <c r="G203" s="6">
        <v>28</v>
      </c>
      <c r="H203" s="6">
        <v>35</v>
      </c>
      <c r="I203" s="6">
        <f t="shared" si="0"/>
        <v>81</v>
      </c>
    </row>
    <row r="204" spans="1:9" ht="14.25" customHeight="1">
      <c r="A204" s="2" t="s">
        <v>562</v>
      </c>
      <c r="B204" s="6" t="s">
        <v>563</v>
      </c>
      <c r="C204" s="6" t="s">
        <v>561</v>
      </c>
      <c r="D204" s="6" t="s">
        <v>28</v>
      </c>
      <c r="E204" s="6">
        <v>6</v>
      </c>
      <c r="F204" s="6">
        <v>6</v>
      </c>
      <c r="G204" s="6">
        <v>17</v>
      </c>
      <c r="H204" s="6">
        <v>36</v>
      </c>
      <c r="I204" s="6">
        <f t="shared" si="0"/>
        <v>65</v>
      </c>
    </row>
    <row r="205" spans="1:9" ht="14.25" customHeight="1">
      <c r="A205" s="2" t="s">
        <v>564</v>
      </c>
      <c r="B205" s="6" t="s">
        <v>565</v>
      </c>
      <c r="C205" s="6" t="s">
        <v>561</v>
      </c>
      <c r="D205" s="6" t="s">
        <v>28</v>
      </c>
      <c r="E205" s="6">
        <v>10</v>
      </c>
      <c r="F205" s="6">
        <v>9</v>
      </c>
      <c r="G205" s="6">
        <v>28</v>
      </c>
      <c r="H205" s="6">
        <v>50</v>
      </c>
      <c r="I205" s="6">
        <f t="shared" si="0"/>
        <v>97</v>
      </c>
    </row>
    <row r="206" spans="1:9" ht="14.25" customHeight="1">
      <c r="A206" s="2" t="s">
        <v>569</v>
      </c>
      <c r="B206" s="6" t="s">
        <v>570</v>
      </c>
      <c r="C206" s="6" t="s">
        <v>571</v>
      </c>
      <c r="D206" s="6" t="s">
        <v>28</v>
      </c>
      <c r="E206" s="6">
        <v>4</v>
      </c>
      <c r="F206" s="6">
        <v>5</v>
      </c>
      <c r="G206" s="6">
        <v>13</v>
      </c>
      <c r="H206" s="6">
        <v>23</v>
      </c>
      <c r="I206" s="6">
        <f t="shared" si="0"/>
        <v>45</v>
      </c>
    </row>
    <row r="207" spans="1:9" ht="14.25" customHeight="1">
      <c r="A207" s="2" t="s">
        <v>572</v>
      </c>
      <c r="B207" s="6" t="s">
        <v>573</v>
      </c>
      <c r="C207" s="6" t="s">
        <v>574</v>
      </c>
      <c r="D207" s="6" t="s">
        <v>13</v>
      </c>
      <c r="E207" s="6">
        <v>10</v>
      </c>
      <c r="F207" s="6">
        <v>10</v>
      </c>
      <c r="G207" s="6">
        <v>26</v>
      </c>
      <c r="H207" s="6">
        <v>41</v>
      </c>
      <c r="I207" s="6">
        <f t="shared" si="0"/>
        <v>87</v>
      </c>
    </row>
    <row r="208" spans="1:9" ht="14.25" customHeight="1">
      <c r="A208" s="2" t="s">
        <v>575</v>
      </c>
      <c r="B208" s="6" t="s">
        <v>576</v>
      </c>
      <c r="C208" s="6" t="s">
        <v>577</v>
      </c>
      <c r="D208" s="6" t="s">
        <v>28</v>
      </c>
      <c r="E208" s="6">
        <v>8</v>
      </c>
      <c r="F208" s="6">
        <v>8</v>
      </c>
      <c r="G208" s="6">
        <v>25</v>
      </c>
      <c r="H208" s="6">
        <v>40</v>
      </c>
      <c r="I208" s="6">
        <f t="shared" si="0"/>
        <v>81</v>
      </c>
    </row>
    <row r="209" spans="1:9" ht="14.25" customHeight="1">
      <c r="A209" s="2" t="s">
        <v>578</v>
      </c>
      <c r="B209" s="6" t="s">
        <v>579</v>
      </c>
      <c r="C209" s="6" t="s">
        <v>580</v>
      </c>
      <c r="D209" s="6" t="s">
        <v>24</v>
      </c>
      <c r="E209" s="6">
        <v>8</v>
      </c>
      <c r="F209" s="6">
        <v>9</v>
      </c>
      <c r="G209" s="6">
        <v>24</v>
      </c>
      <c r="H209" s="6">
        <v>31</v>
      </c>
      <c r="I209" s="6">
        <f t="shared" si="0"/>
        <v>72</v>
      </c>
    </row>
    <row r="210" spans="1:9" ht="14.25" customHeight="1">
      <c r="A210" s="2" t="s">
        <v>581</v>
      </c>
      <c r="B210" s="6" t="s">
        <v>582</v>
      </c>
      <c r="C210" s="6" t="s">
        <v>583</v>
      </c>
      <c r="D210" s="6" t="s">
        <v>13</v>
      </c>
      <c r="E210" s="6">
        <v>3</v>
      </c>
      <c r="F210" s="6">
        <v>1</v>
      </c>
      <c r="G210" s="6">
        <v>10</v>
      </c>
      <c r="H210" s="6">
        <v>24</v>
      </c>
      <c r="I210" s="6">
        <f t="shared" si="0"/>
        <v>38</v>
      </c>
    </row>
    <row r="211" spans="1:9" ht="14.25" customHeight="1">
      <c r="A211" s="2" t="s">
        <v>592</v>
      </c>
      <c r="B211" s="6" t="s">
        <v>170</v>
      </c>
      <c r="C211" s="6" t="s">
        <v>586</v>
      </c>
      <c r="D211" s="6" t="s">
        <v>13</v>
      </c>
      <c r="E211" s="6">
        <v>10</v>
      </c>
      <c r="F211" s="6">
        <v>9</v>
      </c>
      <c r="G211" s="6">
        <v>30</v>
      </c>
      <c r="H211" s="6">
        <v>43</v>
      </c>
      <c r="I211" s="6">
        <f t="shared" si="0"/>
        <v>92</v>
      </c>
    </row>
    <row r="212" spans="1:9" ht="14.25" customHeight="1">
      <c r="A212" s="2" t="s">
        <v>593</v>
      </c>
      <c r="B212" s="6" t="s">
        <v>594</v>
      </c>
      <c r="C212" s="6" t="s">
        <v>595</v>
      </c>
      <c r="D212" s="6" t="s">
        <v>24</v>
      </c>
      <c r="E212" s="6">
        <v>9</v>
      </c>
      <c r="F212" s="6">
        <v>8</v>
      </c>
      <c r="G212" s="6">
        <v>23</v>
      </c>
      <c r="H212" s="6">
        <v>39</v>
      </c>
      <c r="I212" s="6">
        <f t="shared" si="0"/>
        <v>79</v>
      </c>
    </row>
    <row r="213" spans="1:9" ht="14.25" customHeight="1">
      <c r="A213" s="2" t="s">
        <v>587</v>
      </c>
      <c r="B213" s="6" t="s">
        <v>588</v>
      </c>
      <c r="C213" s="6" t="s">
        <v>589</v>
      </c>
      <c r="D213" s="6" t="s">
        <v>24</v>
      </c>
      <c r="E213" s="6">
        <v>9</v>
      </c>
      <c r="F213" s="6">
        <v>9</v>
      </c>
      <c r="G213" s="6">
        <v>24</v>
      </c>
      <c r="H213" s="6">
        <v>42</v>
      </c>
      <c r="I213" s="6">
        <f t="shared" si="0"/>
        <v>84</v>
      </c>
    </row>
    <row r="214" spans="1:9" ht="14.25" customHeight="1">
      <c r="A214" s="2" t="s">
        <v>600</v>
      </c>
      <c r="B214" s="6" t="s">
        <v>601</v>
      </c>
      <c r="C214" s="6" t="s">
        <v>589</v>
      </c>
      <c r="D214" s="6" t="s">
        <v>28</v>
      </c>
      <c r="E214" s="6">
        <v>5</v>
      </c>
      <c r="F214" s="6">
        <v>4</v>
      </c>
      <c r="G214" s="6">
        <v>15</v>
      </c>
      <c r="H214" s="6">
        <v>14</v>
      </c>
      <c r="I214" s="6">
        <f t="shared" si="0"/>
        <v>38</v>
      </c>
    </row>
    <row r="215" spans="1:9" ht="14.25" customHeight="1">
      <c r="A215" s="2" t="s">
        <v>590</v>
      </c>
      <c r="B215" s="6" t="s">
        <v>591</v>
      </c>
      <c r="C215" s="6" t="s">
        <v>589</v>
      </c>
      <c r="D215" s="6" t="s">
        <v>28</v>
      </c>
      <c r="E215" s="6">
        <v>7</v>
      </c>
      <c r="F215" s="6">
        <v>7</v>
      </c>
      <c r="G215" s="6">
        <v>20</v>
      </c>
      <c r="H215" s="6">
        <v>33</v>
      </c>
      <c r="I215" s="6">
        <f t="shared" si="0"/>
        <v>67</v>
      </c>
    </row>
    <row r="216" spans="1:9" ht="14.25" customHeight="1">
      <c r="A216" s="2" t="s">
        <v>584</v>
      </c>
      <c r="B216" s="6" t="s">
        <v>585</v>
      </c>
      <c r="C216" s="6" t="s">
        <v>586</v>
      </c>
      <c r="D216" s="6" t="s">
        <v>13</v>
      </c>
      <c r="E216" s="6">
        <v>10</v>
      </c>
      <c r="F216" s="6">
        <v>8</v>
      </c>
      <c r="G216" s="6">
        <v>30</v>
      </c>
      <c r="H216" s="6">
        <v>50</v>
      </c>
      <c r="I216" s="6">
        <f t="shared" si="0"/>
        <v>98</v>
      </c>
    </row>
    <row r="217" spans="1:9" ht="14.25" customHeight="1">
      <c r="A217" s="2" t="s">
        <v>596</v>
      </c>
      <c r="B217" s="6" t="s">
        <v>597</v>
      </c>
      <c r="C217" s="6" t="s">
        <v>589</v>
      </c>
      <c r="D217" s="6" t="s">
        <v>13</v>
      </c>
      <c r="E217" s="6">
        <v>9</v>
      </c>
      <c r="F217" s="6">
        <v>10</v>
      </c>
      <c r="G217" s="6">
        <v>30</v>
      </c>
      <c r="H217" s="6">
        <v>50</v>
      </c>
      <c r="I217" s="6">
        <f t="shared" si="0"/>
        <v>99</v>
      </c>
    </row>
    <row r="218" spans="1:9" ht="14.25" customHeight="1">
      <c r="A218" s="2" t="s">
        <v>598</v>
      </c>
      <c r="B218" s="6" t="s">
        <v>599</v>
      </c>
      <c r="C218" s="6" t="s">
        <v>586</v>
      </c>
      <c r="D218" s="6" t="s">
        <v>20</v>
      </c>
      <c r="E218" s="6">
        <v>3</v>
      </c>
      <c r="F218" s="6">
        <v>5</v>
      </c>
      <c r="G218" s="6">
        <v>10</v>
      </c>
      <c r="H218" s="6">
        <v>15</v>
      </c>
      <c r="I218" s="6">
        <f t="shared" si="0"/>
        <v>33</v>
      </c>
    </row>
    <row r="219" spans="1:9" ht="14.25" customHeight="1">
      <c r="A219" s="2" t="s">
        <v>602</v>
      </c>
      <c r="B219" s="6" t="s">
        <v>603</v>
      </c>
      <c r="C219" s="6" t="s">
        <v>604</v>
      </c>
      <c r="D219" s="6" t="s">
        <v>13</v>
      </c>
      <c r="E219" s="6">
        <v>7</v>
      </c>
      <c r="F219" s="6">
        <v>8</v>
      </c>
      <c r="G219" s="6">
        <v>20</v>
      </c>
      <c r="H219" s="6">
        <v>33</v>
      </c>
      <c r="I219" s="6">
        <f t="shared" si="0"/>
        <v>68</v>
      </c>
    </row>
    <row r="220" spans="1:9" ht="14.25" customHeight="1">
      <c r="A220" s="2" t="s">
        <v>605</v>
      </c>
      <c r="B220" s="6" t="s">
        <v>606</v>
      </c>
      <c r="C220" s="6" t="s">
        <v>607</v>
      </c>
      <c r="D220" s="6" t="s">
        <v>13</v>
      </c>
      <c r="E220" s="6">
        <v>3</v>
      </c>
      <c r="F220" s="6">
        <v>3</v>
      </c>
      <c r="G220" s="6">
        <v>5</v>
      </c>
      <c r="H220" s="6">
        <v>9</v>
      </c>
      <c r="I220" s="6">
        <f t="shared" si="0"/>
        <v>20</v>
      </c>
    </row>
    <row r="221" spans="1:9" ht="14.25" customHeight="1">
      <c r="A221" s="2" t="s">
        <v>611</v>
      </c>
      <c r="B221" s="6" t="s">
        <v>612</v>
      </c>
      <c r="C221" s="6" t="s">
        <v>610</v>
      </c>
      <c r="D221" s="6" t="s">
        <v>13</v>
      </c>
      <c r="E221" s="6">
        <v>3</v>
      </c>
      <c r="F221" s="6">
        <v>5</v>
      </c>
      <c r="G221" s="6">
        <v>12</v>
      </c>
      <c r="H221" s="6">
        <v>21</v>
      </c>
      <c r="I221" s="6">
        <f t="shared" si="0"/>
        <v>41</v>
      </c>
    </row>
    <row r="222" spans="1:9" ht="14.25" customHeight="1">
      <c r="A222" s="2" t="s">
        <v>608</v>
      </c>
      <c r="B222" s="6" t="s">
        <v>609</v>
      </c>
      <c r="C222" s="6" t="s">
        <v>610</v>
      </c>
      <c r="D222" s="6" t="s">
        <v>24</v>
      </c>
      <c r="E222" s="6">
        <v>10</v>
      </c>
      <c r="F222" s="6">
        <v>10</v>
      </c>
      <c r="G222" s="6">
        <v>30</v>
      </c>
      <c r="H222" s="6">
        <v>44</v>
      </c>
      <c r="I222" s="6">
        <f t="shared" si="0"/>
        <v>94</v>
      </c>
    </row>
    <row r="223" spans="1:9" ht="14.25" customHeight="1">
      <c r="A223" s="2" t="s">
        <v>613</v>
      </c>
      <c r="B223" s="6" t="s">
        <v>357</v>
      </c>
      <c r="C223" s="6" t="s">
        <v>614</v>
      </c>
      <c r="D223" s="6" t="s">
        <v>20</v>
      </c>
      <c r="E223" s="6">
        <v>2</v>
      </c>
      <c r="F223" s="6">
        <v>4</v>
      </c>
      <c r="G223" s="6">
        <v>10</v>
      </c>
      <c r="H223" s="6">
        <v>7</v>
      </c>
      <c r="I223" s="6">
        <f t="shared" si="0"/>
        <v>23</v>
      </c>
    </row>
    <row r="224" spans="1:9" ht="14.25" customHeight="1">
      <c r="A224" s="2" t="s">
        <v>615</v>
      </c>
      <c r="B224" s="6" t="s">
        <v>616</v>
      </c>
      <c r="C224" s="6" t="s">
        <v>617</v>
      </c>
      <c r="D224" s="6" t="s">
        <v>28</v>
      </c>
      <c r="E224" s="6">
        <v>4</v>
      </c>
      <c r="F224" s="6">
        <v>2</v>
      </c>
      <c r="G224" s="6">
        <v>10</v>
      </c>
      <c r="H224" s="6">
        <v>24</v>
      </c>
      <c r="I224" s="6">
        <f t="shared" si="0"/>
        <v>40</v>
      </c>
    </row>
    <row r="225" spans="1:9" ht="14.25" customHeight="1">
      <c r="A225" s="2" t="s">
        <v>621</v>
      </c>
      <c r="B225" s="6" t="s">
        <v>622</v>
      </c>
      <c r="C225" s="6" t="s">
        <v>620</v>
      </c>
      <c r="D225" s="6" t="s">
        <v>28</v>
      </c>
      <c r="E225" s="6">
        <v>8</v>
      </c>
      <c r="F225" s="6">
        <v>8</v>
      </c>
      <c r="G225" s="6">
        <v>26</v>
      </c>
      <c r="H225" s="6">
        <v>42</v>
      </c>
      <c r="I225" s="6">
        <f t="shared" si="0"/>
        <v>84</v>
      </c>
    </row>
    <row r="226" spans="1:9" ht="14.25" customHeight="1">
      <c r="A226" s="2" t="s">
        <v>618</v>
      </c>
      <c r="B226" s="6" t="s">
        <v>619</v>
      </c>
      <c r="C226" s="6" t="s">
        <v>620</v>
      </c>
      <c r="D226" s="6" t="s">
        <v>20</v>
      </c>
      <c r="E226" s="6">
        <v>10</v>
      </c>
      <c r="F226" s="6">
        <v>8</v>
      </c>
      <c r="G226" s="6">
        <v>30</v>
      </c>
      <c r="H226" s="6">
        <v>49</v>
      </c>
      <c r="I226" s="6">
        <f t="shared" si="0"/>
        <v>97</v>
      </c>
    </row>
    <row r="227" spans="1:9" ht="14.25" customHeight="1">
      <c r="A227" s="2" t="s">
        <v>623</v>
      </c>
      <c r="B227" s="6" t="s">
        <v>624</v>
      </c>
      <c r="C227" s="6" t="s">
        <v>625</v>
      </c>
      <c r="D227" s="6" t="s">
        <v>13</v>
      </c>
      <c r="E227" s="6">
        <v>4</v>
      </c>
      <c r="F227" s="6">
        <v>3</v>
      </c>
      <c r="G227" s="6">
        <v>16</v>
      </c>
      <c r="H227" s="6">
        <v>19</v>
      </c>
      <c r="I227" s="6">
        <f t="shared" si="0"/>
        <v>42</v>
      </c>
    </row>
    <row r="228" spans="1:9" ht="14.25" customHeight="1">
      <c r="A228" s="2" t="s">
        <v>626</v>
      </c>
      <c r="B228" s="6" t="s">
        <v>627</v>
      </c>
      <c r="C228" s="6" t="s">
        <v>628</v>
      </c>
      <c r="D228" s="6" t="s">
        <v>13</v>
      </c>
      <c r="E228" s="6">
        <v>5</v>
      </c>
      <c r="F228" s="6">
        <v>4</v>
      </c>
      <c r="G228" s="6">
        <v>19</v>
      </c>
      <c r="H228" s="6">
        <v>16</v>
      </c>
      <c r="I228" s="6">
        <f t="shared" si="0"/>
        <v>44</v>
      </c>
    </row>
    <row r="229" spans="1:9" ht="14.25" customHeight="1">
      <c r="A229" s="2" t="s">
        <v>629</v>
      </c>
      <c r="B229" s="6" t="s">
        <v>11</v>
      </c>
      <c r="C229" s="6" t="s">
        <v>630</v>
      </c>
      <c r="D229" s="6" t="s">
        <v>28</v>
      </c>
      <c r="E229" s="6">
        <v>8</v>
      </c>
      <c r="F229" s="6">
        <v>8</v>
      </c>
      <c r="G229" s="6">
        <v>22</v>
      </c>
      <c r="H229" s="6">
        <v>47</v>
      </c>
      <c r="I229" s="6">
        <f t="shared" si="0"/>
        <v>85</v>
      </c>
    </row>
    <row r="230" spans="1:9" ht="14.25" customHeight="1">
      <c r="A230" s="2" t="s">
        <v>631</v>
      </c>
      <c r="B230" s="6" t="s">
        <v>632</v>
      </c>
      <c r="C230" s="6" t="s">
        <v>633</v>
      </c>
      <c r="D230" s="6" t="s">
        <v>24</v>
      </c>
      <c r="E230" s="6">
        <v>7</v>
      </c>
      <c r="F230" s="6">
        <v>5</v>
      </c>
      <c r="G230" s="6">
        <v>25</v>
      </c>
      <c r="H230" s="6">
        <v>26</v>
      </c>
      <c r="I230" s="6">
        <f t="shared" si="0"/>
        <v>63</v>
      </c>
    </row>
    <row r="231" spans="1:9" ht="14.25" customHeight="1">
      <c r="A231" s="2" t="s">
        <v>634</v>
      </c>
      <c r="B231" s="6" t="s">
        <v>109</v>
      </c>
      <c r="C231" s="6" t="s">
        <v>635</v>
      </c>
      <c r="D231" s="6" t="s">
        <v>28</v>
      </c>
      <c r="E231" s="6">
        <v>10</v>
      </c>
      <c r="F231" s="6">
        <v>8</v>
      </c>
      <c r="G231" s="6">
        <v>29</v>
      </c>
      <c r="H231" s="6">
        <v>50</v>
      </c>
      <c r="I231" s="6">
        <f t="shared" si="0"/>
        <v>97</v>
      </c>
    </row>
    <row r="232" spans="1:9" ht="14.25" customHeight="1">
      <c r="A232" s="2" t="s">
        <v>636</v>
      </c>
      <c r="B232" s="6" t="s">
        <v>637</v>
      </c>
      <c r="C232" s="6" t="s">
        <v>638</v>
      </c>
      <c r="D232" s="6" t="s">
        <v>24</v>
      </c>
      <c r="E232" s="6">
        <v>6</v>
      </c>
      <c r="F232" s="6">
        <v>5</v>
      </c>
      <c r="G232" s="6">
        <v>18</v>
      </c>
      <c r="H232" s="6">
        <v>40</v>
      </c>
      <c r="I232" s="6">
        <f t="shared" si="0"/>
        <v>69</v>
      </c>
    </row>
    <row r="233" spans="1:9" ht="14.25" customHeight="1">
      <c r="A233" s="2" t="s">
        <v>639</v>
      </c>
      <c r="B233" s="6" t="s">
        <v>606</v>
      </c>
      <c r="C233" s="6" t="s">
        <v>640</v>
      </c>
      <c r="D233" s="6" t="s">
        <v>13</v>
      </c>
      <c r="E233" s="6">
        <v>8</v>
      </c>
      <c r="F233" s="6">
        <v>6</v>
      </c>
      <c r="G233" s="6">
        <v>20</v>
      </c>
      <c r="H233" s="6">
        <v>49</v>
      </c>
      <c r="I233" s="6">
        <f t="shared" si="0"/>
        <v>83</v>
      </c>
    </row>
    <row r="234" spans="1:9" ht="14.25" customHeight="1">
      <c r="A234" s="2" t="s">
        <v>641</v>
      </c>
      <c r="B234" s="6" t="s">
        <v>637</v>
      </c>
      <c r="C234" s="6" t="s">
        <v>642</v>
      </c>
      <c r="D234" s="6" t="s">
        <v>28</v>
      </c>
      <c r="E234" s="6">
        <v>7</v>
      </c>
      <c r="F234" s="6">
        <v>9</v>
      </c>
      <c r="G234" s="6">
        <v>19</v>
      </c>
      <c r="H234" s="6">
        <v>41</v>
      </c>
      <c r="I234" s="6">
        <f t="shared" si="0"/>
        <v>76</v>
      </c>
    </row>
    <row r="235" spans="1:9" ht="14.25" customHeight="1">
      <c r="A235" s="2" t="s">
        <v>643</v>
      </c>
      <c r="B235" s="6" t="s">
        <v>644</v>
      </c>
      <c r="C235" s="6" t="s">
        <v>645</v>
      </c>
      <c r="D235" s="6" t="s">
        <v>20</v>
      </c>
      <c r="E235" s="6">
        <v>5</v>
      </c>
      <c r="F235" s="6">
        <v>6</v>
      </c>
      <c r="G235" s="6">
        <v>12</v>
      </c>
      <c r="H235" s="6">
        <v>16</v>
      </c>
      <c r="I235" s="6">
        <f t="shared" si="0"/>
        <v>39</v>
      </c>
    </row>
    <row r="236" spans="1:9" ht="14.25" customHeight="1">
      <c r="A236" s="2" t="s">
        <v>646</v>
      </c>
      <c r="B236" s="6" t="s">
        <v>647</v>
      </c>
      <c r="C236" s="6" t="s">
        <v>648</v>
      </c>
      <c r="D236" s="6" t="s">
        <v>24</v>
      </c>
      <c r="E236" s="6">
        <v>9</v>
      </c>
      <c r="F236" s="6">
        <v>9</v>
      </c>
      <c r="G236" s="6">
        <v>27</v>
      </c>
      <c r="H236" s="6">
        <v>41</v>
      </c>
      <c r="I236" s="6">
        <f t="shared" si="0"/>
        <v>86</v>
      </c>
    </row>
    <row r="237" spans="1:9" ht="14.25" customHeight="1">
      <c r="A237" s="2" t="s">
        <v>649</v>
      </c>
      <c r="B237" s="6" t="s">
        <v>624</v>
      </c>
      <c r="C237" s="6" t="s">
        <v>650</v>
      </c>
      <c r="D237" s="6" t="s">
        <v>13</v>
      </c>
      <c r="E237" s="6">
        <v>5</v>
      </c>
      <c r="F237" s="6">
        <v>5</v>
      </c>
      <c r="G237" s="6">
        <v>14</v>
      </c>
      <c r="H237" s="6">
        <v>27</v>
      </c>
      <c r="I237" s="6">
        <f t="shared" si="0"/>
        <v>51</v>
      </c>
    </row>
    <row r="238" spans="1:9" ht="14.25" customHeight="1">
      <c r="A238" s="2" t="s">
        <v>651</v>
      </c>
      <c r="B238" s="6" t="s">
        <v>527</v>
      </c>
      <c r="C238" s="6" t="s">
        <v>652</v>
      </c>
      <c r="D238" s="6" t="s">
        <v>28</v>
      </c>
      <c r="E238" s="6">
        <v>7</v>
      </c>
      <c r="F238" s="6">
        <v>7</v>
      </c>
      <c r="G238" s="6">
        <v>25</v>
      </c>
      <c r="H238" s="6">
        <v>40</v>
      </c>
      <c r="I238" s="6">
        <f t="shared" si="0"/>
        <v>79</v>
      </c>
    </row>
    <row r="239" spans="1:9" ht="14.25" customHeight="1">
      <c r="A239" s="2" t="s">
        <v>653</v>
      </c>
      <c r="B239" s="6" t="s">
        <v>654</v>
      </c>
      <c r="C239" s="6" t="s">
        <v>655</v>
      </c>
      <c r="D239" s="6" t="s">
        <v>13</v>
      </c>
      <c r="E239" s="6">
        <v>6</v>
      </c>
      <c r="F239" s="6">
        <v>5</v>
      </c>
      <c r="G239" s="6">
        <v>15</v>
      </c>
      <c r="H239" s="6">
        <v>28</v>
      </c>
      <c r="I239" s="6">
        <f t="shared" si="0"/>
        <v>54</v>
      </c>
    </row>
    <row r="240" spans="1:9" ht="14.25" customHeight="1">
      <c r="A240" s="2" t="s">
        <v>656</v>
      </c>
      <c r="B240" s="6" t="s">
        <v>246</v>
      </c>
      <c r="C240" s="6" t="s">
        <v>657</v>
      </c>
      <c r="D240" s="6" t="s">
        <v>24</v>
      </c>
      <c r="E240" s="6">
        <v>5</v>
      </c>
      <c r="F240" s="6">
        <v>6</v>
      </c>
      <c r="G240" s="6">
        <v>19</v>
      </c>
      <c r="H240" s="6">
        <v>22</v>
      </c>
      <c r="I240" s="6">
        <f t="shared" si="0"/>
        <v>52</v>
      </c>
    </row>
    <row r="241" spans="1:9" ht="14.25" customHeight="1">
      <c r="A241" s="2" t="s">
        <v>658</v>
      </c>
      <c r="B241" s="6" t="s">
        <v>659</v>
      </c>
      <c r="C241" s="6" t="s">
        <v>660</v>
      </c>
      <c r="D241" s="6" t="s">
        <v>28</v>
      </c>
      <c r="E241" s="6">
        <v>10</v>
      </c>
      <c r="F241" s="6">
        <v>10</v>
      </c>
      <c r="G241" s="6">
        <v>30</v>
      </c>
      <c r="H241" s="6">
        <v>50</v>
      </c>
      <c r="I241" s="6">
        <f t="shared" si="0"/>
        <v>100</v>
      </c>
    </row>
    <row r="242" spans="1:9" ht="14.25" customHeight="1">
      <c r="A242" s="2" t="s">
        <v>661</v>
      </c>
      <c r="B242" s="6" t="s">
        <v>662</v>
      </c>
      <c r="C242" s="6" t="s">
        <v>663</v>
      </c>
      <c r="D242" s="6" t="s">
        <v>20</v>
      </c>
      <c r="E242" s="6">
        <v>4</v>
      </c>
      <c r="F242" s="6">
        <v>2</v>
      </c>
      <c r="G242" s="6">
        <v>16</v>
      </c>
      <c r="H242" s="6">
        <v>27</v>
      </c>
      <c r="I242" s="6">
        <f t="shared" si="0"/>
        <v>49</v>
      </c>
    </row>
    <row r="243" spans="1:9" ht="14.25" customHeight="1">
      <c r="A243" s="2" t="s">
        <v>664</v>
      </c>
      <c r="B243" s="6" t="s">
        <v>665</v>
      </c>
      <c r="C243" s="6" t="s">
        <v>666</v>
      </c>
      <c r="D243" s="6" t="s">
        <v>13</v>
      </c>
      <c r="E243" s="6">
        <v>8</v>
      </c>
      <c r="F243" s="6">
        <v>9</v>
      </c>
      <c r="G243" s="6">
        <v>27</v>
      </c>
      <c r="H243" s="6">
        <v>50</v>
      </c>
      <c r="I243" s="6">
        <f t="shared" si="0"/>
        <v>94</v>
      </c>
    </row>
    <row r="244" spans="1:9" ht="14.25" customHeight="1">
      <c r="A244" s="2" t="s">
        <v>667</v>
      </c>
      <c r="B244" s="6" t="s">
        <v>668</v>
      </c>
      <c r="C244" s="6" t="s">
        <v>669</v>
      </c>
      <c r="D244" s="6" t="s">
        <v>24</v>
      </c>
      <c r="E244" s="6">
        <v>4</v>
      </c>
      <c r="F244" s="6">
        <v>4</v>
      </c>
      <c r="G244" s="6">
        <v>8</v>
      </c>
      <c r="H244" s="6">
        <v>17</v>
      </c>
      <c r="I244" s="6">
        <f t="shared" si="0"/>
        <v>33</v>
      </c>
    </row>
    <row r="245" spans="1:9" ht="14.25" customHeight="1">
      <c r="A245" s="2" t="s">
        <v>670</v>
      </c>
      <c r="B245" s="6" t="s">
        <v>671</v>
      </c>
      <c r="C245" s="6" t="s">
        <v>672</v>
      </c>
      <c r="D245" s="6" t="s">
        <v>28</v>
      </c>
      <c r="E245" s="6">
        <v>8</v>
      </c>
      <c r="F245" s="6">
        <v>7</v>
      </c>
      <c r="G245" s="6">
        <v>28</v>
      </c>
      <c r="H245" s="6">
        <v>41</v>
      </c>
      <c r="I245" s="6">
        <f t="shared" si="0"/>
        <v>84</v>
      </c>
    </row>
    <row r="246" spans="1:9" ht="14.25" customHeight="1">
      <c r="A246" s="2" t="s">
        <v>673</v>
      </c>
      <c r="B246" s="6" t="s">
        <v>85</v>
      </c>
      <c r="C246" s="6" t="s">
        <v>674</v>
      </c>
      <c r="D246" s="6" t="s">
        <v>24</v>
      </c>
      <c r="E246" s="6">
        <v>10</v>
      </c>
      <c r="F246" s="6">
        <v>8</v>
      </c>
      <c r="G246" s="6">
        <v>30</v>
      </c>
      <c r="H246" s="6">
        <v>43</v>
      </c>
      <c r="I246" s="6">
        <f t="shared" si="0"/>
        <v>91</v>
      </c>
    </row>
    <row r="247" spans="1:9" ht="14.25" customHeight="1">
      <c r="A247" s="2" t="s">
        <v>675</v>
      </c>
      <c r="B247" s="6" t="s">
        <v>676</v>
      </c>
      <c r="C247" s="6" t="s">
        <v>54</v>
      </c>
      <c r="D247" s="6" t="s">
        <v>20</v>
      </c>
      <c r="E247" s="6">
        <v>8</v>
      </c>
      <c r="F247" s="6">
        <v>9</v>
      </c>
      <c r="G247" s="6">
        <v>24</v>
      </c>
      <c r="H247" s="6">
        <v>43</v>
      </c>
      <c r="I247" s="6">
        <f t="shared" si="0"/>
        <v>84</v>
      </c>
    </row>
    <row r="248" spans="1:9" ht="14.25" customHeight="1">
      <c r="A248" s="2" t="s">
        <v>677</v>
      </c>
      <c r="B248" s="6" t="s">
        <v>678</v>
      </c>
      <c r="C248" s="6" t="s">
        <v>679</v>
      </c>
      <c r="D248" s="6" t="s">
        <v>28</v>
      </c>
      <c r="E248" s="6">
        <v>8</v>
      </c>
      <c r="F248" s="6">
        <v>6</v>
      </c>
      <c r="G248" s="6">
        <v>21</v>
      </c>
      <c r="H248" s="6">
        <v>32</v>
      </c>
      <c r="I248" s="6">
        <f t="shared" si="0"/>
        <v>67</v>
      </c>
    </row>
    <row r="249" spans="1:9" ht="14.25" customHeight="1">
      <c r="A249" s="2" t="s">
        <v>680</v>
      </c>
      <c r="B249" s="6" t="s">
        <v>681</v>
      </c>
      <c r="C249" s="6" t="s">
        <v>682</v>
      </c>
      <c r="D249" s="6" t="s">
        <v>20</v>
      </c>
      <c r="E249" s="6">
        <v>9</v>
      </c>
      <c r="F249" s="6">
        <v>10</v>
      </c>
      <c r="G249" s="6">
        <v>28</v>
      </c>
      <c r="H249" s="6">
        <v>45</v>
      </c>
      <c r="I249" s="6">
        <f t="shared" si="0"/>
        <v>92</v>
      </c>
    </row>
    <row r="250" spans="1:9" ht="14.25" customHeight="1">
      <c r="A250" s="2" t="s">
        <v>683</v>
      </c>
      <c r="B250" s="6" t="s">
        <v>684</v>
      </c>
      <c r="C250" s="6" t="s">
        <v>685</v>
      </c>
      <c r="D250" s="6" t="s">
        <v>24</v>
      </c>
      <c r="E250" s="6">
        <v>8</v>
      </c>
      <c r="F250" s="6">
        <v>8</v>
      </c>
      <c r="G250" s="6">
        <v>24</v>
      </c>
      <c r="H250" s="6">
        <v>42</v>
      </c>
      <c r="I250" s="6">
        <f t="shared" si="0"/>
        <v>82</v>
      </c>
    </row>
    <row r="251" spans="1:9" ht="14.25" customHeight="1">
      <c r="A251" s="2" t="s">
        <v>686</v>
      </c>
      <c r="B251" s="6" t="s">
        <v>644</v>
      </c>
      <c r="C251" s="6" t="s">
        <v>687</v>
      </c>
      <c r="D251" s="6" t="s">
        <v>20</v>
      </c>
      <c r="E251" s="6">
        <v>4</v>
      </c>
      <c r="F251" s="6">
        <v>6</v>
      </c>
      <c r="G251" s="6">
        <v>15</v>
      </c>
      <c r="H251" s="6">
        <v>13</v>
      </c>
      <c r="I251" s="6">
        <f t="shared" si="0"/>
        <v>38</v>
      </c>
    </row>
    <row r="252" spans="1:9" ht="14.25" customHeight="1">
      <c r="A252" s="2" t="s">
        <v>688</v>
      </c>
      <c r="B252" s="6" t="s">
        <v>272</v>
      </c>
      <c r="C252" s="6" t="s">
        <v>689</v>
      </c>
      <c r="D252" s="6" t="s">
        <v>24</v>
      </c>
      <c r="E252" s="6">
        <v>10</v>
      </c>
      <c r="F252" s="6">
        <v>9</v>
      </c>
      <c r="G252" s="6">
        <v>28</v>
      </c>
      <c r="H252" s="6">
        <v>40</v>
      </c>
      <c r="I252" s="6">
        <f t="shared" si="0"/>
        <v>87</v>
      </c>
    </row>
    <row r="253" spans="1:9" ht="14.25" customHeight="1">
      <c r="A253" s="2" t="s">
        <v>690</v>
      </c>
      <c r="B253" s="6" t="s">
        <v>85</v>
      </c>
      <c r="C253" s="6" t="s">
        <v>691</v>
      </c>
      <c r="D253" s="6" t="s">
        <v>20</v>
      </c>
      <c r="E253" s="6">
        <v>7</v>
      </c>
      <c r="F253" s="6">
        <v>8</v>
      </c>
      <c r="G253" s="6">
        <v>18</v>
      </c>
      <c r="H253" s="6">
        <v>40</v>
      </c>
      <c r="I253" s="6">
        <f t="shared" si="0"/>
        <v>73</v>
      </c>
    </row>
    <row r="254" spans="1:9" ht="14.25" customHeight="1">
      <c r="A254" s="2" t="s">
        <v>692</v>
      </c>
      <c r="B254" s="6" t="s">
        <v>693</v>
      </c>
      <c r="C254" s="6" t="s">
        <v>694</v>
      </c>
      <c r="D254" s="6" t="s">
        <v>13</v>
      </c>
      <c r="E254" s="6">
        <v>1</v>
      </c>
      <c r="F254" s="6">
        <v>2</v>
      </c>
      <c r="G254" s="6">
        <v>0</v>
      </c>
      <c r="H254" s="6">
        <v>14</v>
      </c>
      <c r="I254" s="6">
        <f t="shared" si="0"/>
        <v>17</v>
      </c>
    </row>
    <row r="255" spans="1:9" ht="14.25" customHeight="1">
      <c r="A255" s="2" t="s">
        <v>695</v>
      </c>
      <c r="B255" s="6" t="s">
        <v>696</v>
      </c>
      <c r="C255" s="6" t="s">
        <v>697</v>
      </c>
      <c r="D255" s="6" t="s">
        <v>24</v>
      </c>
      <c r="E255" s="6">
        <v>2</v>
      </c>
      <c r="F255" s="6">
        <v>2</v>
      </c>
      <c r="G255" s="6">
        <v>2</v>
      </c>
      <c r="H255" s="6">
        <v>12</v>
      </c>
      <c r="I255" s="6">
        <f t="shared" si="0"/>
        <v>18</v>
      </c>
    </row>
    <row r="256" spans="1:9" ht="14.25" customHeight="1">
      <c r="A256" s="2" t="s">
        <v>698</v>
      </c>
      <c r="B256" s="6" t="s">
        <v>699</v>
      </c>
      <c r="C256" s="6" t="s">
        <v>700</v>
      </c>
      <c r="D256" s="6" t="s">
        <v>20</v>
      </c>
      <c r="E256" s="6">
        <v>3</v>
      </c>
      <c r="F256" s="6">
        <v>1</v>
      </c>
      <c r="G256" s="6">
        <v>10</v>
      </c>
      <c r="H256" s="6">
        <v>17</v>
      </c>
      <c r="I256" s="6">
        <f t="shared" si="0"/>
        <v>31</v>
      </c>
    </row>
    <row r="257" spans="1:9" ht="14.25" customHeight="1">
      <c r="A257" s="2" t="s">
        <v>701</v>
      </c>
      <c r="B257" s="6" t="s">
        <v>465</v>
      </c>
      <c r="C257" s="6" t="s">
        <v>702</v>
      </c>
      <c r="D257" s="6" t="s">
        <v>28</v>
      </c>
      <c r="E257" s="6">
        <v>7</v>
      </c>
      <c r="F257" s="6">
        <v>8</v>
      </c>
      <c r="G257" s="6">
        <v>23</v>
      </c>
      <c r="H257" s="6">
        <v>27</v>
      </c>
      <c r="I257" s="6">
        <f t="shared" si="0"/>
        <v>65</v>
      </c>
    </row>
    <row r="258" spans="1:9" ht="14.25" customHeight="1">
      <c r="A258" s="2" t="s">
        <v>703</v>
      </c>
      <c r="B258" s="6" t="s">
        <v>307</v>
      </c>
      <c r="C258" s="6" t="s">
        <v>704</v>
      </c>
      <c r="D258" s="6" t="s">
        <v>20</v>
      </c>
      <c r="E258" s="6">
        <v>10</v>
      </c>
      <c r="F258" s="6">
        <v>9</v>
      </c>
      <c r="G258" s="6">
        <v>29</v>
      </c>
      <c r="H258" s="6">
        <v>50</v>
      </c>
      <c r="I258" s="6">
        <f t="shared" si="0"/>
        <v>98</v>
      </c>
    </row>
    <row r="259" spans="1:9" ht="14.25" customHeight="1">
      <c r="A259" s="2" t="s">
        <v>705</v>
      </c>
      <c r="B259" s="6" t="s">
        <v>706</v>
      </c>
      <c r="C259" s="6" t="s">
        <v>707</v>
      </c>
      <c r="D259" s="6" t="s">
        <v>28</v>
      </c>
      <c r="E259" s="6">
        <v>4</v>
      </c>
      <c r="F259" s="6">
        <v>4</v>
      </c>
      <c r="G259" s="6">
        <v>14</v>
      </c>
      <c r="H259" s="6">
        <v>27</v>
      </c>
      <c r="I259" s="6">
        <f t="shared" ref="I259:I465" si="1">SUM(E259:H259)</f>
        <v>49</v>
      </c>
    </row>
    <row r="260" spans="1:9" ht="14.25" customHeight="1">
      <c r="A260" s="2" t="s">
        <v>708</v>
      </c>
      <c r="B260" s="6" t="s">
        <v>709</v>
      </c>
      <c r="C260" s="6" t="s">
        <v>710</v>
      </c>
      <c r="D260" s="6" t="s">
        <v>13</v>
      </c>
      <c r="E260" s="6">
        <v>3</v>
      </c>
      <c r="F260" s="6">
        <v>4</v>
      </c>
      <c r="G260" s="6">
        <v>5</v>
      </c>
      <c r="H260" s="6">
        <v>5</v>
      </c>
      <c r="I260" s="6">
        <f t="shared" si="1"/>
        <v>17</v>
      </c>
    </row>
    <row r="261" spans="1:9" ht="14.25" customHeight="1">
      <c r="A261" s="2" t="s">
        <v>711</v>
      </c>
      <c r="B261" s="6" t="s">
        <v>712</v>
      </c>
      <c r="C261" s="6" t="s">
        <v>713</v>
      </c>
      <c r="D261" s="6" t="s">
        <v>28</v>
      </c>
      <c r="E261" s="6">
        <v>10</v>
      </c>
      <c r="F261" s="6">
        <v>10</v>
      </c>
      <c r="G261" s="6">
        <v>27</v>
      </c>
      <c r="H261" s="6">
        <v>48</v>
      </c>
      <c r="I261" s="6">
        <f t="shared" si="1"/>
        <v>95</v>
      </c>
    </row>
    <row r="262" spans="1:9" ht="14.25" customHeight="1">
      <c r="A262" s="2" t="s">
        <v>724</v>
      </c>
      <c r="B262" s="6" t="s">
        <v>725</v>
      </c>
      <c r="C262" s="6" t="s">
        <v>716</v>
      </c>
      <c r="D262" s="6" t="s">
        <v>13</v>
      </c>
      <c r="E262" s="6">
        <v>8</v>
      </c>
      <c r="F262" s="6">
        <v>9</v>
      </c>
      <c r="G262" s="6">
        <v>25</v>
      </c>
      <c r="H262" s="6">
        <v>30</v>
      </c>
      <c r="I262" s="6">
        <f t="shared" si="1"/>
        <v>72</v>
      </c>
    </row>
    <row r="263" spans="1:9" ht="14.25" customHeight="1">
      <c r="A263" s="2" t="s">
        <v>721</v>
      </c>
      <c r="B263" s="6" t="s">
        <v>616</v>
      </c>
      <c r="C263" s="6" t="s">
        <v>716</v>
      </c>
      <c r="D263" s="6" t="s">
        <v>24</v>
      </c>
      <c r="E263" s="6">
        <v>10</v>
      </c>
      <c r="F263" s="6">
        <v>9</v>
      </c>
      <c r="G263" s="6">
        <v>27</v>
      </c>
      <c r="H263" s="6">
        <v>50</v>
      </c>
      <c r="I263" s="6">
        <f t="shared" si="1"/>
        <v>96</v>
      </c>
    </row>
    <row r="264" spans="1:9" ht="14.25" customHeight="1">
      <c r="A264" s="2" t="s">
        <v>726</v>
      </c>
      <c r="B264" s="6" t="s">
        <v>727</v>
      </c>
      <c r="C264" s="6" t="s">
        <v>716</v>
      </c>
      <c r="D264" s="6" t="s">
        <v>13</v>
      </c>
      <c r="E264" s="6">
        <v>7</v>
      </c>
      <c r="F264" s="6">
        <v>5</v>
      </c>
      <c r="G264" s="6">
        <v>25</v>
      </c>
      <c r="H264" s="6">
        <v>26</v>
      </c>
      <c r="I264" s="6">
        <f t="shared" si="1"/>
        <v>63</v>
      </c>
    </row>
    <row r="265" spans="1:9" ht="14.25" customHeight="1">
      <c r="A265" s="2" t="s">
        <v>728</v>
      </c>
      <c r="B265" s="6" t="s">
        <v>729</v>
      </c>
      <c r="C265" s="6" t="s">
        <v>716</v>
      </c>
      <c r="D265" s="6" t="s">
        <v>28</v>
      </c>
      <c r="E265" s="6">
        <v>7</v>
      </c>
      <c r="F265" s="6">
        <v>8</v>
      </c>
      <c r="G265" s="6">
        <v>18</v>
      </c>
      <c r="H265" s="6">
        <v>45</v>
      </c>
      <c r="I265" s="6">
        <f t="shared" si="1"/>
        <v>78</v>
      </c>
    </row>
    <row r="266" spans="1:9" ht="14.25" customHeight="1">
      <c r="A266" s="2" t="s">
        <v>714</v>
      </c>
      <c r="B266" s="6" t="s">
        <v>715</v>
      </c>
      <c r="C266" s="6" t="s">
        <v>716</v>
      </c>
      <c r="D266" s="6" t="s">
        <v>13</v>
      </c>
      <c r="E266" s="6">
        <v>9</v>
      </c>
      <c r="F266" s="6">
        <v>7</v>
      </c>
      <c r="G266" s="6">
        <v>29</v>
      </c>
      <c r="H266" s="6">
        <v>43</v>
      </c>
      <c r="I266" s="6">
        <f t="shared" si="1"/>
        <v>88</v>
      </c>
    </row>
    <row r="267" spans="1:9" ht="14.25" customHeight="1">
      <c r="A267" s="2" t="s">
        <v>722</v>
      </c>
      <c r="B267" s="6" t="s">
        <v>723</v>
      </c>
      <c r="C267" s="6" t="s">
        <v>716</v>
      </c>
      <c r="D267" s="6" t="s">
        <v>20</v>
      </c>
      <c r="E267" s="6">
        <v>8</v>
      </c>
      <c r="F267" s="6">
        <v>9</v>
      </c>
      <c r="G267" s="6">
        <v>27</v>
      </c>
      <c r="H267" s="6">
        <v>46</v>
      </c>
      <c r="I267" s="6">
        <f t="shared" si="1"/>
        <v>90</v>
      </c>
    </row>
    <row r="268" spans="1:9" ht="14.25" customHeight="1">
      <c r="A268" s="2" t="s">
        <v>730</v>
      </c>
      <c r="B268" s="6" t="s">
        <v>731</v>
      </c>
      <c r="C268" s="6" t="s">
        <v>716</v>
      </c>
      <c r="D268" s="6" t="s">
        <v>24</v>
      </c>
      <c r="E268" s="6">
        <v>6</v>
      </c>
      <c r="F268" s="6">
        <v>6</v>
      </c>
      <c r="G268" s="6">
        <v>21</v>
      </c>
      <c r="H268" s="6">
        <v>20</v>
      </c>
      <c r="I268" s="6">
        <f t="shared" si="1"/>
        <v>53</v>
      </c>
    </row>
    <row r="269" spans="1:9" ht="14.25" customHeight="1">
      <c r="A269" s="2" t="s">
        <v>719</v>
      </c>
      <c r="B269" s="6" t="s">
        <v>720</v>
      </c>
      <c r="C269" s="6" t="s">
        <v>716</v>
      </c>
      <c r="D269" s="6" t="s">
        <v>28</v>
      </c>
      <c r="E269" s="6">
        <v>6</v>
      </c>
      <c r="F269" s="6">
        <v>6</v>
      </c>
      <c r="G269" s="6">
        <v>21</v>
      </c>
      <c r="H269" s="6">
        <v>40</v>
      </c>
      <c r="I269" s="6">
        <f t="shared" si="1"/>
        <v>73</v>
      </c>
    </row>
    <row r="270" spans="1:9" ht="14.25" customHeight="1">
      <c r="A270" s="2" t="s">
        <v>717</v>
      </c>
      <c r="B270" s="6" t="s">
        <v>718</v>
      </c>
      <c r="C270" s="6" t="s">
        <v>716</v>
      </c>
      <c r="D270" s="6" t="s">
        <v>20</v>
      </c>
      <c r="E270" s="6">
        <v>6</v>
      </c>
      <c r="F270" s="6">
        <v>4</v>
      </c>
      <c r="G270" s="6">
        <v>20</v>
      </c>
      <c r="H270" s="6">
        <v>32</v>
      </c>
      <c r="I270" s="6">
        <f t="shared" si="1"/>
        <v>62</v>
      </c>
    </row>
    <row r="271" spans="1:9" ht="14.25" customHeight="1">
      <c r="A271" s="2" t="s">
        <v>732</v>
      </c>
      <c r="B271" s="6" t="s">
        <v>66</v>
      </c>
      <c r="C271" s="6" t="s">
        <v>733</v>
      </c>
      <c r="D271" s="6" t="s">
        <v>13</v>
      </c>
      <c r="E271" s="6">
        <v>3</v>
      </c>
      <c r="F271" s="6">
        <v>3</v>
      </c>
      <c r="G271" s="6">
        <v>5</v>
      </c>
      <c r="H271" s="6">
        <v>14</v>
      </c>
      <c r="I271" s="6">
        <f t="shared" si="1"/>
        <v>25</v>
      </c>
    </row>
    <row r="272" spans="1:9" ht="14.25" customHeight="1">
      <c r="A272" s="2" t="s">
        <v>734</v>
      </c>
      <c r="B272" s="6" t="s">
        <v>735</v>
      </c>
      <c r="C272" s="6" t="s">
        <v>736</v>
      </c>
      <c r="D272" s="6" t="s">
        <v>20</v>
      </c>
      <c r="E272" s="6">
        <v>1</v>
      </c>
      <c r="F272" s="6">
        <v>3</v>
      </c>
      <c r="G272" s="6">
        <v>0</v>
      </c>
      <c r="H272" s="6">
        <v>0</v>
      </c>
      <c r="I272" s="6">
        <f t="shared" si="1"/>
        <v>4</v>
      </c>
    </row>
    <row r="273" spans="1:9" ht="14.25" customHeight="1">
      <c r="A273" s="2" t="s">
        <v>737</v>
      </c>
      <c r="B273" s="6" t="s">
        <v>738</v>
      </c>
      <c r="C273" s="6" t="s">
        <v>739</v>
      </c>
      <c r="D273" s="6" t="s">
        <v>13</v>
      </c>
      <c r="E273" s="6">
        <v>10</v>
      </c>
      <c r="F273" s="6">
        <v>10</v>
      </c>
      <c r="G273" s="6">
        <v>26</v>
      </c>
      <c r="H273" s="6">
        <v>50</v>
      </c>
      <c r="I273" s="6">
        <f t="shared" si="1"/>
        <v>96</v>
      </c>
    </row>
    <row r="274" spans="1:9" ht="14.25" customHeight="1">
      <c r="A274" s="2" t="s">
        <v>740</v>
      </c>
      <c r="B274" s="6" t="s">
        <v>741</v>
      </c>
      <c r="C274" s="6" t="s">
        <v>742</v>
      </c>
      <c r="D274" s="6" t="s">
        <v>20</v>
      </c>
      <c r="E274" s="6">
        <v>6</v>
      </c>
      <c r="F274" s="6">
        <v>5</v>
      </c>
      <c r="G274" s="6">
        <v>15</v>
      </c>
      <c r="H274" s="6">
        <v>22</v>
      </c>
      <c r="I274" s="6">
        <f t="shared" si="1"/>
        <v>48</v>
      </c>
    </row>
    <row r="275" spans="1:9" ht="14.25" customHeight="1">
      <c r="A275" s="2" t="s">
        <v>743</v>
      </c>
      <c r="B275" s="6" t="s">
        <v>744</v>
      </c>
      <c r="C275" s="6" t="s">
        <v>745</v>
      </c>
      <c r="D275" s="6" t="s">
        <v>13</v>
      </c>
      <c r="E275" s="6">
        <v>6</v>
      </c>
      <c r="F275" s="6">
        <v>8</v>
      </c>
      <c r="G275" s="6">
        <v>22</v>
      </c>
      <c r="H275" s="6">
        <v>27</v>
      </c>
      <c r="I275" s="6">
        <f t="shared" si="1"/>
        <v>63</v>
      </c>
    </row>
    <row r="276" spans="1:9" ht="14.25" customHeight="1">
      <c r="A276" s="2" t="s">
        <v>746</v>
      </c>
      <c r="B276" s="6" t="s">
        <v>747</v>
      </c>
      <c r="C276" s="6" t="s">
        <v>748</v>
      </c>
      <c r="D276" s="6" t="s">
        <v>28</v>
      </c>
      <c r="E276" s="6">
        <v>9</v>
      </c>
      <c r="F276" s="6">
        <v>10</v>
      </c>
      <c r="G276" s="6">
        <v>25</v>
      </c>
      <c r="H276" s="6">
        <v>38</v>
      </c>
      <c r="I276" s="6">
        <f t="shared" si="1"/>
        <v>82</v>
      </c>
    </row>
    <row r="277" spans="1:9" ht="14.25" customHeight="1">
      <c r="A277" s="2" t="s">
        <v>749</v>
      </c>
      <c r="B277" s="6" t="s">
        <v>662</v>
      </c>
      <c r="C277" s="6" t="s">
        <v>750</v>
      </c>
      <c r="D277" s="6" t="s">
        <v>28</v>
      </c>
      <c r="E277" s="6">
        <v>10</v>
      </c>
      <c r="F277" s="6">
        <v>10</v>
      </c>
      <c r="G277" s="6">
        <v>27</v>
      </c>
      <c r="H277" s="6">
        <v>45</v>
      </c>
      <c r="I277" s="6">
        <f t="shared" si="1"/>
        <v>92</v>
      </c>
    </row>
    <row r="278" spans="1:9" ht="14.25" customHeight="1">
      <c r="A278" s="2" t="s">
        <v>751</v>
      </c>
      <c r="B278" s="6" t="s">
        <v>752</v>
      </c>
      <c r="C278" s="6" t="s">
        <v>750</v>
      </c>
      <c r="D278" s="6" t="s">
        <v>13</v>
      </c>
      <c r="E278" s="6">
        <v>9</v>
      </c>
      <c r="F278" s="6">
        <v>10</v>
      </c>
      <c r="G278" s="6">
        <v>30</v>
      </c>
      <c r="H278" s="6">
        <v>50</v>
      </c>
      <c r="I278" s="6">
        <f t="shared" si="1"/>
        <v>99</v>
      </c>
    </row>
    <row r="279" spans="1:9" ht="14.25" customHeight="1">
      <c r="A279" s="2" t="s">
        <v>753</v>
      </c>
      <c r="B279" s="6" t="s">
        <v>754</v>
      </c>
      <c r="C279" s="6" t="s">
        <v>755</v>
      </c>
      <c r="D279" s="6" t="s">
        <v>24</v>
      </c>
      <c r="E279" s="6">
        <v>10</v>
      </c>
      <c r="F279" s="6">
        <v>8</v>
      </c>
      <c r="G279" s="6">
        <v>26</v>
      </c>
      <c r="H279" s="6">
        <v>50</v>
      </c>
      <c r="I279" s="6">
        <f t="shared" si="1"/>
        <v>94</v>
      </c>
    </row>
    <row r="280" spans="1:9" ht="14.25" customHeight="1">
      <c r="A280" s="2" t="s">
        <v>756</v>
      </c>
      <c r="B280" s="6" t="s">
        <v>757</v>
      </c>
      <c r="C280" s="6" t="s">
        <v>758</v>
      </c>
      <c r="D280" s="6" t="s">
        <v>28</v>
      </c>
      <c r="E280" s="6">
        <v>6</v>
      </c>
      <c r="F280" s="6">
        <v>5</v>
      </c>
      <c r="G280" s="6">
        <v>15</v>
      </c>
      <c r="H280" s="6">
        <v>29</v>
      </c>
      <c r="I280" s="6">
        <f t="shared" si="1"/>
        <v>55</v>
      </c>
    </row>
    <row r="281" spans="1:9" ht="14.25" customHeight="1">
      <c r="A281" s="2" t="s">
        <v>762</v>
      </c>
      <c r="B281" s="6" t="s">
        <v>307</v>
      </c>
      <c r="C281" s="6" t="s">
        <v>761</v>
      </c>
      <c r="D281" s="6" t="s">
        <v>20</v>
      </c>
      <c r="E281" s="6">
        <v>6</v>
      </c>
      <c r="F281" s="6">
        <v>8</v>
      </c>
      <c r="G281" s="6">
        <v>21</v>
      </c>
      <c r="H281" s="6">
        <v>38</v>
      </c>
      <c r="I281" s="6">
        <f t="shared" si="1"/>
        <v>73</v>
      </c>
    </row>
    <row r="282" spans="1:9" ht="14.25" customHeight="1">
      <c r="A282" s="2" t="s">
        <v>759</v>
      </c>
      <c r="B282" s="6" t="s">
        <v>760</v>
      </c>
      <c r="C282" s="6" t="s">
        <v>761</v>
      </c>
      <c r="D282" s="6" t="s">
        <v>24</v>
      </c>
      <c r="E282" s="6">
        <v>4</v>
      </c>
      <c r="F282" s="6">
        <v>6</v>
      </c>
      <c r="G282" s="6">
        <v>10</v>
      </c>
      <c r="H282" s="6">
        <v>23</v>
      </c>
      <c r="I282" s="6">
        <f t="shared" si="1"/>
        <v>43</v>
      </c>
    </row>
    <row r="283" spans="1:9" ht="14.25" customHeight="1">
      <c r="A283" s="2" t="s">
        <v>763</v>
      </c>
      <c r="B283" s="6" t="s">
        <v>764</v>
      </c>
      <c r="C283" s="6" t="s">
        <v>765</v>
      </c>
      <c r="D283" s="6" t="s">
        <v>20</v>
      </c>
      <c r="E283" s="6">
        <v>2</v>
      </c>
      <c r="F283" s="6">
        <v>4</v>
      </c>
      <c r="G283" s="6">
        <v>8</v>
      </c>
      <c r="H283" s="6">
        <v>15</v>
      </c>
      <c r="I283" s="6">
        <f t="shared" si="1"/>
        <v>29</v>
      </c>
    </row>
    <row r="284" spans="1:9" ht="14.25" customHeight="1">
      <c r="A284" s="2" t="s">
        <v>766</v>
      </c>
      <c r="B284" s="6" t="s">
        <v>767</v>
      </c>
      <c r="C284" s="6" t="s">
        <v>768</v>
      </c>
      <c r="D284" s="6" t="s">
        <v>20</v>
      </c>
      <c r="E284" s="6">
        <v>5</v>
      </c>
      <c r="F284" s="6">
        <v>5</v>
      </c>
      <c r="G284" s="6">
        <v>17</v>
      </c>
      <c r="H284" s="6">
        <v>29</v>
      </c>
      <c r="I284" s="6">
        <f t="shared" si="1"/>
        <v>56</v>
      </c>
    </row>
    <row r="285" spans="1:9" ht="14.25" customHeight="1">
      <c r="A285" s="2" t="s">
        <v>769</v>
      </c>
      <c r="B285" s="6" t="s">
        <v>85</v>
      </c>
      <c r="C285" s="6" t="s">
        <v>770</v>
      </c>
      <c r="D285" s="6" t="s">
        <v>24</v>
      </c>
      <c r="E285" s="6">
        <v>9</v>
      </c>
      <c r="F285" s="6">
        <v>7</v>
      </c>
      <c r="G285" s="6">
        <v>26</v>
      </c>
      <c r="H285" s="6">
        <v>44</v>
      </c>
      <c r="I285" s="6">
        <f t="shared" si="1"/>
        <v>86</v>
      </c>
    </row>
    <row r="286" spans="1:9" ht="14.25" customHeight="1">
      <c r="A286" s="2" t="s">
        <v>771</v>
      </c>
      <c r="B286" s="6" t="s">
        <v>772</v>
      </c>
      <c r="C286" s="6" t="s">
        <v>773</v>
      </c>
      <c r="D286" s="6" t="s">
        <v>13</v>
      </c>
      <c r="E286" s="6">
        <v>10</v>
      </c>
      <c r="F286" s="6">
        <v>10</v>
      </c>
      <c r="G286" s="6">
        <v>30</v>
      </c>
      <c r="H286" s="6">
        <v>48</v>
      </c>
      <c r="I286" s="6">
        <f t="shared" si="1"/>
        <v>98</v>
      </c>
    </row>
    <row r="287" spans="1:9" ht="14.25" customHeight="1">
      <c r="A287" s="2" t="s">
        <v>774</v>
      </c>
      <c r="B287" s="6" t="s">
        <v>775</v>
      </c>
      <c r="C287" s="6" t="s">
        <v>776</v>
      </c>
      <c r="D287" s="6" t="s">
        <v>20</v>
      </c>
      <c r="E287" s="6">
        <v>6</v>
      </c>
      <c r="F287" s="6">
        <v>7</v>
      </c>
      <c r="G287" s="6">
        <v>21</v>
      </c>
      <c r="H287" s="6">
        <v>31</v>
      </c>
      <c r="I287" s="6">
        <f t="shared" si="1"/>
        <v>65</v>
      </c>
    </row>
    <row r="288" spans="1:9" ht="14.25" customHeight="1">
      <c r="A288" s="2" t="s">
        <v>780</v>
      </c>
      <c r="B288" s="6" t="s">
        <v>781</v>
      </c>
      <c r="C288" s="6" t="s">
        <v>779</v>
      </c>
      <c r="D288" s="6" t="s">
        <v>13</v>
      </c>
      <c r="E288" s="6">
        <v>9</v>
      </c>
      <c r="F288" s="6">
        <v>10</v>
      </c>
      <c r="G288" s="6">
        <v>24</v>
      </c>
      <c r="H288" s="6">
        <v>39</v>
      </c>
      <c r="I288" s="6">
        <f t="shared" si="1"/>
        <v>82</v>
      </c>
    </row>
    <row r="289" spans="1:9" ht="14.25" customHeight="1">
      <c r="A289" s="2" t="s">
        <v>777</v>
      </c>
      <c r="B289" s="6" t="s">
        <v>778</v>
      </c>
      <c r="C289" s="6" t="s">
        <v>779</v>
      </c>
      <c r="D289" s="6" t="s">
        <v>20</v>
      </c>
      <c r="E289" s="6">
        <v>8</v>
      </c>
      <c r="F289" s="6">
        <v>9</v>
      </c>
      <c r="G289" s="6">
        <v>26</v>
      </c>
      <c r="H289" s="6">
        <v>46</v>
      </c>
      <c r="I289" s="6">
        <f t="shared" si="1"/>
        <v>89</v>
      </c>
    </row>
    <row r="290" spans="1:9" ht="14.25" customHeight="1">
      <c r="A290" s="2" t="s">
        <v>782</v>
      </c>
      <c r="B290" s="6" t="s">
        <v>783</v>
      </c>
      <c r="C290" s="6" t="s">
        <v>784</v>
      </c>
      <c r="D290" s="6" t="s">
        <v>20</v>
      </c>
      <c r="E290" s="6">
        <v>5</v>
      </c>
      <c r="F290" s="6">
        <v>6</v>
      </c>
      <c r="G290" s="6">
        <v>19</v>
      </c>
      <c r="H290" s="6">
        <v>29</v>
      </c>
      <c r="I290" s="6">
        <f t="shared" si="1"/>
        <v>59</v>
      </c>
    </row>
    <row r="291" spans="1:9" ht="14.25" customHeight="1">
      <c r="A291" s="2" t="s">
        <v>785</v>
      </c>
      <c r="B291" s="6" t="s">
        <v>786</v>
      </c>
      <c r="C291" s="6" t="s">
        <v>787</v>
      </c>
      <c r="D291" s="6" t="s">
        <v>24</v>
      </c>
      <c r="E291" s="6">
        <v>10</v>
      </c>
      <c r="F291" s="6">
        <v>10</v>
      </c>
      <c r="G291" s="6">
        <v>27</v>
      </c>
      <c r="H291" s="6">
        <v>45</v>
      </c>
      <c r="I291" s="6">
        <f t="shared" si="1"/>
        <v>92</v>
      </c>
    </row>
    <row r="292" spans="1:9" ht="14.25" customHeight="1">
      <c r="A292" s="2" t="s">
        <v>788</v>
      </c>
      <c r="B292" s="6" t="s">
        <v>85</v>
      </c>
      <c r="C292" s="6" t="s">
        <v>789</v>
      </c>
      <c r="D292" s="6" t="s">
        <v>28</v>
      </c>
      <c r="E292" s="6">
        <v>6</v>
      </c>
      <c r="F292" s="6">
        <v>7</v>
      </c>
      <c r="G292" s="6">
        <v>16</v>
      </c>
      <c r="H292" s="6">
        <v>40</v>
      </c>
      <c r="I292" s="6">
        <f t="shared" si="1"/>
        <v>69</v>
      </c>
    </row>
    <row r="293" spans="1:9" ht="14.25" customHeight="1">
      <c r="A293" s="2" t="s">
        <v>790</v>
      </c>
      <c r="B293" s="6" t="s">
        <v>181</v>
      </c>
      <c r="C293" s="6" t="s">
        <v>791</v>
      </c>
      <c r="D293" s="6" t="s">
        <v>13</v>
      </c>
      <c r="E293" s="6">
        <v>7</v>
      </c>
      <c r="F293" s="6">
        <v>7</v>
      </c>
      <c r="G293" s="6">
        <v>18</v>
      </c>
      <c r="H293" s="6">
        <v>32</v>
      </c>
      <c r="I293" s="6">
        <f t="shared" si="1"/>
        <v>64</v>
      </c>
    </row>
    <row r="294" spans="1:9" ht="14.25" customHeight="1">
      <c r="A294" s="2" t="s">
        <v>792</v>
      </c>
      <c r="B294" s="6" t="s">
        <v>793</v>
      </c>
      <c r="C294" s="6" t="s">
        <v>794</v>
      </c>
      <c r="D294" s="6" t="s">
        <v>28</v>
      </c>
      <c r="E294" s="6">
        <v>1</v>
      </c>
      <c r="F294" s="6">
        <v>1</v>
      </c>
      <c r="G294" s="6">
        <v>6</v>
      </c>
      <c r="H294" s="6">
        <v>12</v>
      </c>
      <c r="I294" s="6">
        <f t="shared" si="1"/>
        <v>20</v>
      </c>
    </row>
    <row r="295" spans="1:9" ht="14.25" customHeight="1">
      <c r="A295" s="2" t="s">
        <v>795</v>
      </c>
      <c r="B295" s="6" t="s">
        <v>796</v>
      </c>
      <c r="C295" s="6" t="s">
        <v>797</v>
      </c>
      <c r="D295" s="6" t="s">
        <v>24</v>
      </c>
      <c r="E295" s="6">
        <v>0</v>
      </c>
      <c r="F295" s="6">
        <v>1</v>
      </c>
      <c r="G295" s="6">
        <v>0</v>
      </c>
      <c r="H295" s="6">
        <v>10</v>
      </c>
      <c r="I295" s="6">
        <f t="shared" si="1"/>
        <v>11</v>
      </c>
    </row>
    <row r="296" spans="1:9" ht="14.25" customHeight="1">
      <c r="A296" s="2" t="s">
        <v>798</v>
      </c>
      <c r="B296" s="6" t="s">
        <v>404</v>
      </c>
      <c r="C296" s="6" t="s">
        <v>799</v>
      </c>
      <c r="D296" s="6" t="s">
        <v>28</v>
      </c>
      <c r="E296" s="6">
        <v>6</v>
      </c>
      <c r="F296" s="6">
        <v>7</v>
      </c>
      <c r="G296" s="6">
        <v>20</v>
      </c>
      <c r="H296" s="6">
        <v>21</v>
      </c>
      <c r="I296" s="6">
        <f t="shared" si="1"/>
        <v>54</v>
      </c>
    </row>
    <row r="297" spans="1:9" ht="14.25" customHeight="1">
      <c r="A297" s="2" t="s">
        <v>800</v>
      </c>
      <c r="B297" s="6" t="s">
        <v>801</v>
      </c>
      <c r="C297" s="6" t="s">
        <v>802</v>
      </c>
      <c r="D297" s="6" t="s">
        <v>24</v>
      </c>
      <c r="E297" s="6">
        <v>10</v>
      </c>
      <c r="F297" s="6">
        <v>9</v>
      </c>
      <c r="G297" s="6">
        <v>30</v>
      </c>
      <c r="H297" s="6">
        <v>42</v>
      </c>
      <c r="I297" s="6">
        <f t="shared" si="1"/>
        <v>91</v>
      </c>
    </row>
    <row r="298" spans="1:9" ht="14.25" customHeight="1">
      <c r="A298" s="2" t="s">
        <v>803</v>
      </c>
      <c r="B298" s="6" t="s">
        <v>804</v>
      </c>
      <c r="C298" s="6" t="s">
        <v>805</v>
      </c>
      <c r="D298" s="6" t="s">
        <v>20</v>
      </c>
      <c r="E298" s="6">
        <v>5</v>
      </c>
      <c r="F298" s="6">
        <v>5</v>
      </c>
      <c r="G298" s="6">
        <v>14</v>
      </c>
      <c r="H298" s="6">
        <v>25</v>
      </c>
      <c r="I298" s="6">
        <f t="shared" si="1"/>
        <v>49</v>
      </c>
    </row>
    <row r="299" spans="1:9" ht="14.25" customHeight="1">
      <c r="A299" s="2" t="s">
        <v>806</v>
      </c>
      <c r="B299" s="6" t="s">
        <v>807</v>
      </c>
      <c r="C299" s="6" t="s">
        <v>808</v>
      </c>
      <c r="D299" s="6" t="s">
        <v>28</v>
      </c>
      <c r="E299" s="6">
        <v>10</v>
      </c>
      <c r="F299" s="6">
        <v>9</v>
      </c>
      <c r="G299" s="6">
        <v>29</v>
      </c>
      <c r="H299" s="6">
        <v>49</v>
      </c>
      <c r="I299" s="6">
        <f t="shared" si="1"/>
        <v>97</v>
      </c>
    </row>
    <row r="300" spans="1:9" ht="14.25" customHeight="1">
      <c r="A300" s="2" t="s">
        <v>809</v>
      </c>
      <c r="B300" s="6" t="s">
        <v>810</v>
      </c>
      <c r="C300" s="6" t="s">
        <v>811</v>
      </c>
      <c r="D300" s="6" t="s">
        <v>28</v>
      </c>
      <c r="E300" s="6">
        <v>6</v>
      </c>
      <c r="F300" s="6">
        <v>4</v>
      </c>
      <c r="G300" s="6">
        <v>22</v>
      </c>
      <c r="H300" s="6">
        <v>37</v>
      </c>
      <c r="I300" s="6">
        <f t="shared" si="1"/>
        <v>69</v>
      </c>
    </row>
    <row r="301" spans="1:9" ht="14.25" customHeight="1">
      <c r="A301" s="2" t="s">
        <v>812</v>
      </c>
      <c r="B301" s="6" t="s">
        <v>813</v>
      </c>
      <c r="C301" s="6" t="s">
        <v>814</v>
      </c>
      <c r="D301" s="6" t="s">
        <v>20</v>
      </c>
      <c r="E301" s="6">
        <v>5</v>
      </c>
      <c r="F301" s="6">
        <v>7</v>
      </c>
      <c r="G301" s="6">
        <v>16</v>
      </c>
      <c r="H301" s="6">
        <v>21</v>
      </c>
      <c r="I301" s="6">
        <f t="shared" si="1"/>
        <v>49</v>
      </c>
    </row>
    <row r="302" spans="1:9" ht="14.25" customHeight="1">
      <c r="A302" s="2" t="s">
        <v>815</v>
      </c>
      <c r="B302" s="6" t="s">
        <v>816</v>
      </c>
      <c r="C302" s="6" t="s">
        <v>817</v>
      </c>
      <c r="D302" s="6" t="s">
        <v>20</v>
      </c>
      <c r="E302" s="6">
        <v>5</v>
      </c>
      <c r="F302" s="6">
        <v>7</v>
      </c>
      <c r="G302" s="6">
        <v>15</v>
      </c>
      <c r="H302" s="6">
        <v>17</v>
      </c>
      <c r="I302" s="6">
        <f t="shared" si="1"/>
        <v>44</v>
      </c>
    </row>
    <row r="303" spans="1:9" ht="14.25" customHeight="1">
      <c r="A303" s="2" t="s">
        <v>818</v>
      </c>
      <c r="B303" s="6" t="s">
        <v>819</v>
      </c>
      <c r="C303" s="6" t="s">
        <v>820</v>
      </c>
      <c r="D303" s="6" t="s">
        <v>13</v>
      </c>
      <c r="E303" s="6">
        <v>7</v>
      </c>
      <c r="F303" s="6">
        <v>9</v>
      </c>
      <c r="G303" s="6">
        <v>24</v>
      </c>
      <c r="H303" s="6">
        <v>43</v>
      </c>
      <c r="I303" s="6">
        <f t="shared" si="1"/>
        <v>83</v>
      </c>
    </row>
    <row r="304" spans="1:9" ht="14.25" customHeight="1">
      <c r="A304" s="2" t="s">
        <v>821</v>
      </c>
      <c r="B304" s="6" t="s">
        <v>822</v>
      </c>
      <c r="C304" s="6" t="s">
        <v>823</v>
      </c>
      <c r="D304" s="6" t="s">
        <v>13</v>
      </c>
      <c r="E304" s="6">
        <v>4</v>
      </c>
      <c r="F304" s="6">
        <v>5</v>
      </c>
      <c r="G304" s="6">
        <v>9</v>
      </c>
      <c r="H304" s="6">
        <v>23</v>
      </c>
      <c r="I304" s="6">
        <f t="shared" si="1"/>
        <v>41</v>
      </c>
    </row>
    <row r="305" spans="1:9" ht="14.25" customHeight="1">
      <c r="A305" s="2" t="s">
        <v>824</v>
      </c>
      <c r="B305" s="6" t="s">
        <v>825</v>
      </c>
      <c r="C305" s="6" t="s">
        <v>826</v>
      </c>
      <c r="D305" s="6" t="s">
        <v>24</v>
      </c>
      <c r="E305" s="6">
        <v>9</v>
      </c>
      <c r="F305" s="6">
        <v>7</v>
      </c>
      <c r="G305" s="6">
        <v>25</v>
      </c>
      <c r="H305" s="6">
        <v>48</v>
      </c>
      <c r="I305" s="6">
        <f t="shared" si="1"/>
        <v>89</v>
      </c>
    </row>
    <row r="306" spans="1:9" ht="14.25" customHeight="1">
      <c r="A306" s="2" t="s">
        <v>827</v>
      </c>
      <c r="B306" s="6" t="s">
        <v>828</v>
      </c>
      <c r="C306" s="6" t="s">
        <v>829</v>
      </c>
      <c r="D306" s="6" t="s">
        <v>28</v>
      </c>
      <c r="E306" s="6">
        <v>6</v>
      </c>
      <c r="F306" s="6">
        <v>4</v>
      </c>
      <c r="G306" s="6">
        <v>21</v>
      </c>
      <c r="H306" s="6">
        <v>40</v>
      </c>
      <c r="I306" s="6">
        <f t="shared" si="1"/>
        <v>71</v>
      </c>
    </row>
    <row r="307" spans="1:9" ht="14.25" customHeight="1">
      <c r="A307" s="2" t="s">
        <v>830</v>
      </c>
      <c r="B307" s="6" t="s">
        <v>831</v>
      </c>
      <c r="C307" s="6" t="s">
        <v>832</v>
      </c>
      <c r="D307" s="6" t="s">
        <v>24</v>
      </c>
      <c r="E307" s="6">
        <v>5</v>
      </c>
      <c r="F307" s="6">
        <v>7</v>
      </c>
      <c r="G307" s="6">
        <v>18</v>
      </c>
      <c r="H307" s="6">
        <v>20</v>
      </c>
      <c r="I307" s="6">
        <f t="shared" si="1"/>
        <v>50</v>
      </c>
    </row>
    <row r="308" spans="1:9" ht="14.25" customHeight="1">
      <c r="A308" s="2" t="s">
        <v>833</v>
      </c>
      <c r="B308" s="6" t="s">
        <v>834</v>
      </c>
      <c r="C308" s="6" t="s">
        <v>835</v>
      </c>
      <c r="D308" s="6" t="s">
        <v>13</v>
      </c>
      <c r="E308" s="6">
        <v>4</v>
      </c>
      <c r="F308" s="6">
        <v>2</v>
      </c>
      <c r="G308" s="6">
        <v>13</v>
      </c>
      <c r="H308" s="6">
        <v>21</v>
      </c>
      <c r="I308" s="6">
        <f t="shared" si="1"/>
        <v>40</v>
      </c>
    </row>
    <row r="309" spans="1:9" ht="14.25" customHeight="1">
      <c r="A309" s="2" t="s">
        <v>836</v>
      </c>
      <c r="B309" s="6" t="s">
        <v>837</v>
      </c>
      <c r="C309" s="6" t="s">
        <v>838</v>
      </c>
      <c r="D309" s="6" t="s">
        <v>20</v>
      </c>
      <c r="E309" s="6">
        <v>8</v>
      </c>
      <c r="F309" s="6">
        <v>9</v>
      </c>
      <c r="G309" s="6">
        <v>22</v>
      </c>
      <c r="H309" s="6">
        <v>33</v>
      </c>
      <c r="I309" s="6">
        <f t="shared" si="1"/>
        <v>72</v>
      </c>
    </row>
    <row r="310" spans="1:9" ht="14.25" customHeight="1">
      <c r="A310" s="2" t="s">
        <v>839</v>
      </c>
      <c r="B310" s="6" t="s">
        <v>840</v>
      </c>
      <c r="C310" s="6" t="s">
        <v>841</v>
      </c>
      <c r="D310" s="6" t="s">
        <v>28</v>
      </c>
      <c r="E310" s="6">
        <v>10</v>
      </c>
      <c r="F310" s="6">
        <v>10</v>
      </c>
      <c r="G310" s="6">
        <v>30</v>
      </c>
      <c r="H310" s="6">
        <v>41</v>
      </c>
      <c r="I310" s="6">
        <f t="shared" si="1"/>
        <v>91</v>
      </c>
    </row>
    <row r="311" spans="1:9" ht="14.25" customHeight="1">
      <c r="A311" s="2" t="s">
        <v>842</v>
      </c>
      <c r="B311" s="6" t="s">
        <v>843</v>
      </c>
      <c r="C311" s="6" t="s">
        <v>844</v>
      </c>
      <c r="D311" s="6" t="s">
        <v>13</v>
      </c>
      <c r="E311" s="6">
        <v>7</v>
      </c>
      <c r="F311" s="6">
        <v>7</v>
      </c>
      <c r="G311" s="6">
        <v>18</v>
      </c>
      <c r="H311" s="6">
        <v>35</v>
      </c>
      <c r="I311" s="6">
        <f t="shared" si="1"/>
        <v>67</v>
      </c>
    </row>
    <row r="312" spans="1:9" ht="14.25" customHeight="1">
      <c r="A312" s="2" t="s">
        <v>845</v>
      </c>
      <c r="B312" s="6" t="s">
        <v>54</v>
      </c>
      <c r="C312" s="6" t="s">
        <v>846</v>
      </c>
      <c r="D312" s="6" t="s">
        <v>20</v>
      </c>
      <c r="E312" s="6">
        <v>4</v>
      </c>
      <c r="F312" s="6">
        <v>4</v>
      </c>
      <c r="G312" s="6">
        <v>14</v>
      </c>
      <c r="H312" s="6">
        <v>24</v>
      </c>
      <c r="I312" s="6">
        <f t="shared" si="1"/>
        <v>46</v>
      </c>
    </row>
    <row r="313" spans="1:9" ht="14.25" customHeight="1">
      <c r="A313" s="2" t="s">
        <v>847</v>
      </c>
      <c r="B313" s="6" t="s">
        <v>560</v>
      </c>
      <c r="C313" s="6" t="s">
        <v>813</v>
      </c>
      <c r="D313" s="6" t="s">
        <v>13</v>
      </c>
      <c r="E313" s="6">
        <v>10</v>
      </c>
      <c r="F313" s="6">
        <v>9</v>
      </c>
      <c r="G313" s="6">
        <v>30</v>
      </c>
      <c r="H313" s="6">
        <v>47</v>
      </c>
      <c r="I313" s="6">
        <f t="shared" si="1"/>
        <v>96</v>
      </c>
    </row>
    <row r="314" spans="1:9" ht="14.25" customHeight="1">
      <c r="A314" s="2" t="s">
        <v>848</v>
      </c>
      <c r="B314" s="6" t="s">
        <v>849</v>
      </c>
      <c r="C314" s="6" t="s">
        <v>850</v>
      </c>
      <c r="D314" s="6" t="s">
        <v>20</v>
      </c>
      <c r="E314" s="6">
        <v>3</v>
      </c>
      <c r="F314" s="6">
        <v>5</v>
      </c>
      <c r="G314" s="6">
        <v>12</v>
      </c>
      <c r="H314" s="6">
        <v>7</v>
      </c>
      <c r="I314" s="6">
        <f t="shared" si="1"/>
        <v>27</v>
      </c>
    </row>
    <row r="315" spans="1:9" ht="14.25" customHeight="1">
      <c r="A315" s="2" t="s">
        <v>851</v>
      </c>
      <c r="B315" s="6" t="s">
        <v>852</v>
      </c>
      <c r="C315" s="6" t="s">
        <v>853</v>
      </c>
      <c r="D315" s="6" t="s">
        <v>24</v>
      </c>
      <c r="E315" s="6">
        <v>9</v>
      </c>
      <c r="F315" s="6">
        <v>9</v>
      </c>
      <c r="G315" s="6">
        <v>29</v>
      </c>
      <c r="H315" s="6">
        <v>35</v>
      </c>
      <c r="I315" s="6">
        <f t="shared" si="1"/>
        <v>82</v>
      </c>
    </row>
    <row r="316" spans="1:9" ht="14.25" customHeight="1">
      <c r="A316" s="2" t="s">
        <v>854</v>
      </c>
      <c r="B316" s="6" t="s">
        <v>855</v>
      </c>
      <c r="C316" s="6" t="s">
        <v>856</v>
      </c>
      <c r="D316" s="6" t="s">
        <v>28</v>
      </c>
      <c r="E316" s="6">
        <v>5</v>
      </c>
      <c r="F316" s="6">
        <v>4</v>
      </c>
      <c r="G316" s="6">
        <v>11</v>
      </c>
      <c r="H316" s="6">
        <v>16</v>
      </c>
      <c r="I316" s="6">
        <f t="shared" si="1"/>
        <v>36</v>
      </c>
    </row>
    <row r="317" spans="1:9" ht="14.25" customHeight="1">
      <c r="A317" s="2" t="s">
        <v>857</v>
      </c>
      <c r="B317" s="6" t="s">
        <v>858</v>
      </c>
      <c r="C317" s="6" t="s">
        <v>859</v>
      </c>
      <c r="D317" s="6" t="s">
        <v>28</v>
      </c>
      <c r="E317" s="6">
        <v>7</v>
      </c>
      <c r="F317" s="6">
        <v>6</v>
      </c>
      <c r="G317" s="6">
        <v>18</v>
      </c>
      <c r="H317" s="6">
        <v>32</v>
      </c>
      <c r="I317" s="6">
        <f t="shared" si="1"/>
        <v>63</v>
      </c>
    </row>
    <row r="318" spans="1:9" ht="14.25" customHeight="1">
      <c r="A318" s="2" t="s">
        <v>860</v>
      </c>
      <c r="B318" s="6" t="s">
        <v>861</v>
      </c>
      <c r="C318" s="6" t="s">
        <v>862</v>
      </c>
      <c r="D318" s="6" t="s">
        <v>28</v>
      </c>
      <c r="E318" s="6">
        <v>6</v>
      </c>
      <c r="F318" s="6">
        <v>7</v>
      </c>
      <c r="G318" s="6">
        <v>17</v>
      </c>
      <c r="H318" s="6">
        <v>28</v>
      </c>
      <c r="I318" s="6">
        <f t="shared" si="1"/>
        <v>58</v>
      </c>
    </row>
    <row r="319" spans="1:9" ht="14.25" customHeight="1">
      <c r="A319" s="2" t="s">
        <v>863</v>
      </c>
      <c r="B319" s="6" t="s">
        <v>864</v>
      </c>
      <c r="C319" s="6" t="s">
        <v>865</v>
      </c>
      <c r="D319" s="6" t="s">
        <v>13</v>
      </c>
      <c r="E319" s="6">
        <v>4</v>
      </c>
      <c r="F319" s="6">
        <v>4</v>
      </c>
      <c r="G319" s="6">
        <v>9</v>
      </c>
      <c r="H319" s="6">
        <v>15</v>
      </c>
      <c r="I319" s="6">
        <f t="shared" si="1"/>
        <v>32</v>
      </c>
    </row>
    <row r="320" spans="1:9" ht="14.25" customHeight="1">
      <c r="A320" s="2" t="s">
        <v>866</v>
      </c>
      <c r="B320" s="6" t="s">
        <v>867</v>
      </c>
      <c r="C320" s="6" t="s">
        <v>868</v>
      </c>
      <c r="D320" s="6" t="s">
        <v>20</v>
      </c>
      <c r="E320" s="6">
        <v>5</v>
      </c>
      <c r="F320" s="6">
        <v>3</v>
      </c>
      <c r="G320" s="6">
        <v>15</v>
      </c>
      <c r="H320" s="6">
        <v>20</v>
      </c>
      <c r="I320" s="6">
        <f t="shared" si="1"/>
        <v>43</v>
      </c>
    </row>
    <row r="321" spans="1:9" ht="14.25" customHeight="1">
      <c r="A321" s="2" t="s">
        <v>869</v>
      </c>
      <c r="B321" s="6" t="s">
        <v>822</v>
      </c>
      <c r="C321" s="6" t="s">
        <v>870</v>
      </c>
      <c r="D321" s="6" t="s">
        <v>13</v>
      </c>
      <c r="E321" s="6">
        <v>7</v>
      </c>
      <c r="F321" s="6">
        <v>6</v>
      </c>
      <c r="G321" s="6">
        <v>17</v>
      </c>
      <c r="H321" s="6">
        <v>36</v>
      </c>
      <c r="I321" s="6">
        <f t="shared" si="1"/>
        <v>66</v>
      </c>
    </row>
    <row r="322" spans="1:9" ht="14.25" customHeight="1">
      <c r="A322" s="2" t="s">
        <v>871</v>
      </c>
      <c r="B322" s="6" t="s">
        <v>872</v>
      </c>
      <c r="C322" s="6" t="s">
        <v>873</v>
      </c>
      <c r="D322" s="6" t="s">
        <v>13</v>
      </c>
      <c r="E322" s="6">
        <v>8</v>
      </c>
      <c r="F322" s="6">
        <v>7</v>
      </c>
      <c r="G322" s="6">
        <v>25</v>
      </c>
      <c r="H322" s="6">
        <v>33</v>
      </c>
      <c r="I322" s="6">
        <f t="shared" si="1"/>
        <v>73</v>
      </c>
    </row>
    <row r="323" spans="1:9" ht="14.25" customHeight="1">
      <c r="A323" s="2" t="s">
        <v>874</v>
      </c>
      <c r="B323" s="6" t="s">
        <v>875</v>
      </c>
      <c r="C323" s="6" t="s">
        <v>876</v>
      </c>
      <c r="D323" s="6" t="s">
        <v>13</v>
      </c>
      <c r="E323" s="6">
        <v>2</v>
      </c>
      <c r="F323" s="6">
        <v>0</v>
      </c>
      <c r="G323" s="6">
        <v>4</v>
      </c>
      <c r="H323" s="6">
        <v>14</v>
      </c>
      <c r="I323" s="6">
        <f t="shared" si="1"/>
        <v>20</v>
      </c>
    </row>
    <row r="324" spans="1:9" ht="14.25" customHeight="1">
      <c r="A324" s="2" t="s">
        <v>877</v>
      </c>
      <c r="B324" s="6" t="s">
        <v>878</v>
      </c>
      <c r="C324" s="6" t="s">
        <v>879</v>
      </c>
      <c r="D324" s="6" t="s">
        <v>13</v>
      </c>
      <c r="E324" s="6">
        <v>5</v>
      </c>
      <c r="F324" s="6">
        <v>7</v>
      </c>
      <c r="G324" s="6">
        <v>13</v>
      </c>
      <c r="H324" s="6">
        <v>34</v>
      </c>
      <c r="I324" s="6">
        <f t="shared" si="1"/>
        <v>59</v>
      </c>
    </row>
    <row r="325" spans="1:9" ht="14.25" customHeight="1">
      <c r="A325" s="2" t="s">
        <v>880</v>
      </c>
      <c r="B325" s="6" t="s">
        <v>881</v>
      </c>
      <c r="C325" s="6" t="s">
        <v>882</v>
      </c>
      <c r="D325" s="6" t="s">
        <v>28</v>
      </c>
      <c r="E325" s="6">
        <v>9</v>
      </c>
      <c r="F325" s="6">
        <v>7</v>
      </c>
      <c r="G325" s="6">
        <v>29</v>
      </c>
      <c r="H325" s="6">
        <v>39</v>
      </c>
      <c r="I325" s="6">
        <f t="shared" si="1"/>
        <v>84</v>
      </c>
    </row>
    <row r="326" spans="1:9" ht="14.25" customHeight="1">
      <c r="A326" s="2" t="s">
        <v>883</v>
      </c>
      <c r="B326" s="6" t="s">
        <v>884</v>
      </c>
      <c r="C326" s="6" t="s">
        <v>885</v>
      </c>
      <c r="D326" s="6" t="s">
        <v>20</v>
      </c>
      <c r="E326" s="6">
        <v>7</v>
      </c>
      <c r="F326" s="6">
        <v>7</v>
      </c>
      <c r="G326" s="6">
        <v>18</v>
      </c>
      <c r="H326" s="6">
        <v>36</v>
      </c>
      <c r="I326" s="6">
        <f t="shared" si="1"/>
        <v>68</v>
      </c>
    </row>
    <row r="327" spans="1:9" ht="14.25" customHeight="1">
      <c r="A327" s="2" t="s">
        <v>886</v>
      </c>
      <c r="B327" s="6" t="s">
        <v>887</v>
      </c>
      <c r="C327" s="6" t="s">
        <v>888</v>
      </c>
      <c r="D327" s="6" t="s">
        <v>13</v>
      </c>
      <c r="E327" s="6">
        <v>10</v>
      </c>
      <c r="F327" s="6">
        <v>9</v>
      </c>
      <c r="G327" s="6">
        <v>28</v>
      </c>
      <c r="H327" s="6">
        <v>40</v>
      </c>
      <c r="I327" s="6">
        <f t="shared" si="1"/>
        <v>87</v>
      </c>
    </row>
    <row r="328" spans="1:9" ht="14.25" customHeight="1">
      <c r="A328" s="2" t="s">
        <v>889</v>
      </c>
      <c r="B328" s="6" t="s">
        <v>890</v>
      </c>
      <c r="C328" s="6" t="s">
        <v>891</v>
      </c>
      <c r="D328" s="6" t="s">
        <v>13</v>
      </c>
      <c r="E328" s="6">
        <v>5</v>
      </c>
      <c r="F328" s="6">
        <v>3</v>
      </c>
      <c r="G328" s="6">
        <v>19</v>
      </c>
      <c r="H328" s="6">
        <v>33</v>
      </c>
      <c r="I328" s="6">
        <f t="shared" si="1"/>
        <v>60</v>
      </c>
    </row>
    <row r="329" spans="1:9" ht="14.25" customHeight="1">
      <c r="A329" s="2" t="s">
        <v>892</v>
      </c>
      <c r="B329" s="6" t="s">
        <v>893</v>
      </c>
      <c r="C329" s="6" t="s">
        <v>894</v>
      </c>
      <c r="D329" s="6" t="s">
        <v>20</v>
      </c>
      <c r="E329" s="6">
        <v>5</v>
      </c>
      <c r="F329" s="6">
        <v>5</v>
      </c>
      <c r="G329" s="6">
        <v>14</v>
      </c>
      <c r="H329" s="6">
        <v>18</v>
      </c>
      <c r="I329" s="6">
        <f t="shared" si="1"/>
        <v>42</v>
      </c>
    </row>
    <row r="330" spans="1:9" ht="14.25" customHeight="1">
      <c r="A330" s="2" t="s">
        <v>895</v>
      </c>
      <c r="B330" s="6" t="s">
        <v>255</v>
      </c>
      <c r="C330" s="6" t="s">
        <v>896</v>
      </c>
      <c r="D330" s="6" t="s">
        <v>13</v>
      </c>
      <c r="E330" s="6">
        <v>6</v>
      </c>
      <c r="F330" s="6">
        <v>8</v>
      </c>
      <c r="G330" s="6">
        <v>17</v>
      </c>
      <c r="H330" s="6">
        <v>26</v>
      </c>
      <c r="I330" s="6">
        <f t="shared" si="1"/>
        <v>57</v>
      </c>
    </row>
    <row r="331" spans="1:9" ht="14.25" customHeight="1">
      <c r="A331" s="2" t="s">
        <v>897</v>
      </c>
      <c r="B331" s="6" t="s">
        <v>898</v>
      </c>
      <c r="C331" s="6" t="s">
        <v>899</v>
      </c>
      <c r="D331" s="6" t="s">
        <v>20</v>
      </c>
      <c r="E331" s="6">
        <v>3</v>
      </c>
      <c r="F331" s="6">
        <v>4</v>
      </c>
      <c r="G331" s="6">
        <v>6</v>
      </c>
      <c r="H331" s="6">
        <v>6</v>
      </c>
      <c r="I331" s="6">
        <f t="shared" si="1"/>
        <v>19</v>
      </c>
    </row>
    <row r="332" spans="1:9" ht="14.25" customHeight="1">
      <c r="A332" s="2" t="s">
        <v>900</v>
      </c>
      <c r="B332" s="6" t="s">
        <v>901</v>
      </c>
      <c r="C332" s="6" t="s">
        <v>902</v>
      </c>
      <c r="D332" s="6" t="s">
        <v>20</v>
      </c>
      <c r="E332" s="6">
        <v>7</v>
      </c>
      <c r="F332" s="6">
        <v>5</v>
      </c>
      <c r="G332" s="6">
        <v>20</v>
      </c>
      <c r="H332" s="6">
        <v>31</v>
      </c>
      <c r="I332" s="6">
        <f t="shared" si="1"/>
        <v>63</v>
      </c>
    </row>
    <row r="333" spans="1:9" ht="14.25" customHeight="1">
      <c r="A333" s="2" t="s">
        <v>903</v>
      </c>
      <c r="B333" s="6" t="s">
        <v>904</v>
      </c>
      <c r="C333" s="6" t="s">
        <v>905</v>
      </c>
      <c r="D333" s="6" t="s">
        <v>13</v>
      </c>
      <c r="E333" s="6">
        <v>8</v>
      </c>
      <c r="F333" s="6">
        <v>6</v>
      </c>
      <c r="G333" s="6">
        <v>22</v>
      </c>
      <c r="H333" s="6">
        <v>50</v>
      </c>
      <c r="I333" s="6">
        <f t="shared" si="1"/>
        <v>86</v>
      </c>
    </row>
    <row r="334" spans="1:9" ht="14.25" customHeight="1">
      <c r="A334" s="2" t="s">
        <v>906</v>
      </c>
      <c r="B334" s="6" t="s">
        <v>202</v>
      </c>
      <c r="C334" s="6" t="s">
        <v>907</v>
      </c>
      <c r="D334" s="6" t="s">
        <v>20</v>
      </c>
      <c r="E334" s="6">
        <v>5</v>
      </c>
      <c r="F334" s="6">
        <v>5</v>
      </c>
      <c r="G334" s="6">
        <v>18</v>
      </c>
      <c r="H334" s="6">
        <v>23</v>
      </c>
      <c r="I334" s="6">
        <f t="shared" si="1"/>
        <v>51</v>
      </c>
    </row>
    <row r="335" spans="1:9" ht="14.25" customHeight="1">
      <c r="A335" s="2" t="s">
        <v>908</v>
      </c>
      <c r="B335" s="6" t="s">
        <v>909</v>
      </c>
      <c r="C335" s="6" t="s">
        <v>910</v>
      </c>
      <c r="D335" s="6" t="s">
        <v>28</v>
      </c>
      <c r="E335" s="6">
        <v>5</v>
      </c>
      <c r="F335" s="6">
        <v>6</v>
      </c>
      <c r="G335" s="6">
        <v>12</v>
      </c>
      <c r="H335" s="6">
        <v>25</v>
      </c>
      <c r="I335" s="6">
        <f t="shared" si="1"/>
        <v>48</v>
      </c>
    </row>
    <row r="336" spans="1:9" ht="14.25" customHeight="1">
      <c r="A336" s="2" t="s">
        <v>911</v>
      </c>
      <c r="B336" s="6" t="s">
        <v>912</v>
      </c>
      <c r="C336" s="6" t="s">
        <v>545</v>
      </c>
      <c r="D336" s="6" t="s">
        <v>13</v>
      </c>
      <c r="E336" s="6">
        <v>10</v>
      </c>
      <c r="F336" s="6">
        <v>10</v>
      </c>
      <c r="G336" s="6">
        <v>30</v>
      </c>
      <c r="H336" s="6">
        <v>48</v>
      </c>
      <c r="I336" s="6">
        <f t="shared" si="1"/>
        <v>98</v>
      </c>
    </row>
    <row r="337" spans="1:9" ht="14.25" customHeight="1">
      <c r="A337" s="2" t="s">
        <v>913</v>
      </c>
      <c r="B337" s="6" t="s">
        <v>914</v>
      </c>
      <c r="C337" s="6" t="s">
        <v>915</v>
      </c>
      <c r="D337" s="6" t="s">
        <v>20</v>
      </c>
      <c r="E337" s="6">
        <v>10</v>
      </c>
      <c r="F337" s="6">
        <v>8</v>
      </c>
      <c r="G337" s="6">
        <v>30</v>
      </c>
      <c r="H337" s="6">
        <v>50</v>
      </c>
      <c r="I337" s="6">
        <f t="shared" si="1"/>
        <v>98</v>
      </c>
    </row>
    <row r="338" spans="1:9" ht="14.25" customHeight="1">
      <c r="A338" s="2" t="s">
        <v>916</v>
      </c>
      <c r="B338" s="6" t="s">
        <v>917</v>
      </c>
      <c r="C338" s="6" t="s">
        <v>918</v>
      </c>
      <c r="D338" s="6" t="s">
        <v>20</v>
      </c>
      <c r="E338" s="6">
        <v>1</v>
      </c>
      <c r="F338" s="6">
        <v>0</v>
      </c>
      <c r="G338" s="6">
        <v>5</v>
      </c>
      <c r="H338" s="6">
        <v>0</v>
      </c>
      <c r="I338" s="6">
        <f t="shared" si="1"/>
        <v>6</v>
      </c>
    </row>
    <row r="339" spans="1:9" ht="14.25" customHeight="1">
      <c r="A339" s="2" t="s">
        <v>919</v>
      </c>
      <c r="B339" s="6" t="s">
        <v>54</v>
      </c>
      <c r="C339" s="6" t="s">
        <v>920</v>
      </c>
      <c r="D339" s="6" t="s">
        <v>13</v>
      </c>
      <c r="E339" s="6">
        <v>10</v>
      </c>
      <c r="F339" s="6">
        <v>8</v>
      </c>
      <c r="G339" s="6">
        <v>27</v>
      </c>
      <c r="H339" s="6">
        <v>44</v>
      </c>
      <c r="I339" s="6">
        <f t="shared" si="1"/>
        <v>89</v>
      </c>
    </row>
    <row r="340" spans="1:9" ht="14.25" customHeight="1">
      <c r="A340" s="2" t="s">
        <v>921</v>
      </c>
      <c r="B340" s="6" t="s">
        <v>922</v>
      </c>
      <c r="C340" s="6" t="s">
        <v>923</v>
      </c>
      <c r="D340" s="6" t="s">
        <v>20</v>
      </c>
      <c r="E340" s="6">
        <v>5</v>
      </c>
      <c r="F340" s="6">
        <v>3</v>
      </c>
      <c r="G340" s="6">
        <v>17</v>
      </c>
      <c r="H340" s="6">
        <v>35</v>
      </c>
      <c r="I340" s="6">
        <f t="shared" si="1"/>
        <v>60</v>
      </c>
    </row>
    <row r="341" spans="1:9" ht="14.25" customHeight="1">
      <c r="A341" s="2" t="s">
        <v>924</v>
      </c>
      <c r="B341" s="6" t="s">
        <v>925</v>
      </c>
      <c r="C341" s="6" t="s">
        <v>926</v>
      </c>
      <c r="D341" s="6" t="s">
        <v>20</v>
      </c>
      <c r="E341" s="6">
        <v>8</v>
      </c>
      <c r="F341" s="6">
        <v>7</v>
      </c>
      <c r="G341" s="6">
        <v>28</v>
      </c>
      <c r="H341" s="6">
        <v>50</v>
      </c>
      <c r="I341" s="6">
        <f t="shared" si="1"/>
        <v>93</v>
      </c>
    </row>
    <row r="342" spans="1:9" ht="14.25" customHeight="1">
      <c r="A342" s="2" t="s">
        <v>927</v>
      </c>
      <c r="B342" s="6" t="s">
        <v>928</v>
      </c>
      <c r="C342" s="6" t="s">
        <v>929</v>
      </c>
      <c r="D342" s="6" t="s">
        <v>28</v>
      </c>
      <c r="E342" s="6">
        <v>10</v>
      </c>
      <c r="F342" s="6">
        <v>10</v>
      </c>
      <c r="G342" s="6">
        <v>26</v>
      </c>
      <c r="H342" s="6">
        <v>50</v>
      </c>
      <c r="I342" s="6">
        <f t="shared" si="1"/>
        <v>96</v>
      </c>
    </row>
    <row r="343" spans="1:9" ht="14.25" customHeight="1">
      <c r="A343" s="2" t="s">
        <v>930</v>
      </c>
      <c r="B343" s="6" t="s">
        <v>931</v>
      </c>
      <c r="C343" s="6" t="s">
        <v>932</v>
      </c>
      <c r="D343" s="6" t="s">
        <v>28</v>
      </c>
      <c r="E343" s="6">
        <v>4</v>
      </c>
      <c r="F343" s="6">
        <v>5</v>
      </c>
      <c r="G343" s="6">
        <v>9</v>
      </c>
      <c r="H343" s="6">
        <v>10</v>
      </c>
      <c r="I343" s="6">
        <f t="shared" si="1"/>
        <v>28</v>
      </c>
    </row>
    <row r="344" spans="1:9" ht="14.25" customHeight="1">
      <c r="A344" s="2" t="s">
        <v>933</v>
      </c>
      <c r="B344" s="6" t="s">
        <v>934</v>
      </c>
      <c r="C344" s="6" t="s">
        <v>935</v>
      </c>
      <c r="D344" s="6" t="s">
        <v>24</v>
      </c>
      <c r="E344" s="6">
        <v>4</v>
      </c>
      <c r="F344" s="6">
        <v>3</v>
      </c>
      <c r="G344" s="6">
        <v>11</v>
      </c>
      <c r="H344" s="6">
        <v>10</v>
      </c>
      <c r="I344" s="6">
        <f t="shared" si="1"/>
        <v>28</v>
      </c>
    </row>
    <row r="345" spans="1:9" ht="14.25" customHeight="1">
      <c r="A345" s="2" t="s">
        <v>936</v>
      </c>
      <c r="B345" s="6" t="s">
        <v>302</v>
      </c>
      <c r="C345" s="6" t="s">
        <v>937</v>
      </c>
      <c r="D345" s="6" t="s">
        <v>24</v>
      </c>
      <c r="E345" s="6">
        <v>9</v>
      </c>
      <c r="F345" s="6">
        <v>10</v>
      </c>
      <c r="G345" s="6">
        <v>25</v>
      </c>
      <c r="H345" s="6">
        <v>41</v>
      </c>
      <c r="I345" s="6">
        <f t="shared" si="1"/>
        <v>85</v>
      </c>
    </row>
    <row r="346" spans="1:9" ht="14.25" customHeight="1">
      <c r="A346" s="2" t="s">
        <v>938</v>
      </c>
      <c r="B346" s="6" t="s">
        <v>939</v>
      </c>
      <c r="C346" s="6" t="s">
        <v>940</v>
      </c>
      <c r="D346" s="6" t="s">
        <v>20</v>
      </c>
      <c r="E346" s="6">
        <v>4</v>
      </c>
      <c r="F346" s="6">
        <v>2</v>
      </c>
      <c r="G346" s="6">
        <v>9</v>
      </c>
      <c r="H346" s="6">
        <v>26</v>
      </c>
      <c r="I346" s="6">
        <f t="shared" si="1"/>
        <v>41</v>
      </c>
    </row>
    <row r="347" spans="1:9" ht="14.25" customHeight="1">
      <c r="A347" s="2" t="s">
        <v>941</v>
      </c>
      <c r="B347" s="6" t="s">
        <v>942</v>
      </c>
      <c r="C347" s="6" t="s">
        <v>943</v>
      </c>
      <c r="D347" s="6" t="s">
        <v>28</v>
      </c>
      <c r="E347" s="6">
        <v>6</v>
      </c>
      <c r="F347" s="6">
        <v>5</v>
      </c>
      <c r="G347" s="6">
        <v>14</v>
      </c>
      <c r="H347" s="6">
        <v>37</v>
      </c>
      <c r="I347" s="6">
        <f t="shared" si="1"/>
        <v>62</v>
      </c>
    </row>
    <row r="348" spans="1:9" ht="14.25" customHeight="1">
      <c r="A348" s="2" t="s">
        <v>944</v>
      </c>
      <c r="B348" s="6" t="s">
        <v>945</v>
      </c>
      <c r="C348" s="6" t="s">
        <v>946</v>
      </c>
      <c r="D348" s="6" t="s">
        <v>13</v>
      </c>
      <c r="E348" s="6">
        <v>10</v>
      </c>
      <c r="F348" s="6">
        <v>10</v>
      </c>
      <c r="G348" s="6">
        <v>30</v>
      </c>
      <c r="H348" s="6">
        <v>48</v>
      </c>
      <c r="I348" s="6">
        <f t="shared" si="1"/>
        <v>98</v>
      </c>
    </row>
    <row r="349" spans="1:9" ht="14.25" customHeight="1">
      <c r="A349" s="2" t="s">
        <v>947</v>
      </c>
      <c r="B349" s="6" t="s">
        <v>948</v>
      </c>
      <c r="C349" s="6" t="s">
        <v>949</v>
      </c>
      <c r="D349" s="6" t="s">
        <v>24</v>
      </c>
      <c r="E349" s="6">
        <v>6</v>
      </c>
      <c r="F349" s="6">
        <v>5</v>
      </c>
      <c r="G349" s="6">
        <v>20</v>
      </c>
      <c r="H349" s="6">
        <v>25</v>
      </c>
      <c r="I349" s="6">
        <f t="shared" si="1"/>
        <v>56</v>
      </c>
    </row>
    <row r="350" spans="1:9" ht="14.25" customHeight="1">
      <c r="A350" s="2" t="s">
        <v>950</v>
      </c>
      <c r="B350" s="6" t="s">
        <v>799</v>
      </c>
      <c r="C350" s="6" t="s">
        <v>951</v>
      </c>
      <c r="D350" s="6" t="s">
        <v>28</v>
      </c>
      <c r="E350" s="6">
        <v>6</v>
      </c>
      <c r="F350" s="6">
        <v>8</v>
      </c>
      <c r="G350" s="6">
        <v>18</v>
      </c>
      <c r="H350" s="6">
        <v>39</v>
      </c>
      <c r="I350" s="6">
        <f t="shared" si="1"/>
        <v>71</v>
      </c>
    </row>
    <row r="351" spans="1:9" ht="14.25" customHeight="1">
      <c r="A351" s="2" t="s">
        <v>952</v>
      </c>
      <c r="B351" s="6" t="s">
        <v>662</v>
      </c>
      <c r="C351" s="6" t="s">
        <v>953</v>
      </c>
      <c r="D351" s="6" t="s">
        <v>28</v>
      </c>
      <c r="E351" s="6">
        <v>10</v>
      </c>
      <c r="F351" s="6">
        <v>10</v>
      </c>
      <c r="G351" s="6">
        <v>30</v>
      </c>
      <c r="H351" s="6">
        <v>50</v>
      </c>
      <c r="I351" s="6">
        <f t="shared" si="1"/>
        <v>100</v>
      </c>
    </row>
    <row r="352" spans="1:9" ht="14.25" customHeight="1">
      <c r="A352" s="2" t="s">
        <v>957</v>
      </c>
      <c r="B352" s="6" t="s">
        <v>958</v>
      </c>
      <c r="C352" s="6" t="s">
        <v>956</v>
      </c>
      <c r="D352" s="6" t="s">
        <v>24</v>
      </c>
      <c r="E352" s="6">
        <v>1</v>
      </c>
      <c r="F352" s="6">
        <v>3</v>
      </c>
      <c r="G352" s="6">
        <v>2</v>
      </c>
      <c r="H352" s="6">
        <v>1</v>
      </c>
      <c r="I352" s="6">
        <f t="shared" si="1"/>
        <v>7</v>
      </c>
    </row>
    <row r="353" spans="1:9" ht="14.25" customHeight="1">
      <c r="A353" s="2" t="s">
        <v>954</v>
      </c>
      <c r="B353" s="6" t="s">
        <v>955</v>
      </c>
      <c r="C353" s="6" t="s">
        <v>956</v>
      </c>
      <c r="D353" s="6" t="s">
        <v>20</v>
      </c>
      <c r="E353" s="6">
        <v>9</v>
      </c>
      <c r="F353" s="6">
        <v>8</v>
      </c>
      <c r="G353" s="6">
        <v>30</v>
      </c>
      <c r="H353" s="6">
        <v>41</v>
      </c>
      <c r="I353" s="6">
        <f t="shared" si="1"/>
        <v>88</v>
      </c>
    </row>
    <row r="354" spans="1:9" ht="14.25" customHeight="1">
      <c r="A354" s="2" t="s">
        <v>959</v>
      </c>
      <c r="B354" s="6" t="s">
        <v>960</v>
      </c>
      <c r="C354" s="6" t="s">
        <v>573</v>
      </c>
      <c r="D354" s="6" t="s">
        <v>20</v>
      </c>
      <c r="E354" s="6">
        <v>10</v>
      </c>
      <c r="F354" s="6">
        <v>10</v>
      </c>
      <c r="G354" s="6">
        <v>28</v>
      </c>
      <c r="H354" s="6">
        <v>46</v>
      </c>
      <c r="I354" s="6">
        <f t="shared" si="1"/>
        <v>94</v>
      </c>
    </row>
    <row r="355" spans="1:9" ht="14.25" customHeight="1">
      <c r="A355" s="2" t="s">
        <v>961</v>
      </c>
      <c r="B355" s="6" t="s">
        <v>962</v>
      </c>
      <c r="C355" s="6" t="s">
        <v>963</v>
      </c>
      <c r="D355" s="6" t="s">
        <v>20</v>
      </c>
      <c r="E355" s="6">
        <v>8</v>
      </c>
      <c r="F355" s="6">
        <v>8</v>
      </c>
      <c r="G355" s="6">
        <v>22</v>
      </c>
      <c r="H355" s="6">
        <v>41</v>
      </c>
      <c r="I355" s="6">
        <f t="shared" si="1"/>
        <v>79</v>
      </c>
    </row>
    <row r="356" spans="1:9" ht="14.25" customHeight="1">
      <c r="A356" s="2" t="s">
        <v>964</v>
      </c>
      <c r="B356" s="6" t="s">
        <v>965</v>
      </c>
      <c r="C356" s="6" t="s">
        <v>966</v>
      </c>
      <c r="D356" s="6" t="s">
        <v>13</v>
      </c>
      <c r="E356" s="6">
        <v>1</v>
      </c>
      <c r="F356" s="6">
        <v>0</v>
      </c>
      <c r="G356" s="6">
        <v>0</v>
      </c>
      <c r="H356" s="6">
        <v>7</v>
      </c>
      <c r="I356" s="6">
        <f t="shared" si="1"/>
        <v>8</v>
      </c>
    </row>
    <row r="357" spans="1:9" ht="14.25" customHeight="1">
      <c r="A357" s="2" t="s">
        <v>967</v>
      </c>
      <c r="B357" s="6" t="s">
        <v>968</v>
      </c>
      <c r="C357" s="6" t="s">
        <v>969</v>
      </c>
      <c r="D357" s="6" t="s">
        <v>28</v>
      </c>
      <c r="E357" s="6">
        <v>5</v>
      </c>
      <c r="F357" s="6">
        <v>5</v>
      </c>
      <c r="G357" s="6">
        <v>14</v>
      </c>
      <c r="H357" s="6">
        <v>29</v>
      </c>
      <c r="I357" s="6">
        <f t="shared" si="1"/>
        <v>53</v>
      </c>
    </row>
    <row r="358" spans="1:9" ht="14.25" customHeight="1">
      <c r="A358" s="2" t="s">
        <v>970</v>
      </c>
      <c r="B358" s="6" t="s">
        <v>971</v>
      </c>
      <c r="C358" s="6" t="s">
        <v>972</v>
      </c>
      <c r="D358" s="6" t="s">
        <v>28</v>
      </c>
      <c r="E358" s="6">
        <v>5</v>
      </c>
      <c r="F358" s="6">
        <v>6</v>
      </c>
      <c r="G358" s="6">
        <v>14</v>
      </c>
      <c r="H358" s="6">
        <v>21</v>
      </c>
      <c r="I358" s="6">
        <f t="shared" si="1"/>
        <v>46</v>
      </c>
    </row>
    <row r="359" spans="1:9" ht="14.25" customHeight="1">
      <c r="A359" s="2" t="s">
        <v>973</v>
      </c>
      <c r="B359" s="6" t="s">
        <v>524</v>
      </c>
      <c r="C359" s="6" t="s">
        <v>974</v>
      </c>
      <c r="D359" s="6" t="s">
        <v>13</v>
      </c>
      <c r="E359" s="6">
        <v>9</v>
      </c>
      <c r="F359" s="6">
        <v>8</v>
      </c>
      <c r="G359" s="6">
        <v>30</v>
      </c>
      <c r="H359" s="6">
        <v>39</v>
      </c>
      <c r="I359" s="6">
        <f t="shared" si="1"/>
        <v>86</v>
      </c>
    </row>
    <row r="360" spans="1:9" ht="14.25" customHeight="1">
      <c r="A360" s="2" t="s">
        <v>975</v>
      </c>
      <c r="B360" s="6" t="s">
        <v>976</v>
      </c>
      <c r="C360" s="6" t="s">
        <v>977</v>
      </c>
      <c r="D360" s="6" t="s">
        <v>20</v>
      </c>
      <c r="E360" s="6">
        <v>7</v>
      </c>
      <c r="F360" s="6">
        <v>5</v>
      </c>
      <c r="G360" s="6">
        <v>21</v>
      </c>
      <c r="H360" s="6">
        <v>30</v>
      </c>
      <c r="I360" s="6">
        <f t="shared" si="1"/>
        <v>63</v>
      </c>
    </row>
    <row r="361" spans="1:9" ht="14.25" customHeight="1">
      <c r="A361" s="2" t="s">
        <v>978</v>
      </c>
      <c r="B361" s="6" t="s">
        <v>979</v>
      </c>
      <c r="C361" s="6" t="s">
        <v>980</v>
      </c>
      <c r="D361" s="6" t="s">
        <v>13</v>
      </c>
      <c r="E361" s="6">
        <v>6</v>
      </c>
      <c r="F361" s="6">
        <v>6</v>
      </c>
      <c r="G361" s="6">
        <v>15</v>
      </c>
      <c r="H361" s="6">
        <v>20</v>
      </c>
      <c r="I361" s="6">
        <f t="shared" si="1"/>
        <v>47</v>
      </c>
    </row>
    <row r="362" spans="1:9" ht="14.25" customHeight="1">
      <c r="A362" s="2" t="s">
        <v>981</v>
      </c>
      <c r="B362" s="6" t="s">
        <v>982</v>
      </c>
      <c r="C362" s="6" t="s">
        <v>983</v>
      </c>
      <c r="D362" s="6" t="s">
        <v>28</v>
      </c>
      <c r="E362" s="6">
        <v>7</v>
      </c>
      <c r="F362" s="6">
        <v>7</v>
      </c>
      <c r="G362" s="6">
        <v>24</v>
      </c>
      <c r="H362" s="6">
        <v>36</v>
      </c>
      <c r="I362" s="6">
        <f t="shared" si="1"/>
        <v>74</v>
      </c>
    </row>
    <row r="363" spans="1:9" ht="14.25" customHeight="1">
      <c r="A363" s="2" t="s">
        <v>987</v>
      </c>
      <c r="B363" s="6" t="s">
        <v>988</v>
      </c>
      <c r="C363" s="6" t="s">
        <v>986</v>
      </c>
      <c r="D363" s="6" t="s">
        <v>28</v>
      </c>
      <c r="E363" s="6">
        <v>6</v>
      </c>
      <c r="F363" s="6">
        <v>4</v>
      </c>
      <c r="G363" s="6">
        <v>14</v>
      </c>
      <c r="H363" s="6">
        <v>25</v>
      </c>
      <c r="I363" s="6">
        <f t="shared" si="1"/>
        <v>49</v>
      </c>
    </row>
    <row r="364" spans="1:9" ht="14.25" customHeight="1">
      <c r="A364" s="2" t="s">
        <v>984</v>
      </c>
      <c r="B364" s="6" t="s">
        <v>985</v>
      </c>
      <c r="C364" s="6" t="s">
        <v>986</v>
      </c>
      <c r="D364" s="6" t="s">
        <v>20</v>
      </c>
      <c r="E364" s="6">
        <v>6</v>
      </c>
      <c r="F364" s="6">
        <v>5</v>
      </c>
      <c r="G364" s="6">
        <v>16</v>
      </c>
      <c r="H364" s="6">
        <v>21</v>
      </c>
      <c r="I364" s="6">
        <f t="shared" si="1"/>
        <v>48</v>
      </c>
    </row>
    <row r="365" spans="1:9" ht="14.25" customHeight="1">
      <c r="A365" s="2" t="s">
        <v>989</v>
      </c>
      <c r="B365" s="6" t="s">
        <v>990</v>
      </c>
      <c r="C365" s="6" t="s">
        <v>991</v>
      </c>
      <c r="D365" s="6" t="s">
        <v>28</v>
      </c>
      <c r="E365" s="6">
        <v>1</v>
      </c>
      <c r="F365" s="6">
        <v>1</v>
      </c>
      <c r="G365" s="6">
        <v>7</v>
      </c>
      <c r="H365" s="6">
        <v>10</v>
      </c>
      <c r="I365" s="6">
        <f t="shared" si="1"/>
        <v>19</v>
      </c>
    </row>
    <row r="366" spans="1:9" ht="14.25" customHeight="1">
      <c r="A366" s="2" t="s">
        <v>992</v>
      </c>
      <c r="B366" s="6" t="s">
        <v>993</v>
      </c>
      <c r="C366" s="6" t="s">
        <v>994</v>
      </c>
      <c r="D366" s="6" t="s">
        <v>20</v>
      </c>
      <c r="E366" s="6">
        <v>8</v>
      </c>
      <c r="F366" s="6">
        <v>10</v>
      </c>
      <c r="G366" s="6">
        <v>20</v>
      </c>
      <c r="H366" s="6">
        <v>39</v>
      </c>
      <c r="I366" s="6">
        <f t="shared" si="1"/>
        <v>77</v>
      </c>
    </row>
    <row r="367" spans="1:9" ht="14.25" customHeight="1">
      <c r="A367" s="2" t="s">
        <v>995</v>
      </c>
      <c r="B367" s="6" t="s">
        <v>996</v>
      </c>
      <c r="C367" s="6" t="s">
        <v>965</v>
      </c>
      <c r="D367" s="6" t="s">
        <v>13</v>
      </c>
      <c r="E367" s="6">
        <v>4</v>
      </c>
      <c r="F367" s="6">
        <v>4</v>
      </c>
      <c r="G367" s="6">
        <v>14</v>
      </c>
      <c r="H367" s="6">
        <v>18</v>
      </c>
      <c r="I367" s="6">
        <f t="shared" si="1"/>
        <v>40</v>
      </c>
    </row>
    <row r="368" spans="1:9" ht="14.25" customHeight="1">
      <c r="A368" s="2" t="s">
        <v>997</v>
      </c>
      <c r="B368" s="6" t="s">
        <v>998</v>
      </c>
      <c r="C368" s="6" t="s">
        <v>999</v>
      </c>
      <c r="D368" s="6" t="s">
        <v>24</v>
      </c>
      <c r="E368" s="6">
        <v>2</v>
      </c>
      <c r="F368" s="6">
        <v>3</v>
      </c>
      <c r="G368" s="6">
        <v>7</v>
      </c>
      <c r="H368" s="6">
        <v>1</v>
      </c>
      <c r="I368" s="6">
        <f t="shared" si="1"/>
        <v>13</v>
      </c>
    </row>
    <row r="369" spans="1:9" ht="14.25" customHeight="1">
      <c r="A369" s="2" t="s">
        <v>1000</v>
      </c>
      <c r="B369" s="6" t="s">
        <v>1001</v>
      </c>
      <c r="C369" s="6" t="s">
        <v>1002</v>
      </c>
      <c r="D369" s="6" t="s">
        <v>20</v>
      </c>
      <c r="E369" s="6">
        <v>3</v>
      </c>
      <c r="F369" s="6">
        <v>5</v>
      </c>
      <c r="G369" s="6">
        <v>9</v>
      </c>
      <c r="H369" s="6">
        <v>11</v>
      </c>
      <c r="I369" s="6">
        <f t="shared" si="1"/>
        <v>28</v>
      </c>
    </row>
    <row r="370" spans="1:9" ht="14.25" customHeight="1">
      <c r="A370" s="2" t="s">
        <v>1003</v>
      </c>
      <c r="B370" s="6" t="s">
        <v>1004</v>
      </c>
      <c r="C370" s="6" t="s">
        <v>1005</v>
      </c>
      <c r="D370" s="6" t="s">
        <v>13</v>
      </c>
      <c r="E370" s="6">
        <v>6</v>
      </c>
      <c r="F370" s="6">
        <v>8</v>
      </c>
      <c r="G370" s="6">
        <v>17</v>
      </c>
      <c r="H370" s="6">
        <v>32</v>
      </c>
      <c r="I370" s="6">
        <f t="shared" si="1"/>
        <v>63</v>
      </c>
    </row>
    <row r="371" spans="1:9" ht="14.25" customHeight="1">
      <c r="A371" s="2" t="s">
        <v>1006</v>
      </c>
      <c r="B371" s="6" t="s">
        <v>1007</v>
      </c>
      <c r="C371" s="6" t="s">
        <v>1008</v>
      </c>
      <c r="D371" s="6" t="s">
        <v>13</v>
      </c>
      <c r="E371" s="6">
        <v>7</v>
      </c>
      <c r="F371" s="6">
        <v>9</v>
      </c>
      <c r="G371" s="6">
        <v>24</v>
      </c>
      <c r="H371" s="6">
        <v>25</v>
      </c>
      <c r="I371" s="6">
        <f t="shared" si="1"/>
        <v>65</v>
      </c>
    </row>
    <row r="372" spans="1:9" ht="14.25" customHeight="1">
      <c r="A372" s="2" t="s">
        <v>1009</v>
      </c>
      <c r="B372" s="6" t="s">
        <v>1010</v>
      </c>
      <c r="C372" s="6" t="s">
        <v>1011</v>
      </c>
      <c r="D372" s="6" t="s">
        <v>20</v>
      </c>
      <c r="E372" s="6">
        <v>8</v>
      </c>
      <c r="F372" s="6">
        <v>8</v>
      </c>
      <c r="G372" s="6">
        <v>24</v>
      </c>
      <c r="H372" s="6">
        <v>42</v>
      </c>
      <c r="I372" s="6">
        <f t="shared" si="1"/>
        <v>82</v>
      </c>
    </row>
    <row r="373" spans="1:9" ht="14.25" customHeight="1">
      <c r="A373" s="2" t="s">
        <v>1012</v>
      </c>
      <c r="B373" s="6" t="s">
        <v>45</v>
      </c>
      <c r="C373" s="6" t="s">
        <v>1013</v>
      </c>
      <c r="D373" s="6" t="s">
        <v>20</v>
      </c>
      <c r="E373" s="6">
        <v>6</v>
      </c>
      <c r="F373" s="6">
        <v>8</v>
      </c>
      <c r="G373" s="6">
        <v>17</v>
      </c>
      <c r="H373" s="6">
        <v>39</v>
      </c>
      <c r="I373" s="6">
        <f t="shared" si="1"/>
        <v>70</v>
      </c>
    </row>
    <row r="374" spans="1:9" ht="14.25" customHeight="1">
      <c r="A374" s="2" t="s">
        <v>1014</v>
      </c>
      <c r="B374" s="6" t="s">
        <v>1015</v>
      </c>
      <c r="C374" s="6" t="s">
        <v>1016</v>
      </c>
      <c r="D374" s="6" t="s">
        <v>20</v>
      </c>
      <c r="E374" s="6">
        <v>6</v>
      </c>
      <c r="F374" s="6">
        <v>4</v>
      </c>
      <c r="G374" s="6">
        <v>19</v>
      </c>
      <c r="H374" s="6">
        <v>27</v>
      </c>
      <c r="I374" s="6">
        <f t="shared" si="1"/>
        <v>56</v>
      </c>
    </row>
    <row r="375" spans="1:9" ht="14.25" customHeight="1">
      <c r="A375" s="2" t="s">
        <v>1017</v>
      </c>
      <c r="B375" s="6" t="s">
        <v>1018</v>
      </c>
      <c r="C375" s="6" t="s">
        <v>1019</v>
      </c>
      <c r="D375" s="6" t="s">
        <v>24</v>
      </c>
      <c r="E375" s="6">
        <v>10</v>
      </c>
      <c r="F375" s="6">
        <v>10</v>
      </c>
      <c r="G375" s="6">
        <v>29</v>
      </c>
      <c r="H375" s="6">
        <v>50</v>
      </c>
      <c r="I375" s="6">
        <f t="shared" si="1"/>
        <v>99</v>
      </c>
    </row>
    <row r="376" spans="1:9" ht="14.25" customHeight="1">
      <c r="A376" s="2" t="s">
        <v>1020</v>
      </c>
      <c r="B376" s="6" t="s">
        <v>1021</v>
      </c>
      <c r="C376" s="6" t="s">
        <v>1022</v>
      </c>
      <c r="D376" s="6" t="s">
        <v>20</v>
      </c>
      <c r="E376" s="6">
        <v>4</v>
      </c>
      <c r="F376" s="6">
        <v>5</v>
      </c>
      <c r="G376" s="6">
        <v>13</v>
      </c>
      <c r="H376" s="6">
        <v>10</v>
      </c>
      <c r="I376" s="6">
        <f t="shared" si="1"/>
        <v>32</v>
      </c>
    </row>
    <row r="377" spans="1:9" ht="14.25" customHeight="1">
      <c r="A377" s="2" t="s">
        <v>1023</v>
      </c>
      <c r="B377" s="6" t="s">
        <v>460</v>
      </c>
      <c r="C377" s="6" t="s">
        <v>1024</v>
      </c>
      <c r="D377" s="6" t="s">
        <v>13</v>
      </c>
      <c r="E377" s="6">
        <v>9</v>
      </c>
      <c r="F377" s="6">
        <v>8</v>
      </c>
      <c r="G377" s="6">
        <v>30</v>
      </c>
      <c r="H377" s="6">
        <v>37</v>
      </c>
      <c r="I377" s="6">
        <f t="shared" si="1"/>
        <v>84</v>
      </c>
    </row>
    <row r="378" spans="1:9" ht="14.25" customHeight="1">
      <c r="A378" s="2" t="s">
        <v>1025</v>
      </c>
      <c r="B378" s="6" t="s">
        <v>1026</v>
      </c>
      <c r="C378" s="6" t="s">
        <v>1027</v>
      </c>
      <c r="D378" s="6" t="s">
        <v>28</v>
      </c>
      <c r="E378" s="6">
        <v>5</v>
      </c>
      <c r="F378" s="6">
        <v>3</v>
      </c>
      <c r="G378" s="6">
        <v>11</v>
      </c>
      <c r="H378" s="6">
        <v>32</v>
      </c>
      <c r="I378" s="6">
        <f t="shared" si="1"/>
        <v>51</v>
      </c>
    </row>
    <row r="379" spans="1:9" ht="14.25" customHeight="1">
      <c r="A379" s="2" t="s">
        <v>1028</v>
      </c>
      <c r="B379" s="6" t="s">
        <v>1029</v>
      </c>
      <c r="C379" s="6" t="s">
        <v>1030</v>
      </c>
      <c r="D379" s="6" t="s">
        <v>13</v>
      </c>
      <c r="E379" s="6">
        <v>5</v>
      </c>
      <c r="F379" s="6">
        <v>3</v>
      </c>
      <c r="G379" s="6">
        <v>12</v>
      </c>
      <c r="H379" s="6">
        <v>29</v>
      </c>
      <c r="I379" s="6">
        <f t="shared" si="1"/>
        <v>49</v>
      </c>
    </row>
    <row r="380" spans="1:9" ht="14.25" customHeight="1">
      <c r="A380" s="2" t="s">
        <v>1031</v>
      </c>
      <c r="B380" s="6" t="s">
        <v>1032</v>
      </c>
      <c r="C380" s="6" t="s">
        <v>1033</v>
      </c>
      <c r="D380" s="6" t="s">
        <v>13</v>
      </c>
      <c r="E380" s="6">
        <v>5</v>
      </c>
      <c r="F380" s="6">
        <v>7</v>
      </c>
      <c r="G380" s="6">
        <v>14</v>
      </c>
      <c r="H380" s="6">
        <v>22</v>
      </c>
      <c r="I380" s="6">
        <f t="shared" si="1"/>
        <v>48</v>
      </c>
    </row>
    <row r="381" spans="1:9" ht="14.25" customHeight="1">
      <c r="A381" s="2" t="s">
        <v>1034</v>
      </c>
      <c r="B381" s="6" t="s">
        <v>246</v>
      </c>
      <c r="C381" s="6" t="s">
        <v>1035</v>
      </c>
      <c r="D381" s="6" t="s">
        <v>13</v>
      </c>
      <c r="E381" s="6">
        <v>4</v>
      </c>
      <c r="F381" s="6">
        <v>2</v>
      </c>
      <c r="G381" s="6">
        <v>8</v>
      </c>
      <c r="H381" s="6">
        <v>16</v>
      </c>
      <c r="I381" s="6">
        <f t="shared" si="1"/>
        <v>30</v>
      </c>
    </row>
    <row r="382" spans="1:9" ht="14.25" customHeight="1">
      <c r="A382" s="2" t="s">
        <v>1045</v>
      </c>
      <c r="B382" s="6" t="s">
        <v>39</v>
      </c>
      <c r="C382" s="6" t="s">
        <v>1038</v>
      </c>
      <c r="D382" s="6" t="s">
        <v>28</v>
      </c>
      <c r="E382" s="6">
        <v>8</v>
      </c>
      <c r="F382" s="6">
        <v>10</v>
      </c>
      <c r="G382" s="6">
        <v>23</v>
      </c>
      <c r="H382" s="6">
        <v>36</v>
      </c>
      <c r="I382" s="6">
        <f t="shared" si="1"/>
        <v>77</v>
      </c>
    </row>
    <row r="383" spans="1:9" ht="14.25" customHeight="1">
      <c r="A383" s="2" t="s">
        <v>1051</v>
      </c>
      <c r="B383" s="6" t="s">
        <v>1052</v>
      </c>
      <c r="C383" s="6" t="s">
        <v>1038</v>
      </c>
      <c r="D383" s="6" t="s">
        <v>20</v>
      </c>
      <c r="E383" s="6">
        <v>2</v>
      </c>
      <c r="F383" s="6">
        <v>3</v>
      </c>
      <c r="G383" s="6">
        <v>10</v>
      </c>
      <c r="H383" s="6">
        <v>6</v>
      </c>
      <c r="I383" s="6">
        <f t="shared" si="1"/>
        <v>21</v>
      </c>
    </row>
    <row r="384" spans="1:9" ht="14.25" customHeight="1">
      <c r="A384" s="2" t="s">
        <v>1039</v>
      </c>
      <c r="B384" s="6" t="s">
        <v>1040</v>
      </c>
      <c r="C384" s="6" t="s">
        <v>1038</v>
      </c>
      <c r="D384" s="6" t="s">
        <v>20</v>
      </c>
      <c r="E384" s="6">
        <v>9</v>
      </c>
      <c r="F384" s="6">
        <v>9</v>
      </c>
      <c r="G384" s="6">
        <v>23</v>
      </c>
      <c r="H384" s="6">
        <v>50</v>
      </c>
      <c r="I384" s="6">
        <f t="shared" si="1"/>
        <v>91</v>
      </c>
    </row>
    <row r="385" spans="1:9" ht="14.25" customHeight="1">
      <c r="A385" s="2" t="s">
        <v>1044</v>
      </c>
      <c r="B385" s="6" t="s">
        <v>54</v>
      </c>
      <c r="C385" s="6" t="s">
        <v>1038</v>
      </c>
      <c r="D385" s="6" t="s">
        <v>24</v>
      </c>
      <c r="E385" s="6">
        <v>7</v>
      </c>
      <c r="F385" s="6">
        <v>8</v>
      </c>
      <c r="G385" s="6">
        <v>17</v>
      </c>
      <c r="H385" s="6">
        <v>27</v>
      </c>
      <c r="I385" s="6">
        <f t="shared" si="1"/>
        <v>59</v>
      </c>
    </row>
    <row r="386" spans="1:9" ht="14.25" customHeight="1">
      <c r="A386" s="2" t="s">
        <v>1049</v>
      </c>
      <c r="B386" s="6" t="s">
        <v>1050</v>
      </c>
      <c r="C386" s="6" t="s">
        <v>1038</v>
      </c>
      <c r="D386" s="6" t="s">
        <v>13</v>
      </c>
      <c r="E386" s="6">
        <v>3</v>
      </c>
      <c r="F386" s="6">
        <v>3</v>
      </c>
      <c r="G386" s="6">
        <v>11</v>
      </c>
      <c r="H386" s="6">
        <v>8</v>
      </c>
      <c r="I386" s="6">
        <f t="shared" si="1"/>
        <v>25</v>
      </c>
    </row>
    <row r="387" spans="1:9" ht="14.25" customHeight="1">
      <c r="A387" s="2" t="s">
        <v>1036</v>
      </c>
      <c r="B387" s="6" t="s">
        <v>1037</v>
      </c>
      <c r="C387" s="6" t="s">
        <v>1038</v>
      </c>
      <c r="D387" s="6" t="s">
        <v>13</v>
      </c>
      <c r="E387" s="6">
        <v>6</v>
      </c>
      <c r="F387" s="6">
        <v>5</v>
      </c>
      <c r="G387" s="6">
        <v>19</v>
      </c>
      <c r="H387" s="6">
        <v>29</v>
      </c>
      <c r="I387" s="6">
        <f t="shared" si="1"/>
        <v>59</v>
      </c>
    </row>
    <row r="388" spans="1:9" ht="14.25" customHeight="1">
      <c r="A388" s="2" t="s">
        <v>1046</v>
      </c>
      <c r="B388" s="6" t="s">
        <v>819</v>
      </c>
      <c r="C388" s="6" t="s">
        <v>1043</v>
      </c>
      <c r="D388" s="6" t="s">
        <v>13</v>
      </c>
      <c r="E388" s="6">
        <v>6</v>
      </c>
      <c r="F388" s="6">
        <v>4</v>
      </c>
      <c r="G388" s="6">
        <v>19</v>
      </c>
      <c r="H388" s="6">
        <v>29</v>
      </c>
      <c r="I388" s="6">
        <f t="shared" si="1"/>
        <v>58</v>
      </c>
    </row>
    <row r="389" spans="1:9" ht="14.25" customHeight="1">
      <c r="A389" s="2" t="s">
        <v>1047</v>
      </c>
      <c r="B389" s="6" t="s">
        <v>1048</v>
      </c>
      <c r="C389" s="6" t="s">
        <v>1038</v>
      </c>
      <c r="D389" s="6" t="s">
        <v>28</v>
      </c>
      <c r="E389" s="6">
        <v>5</v>
      </c>
      <c r="F389" s="6">
        <v>6</v>
      </c>
      <c r="G389" s="6">
        <v>14</v>
      </c>
      <c r="H389" s="6">
        <v>21</v>
      </c>
      <c r="I389" s="6">
        <f t="shared" si="1"/>
        <v>46</v>
      </c>
    </row>
    <row r="390" spans="1:9" ht="14.25" customHeight="1">
      <c r="A390" s="2" t="s">
        <v>1041</v>
      </c>
      <c r="B390" s="6" t="s">
        <v>1042</v>
      </c>
      <c r="C390" s="6" t="s">
        <v>1043</v>
      </c>
      <c r="D390" s="6" t="s">
        <v>13</v>
      </c>
      <c r="E390" s="6">
        <v>8</v>
      </c>
      <c r="F390" s="6">
        <v>10</v>
      </c>
      <c r="G390" s="6">
        <v>27</v>
      </c>
      <c r="H390" s="6">
        <v>33</v>
      </c>
      <c r="I390" s="6">
        <f t="shared" si="1"/>
        <v>78</v>
      </c>
    </row>
    <row r="391" spans="1:9" ht="14.25" customHeight="1">
      <c r="A391" s="2" t="s">
        <v>1053</v>
      </c>
      <c r="B391" s="6" t="s">
        <v>488</v>
      </c>
      <c r="C391" s="6" t="s">
        <v>1054</v>
      </c>
      <c r="D391" s="6" t="s">
        <v>13</v>
      </c>
      <c r="E391" s="6">
        <v>8</v>
      </c>
      <c r="F391" s="6">
        <v>10</v>
      </c>
      <c r="G391" s="6">
        <v>28</v>
      </c>
      <c r="H391" s="6">
        <v>41</v>
      </c>
      <c r="I391" s="6">
        <f t="shared" si="1"/>
        <v>87</v>
      </c>
    </row>
    <row r="392" spans="1:9" ht="14.25" customHeight="1">
      <c r="A392" s="2" t="s">
        <v>1055</v>
      </c>
      <c r="B392" s="6" t="s">
        <v>1056</v>
      </c>
      <c r="C392" s="6" t="s">
        <v>1057</v>
      </c>
      <c r="D392" s="6" t="s">
        <v>24</v>
      </c>
      <c r="E392" s="6">
        <v>10</v>
      </c>
      <c r="F392" s="6">
        <v>10</v>
      </c>
      <c r="G392" s="6">
        <v>27</v>
      </c>
      <c r="H392" s="6">
        <v>50</v>
      </c>
      <c r="I392" s="6">
        <f t="shared" si="1"/>
        <v>97</v>
      </c>
    </row>
    <row r="393" spans="1:9" ht="14.25" customHeight="1">
      <c r="A393" s="2" t="s">
        <v>1061</v>
      </c>
      <c r="B393" s="6" t="s">
        <v>1062</v>
      </c>
      <c r="C393" s="6" t="s">
        <v>1057</v>
      </c>
      <c r="D393" s="6" t="s">
        <v>28</v>
      </c>
      <c r="E393" s="6">
        <v>4</v>
      </c>
      <c r="F393" s="6">
        <v>4</v>
      </c>
      <c r="G393" s="6">
        <v>9</v>
      </c>
      <c r="H393" s="6">
        <v>21</v>
      </c>
      <c r="I393" s="6">
        <f t="shared" si="1"/>
        <v>38</v>
      </c>
    </row>
    <row r="394" spans="1:9" ht="14.25" customHeight="1">
      <c r="A394" s="2" t="s">
        <v>1058</v>
      </c>
      <c r="B394" s="6" t="s">
        <v>1059</v>
      </c>
      <c r="C394" s="6" t="s">
        <v>1060</v>
      </c>
      <c r="D394" s="6" t="s">
        <v>24</v>
      </c>
      <c r="E394" s="6">
        <v>10</v>
      </c>
      <c r="F394" s="6">
        <v>10</v>
      </c>
      <c r="G394" s="6">
        <v>30</v>
      </c>
      <c r="H394" s="6">
        <v>46</v>
      </c>
      <c r="I394" s="6">
        <f t="shared" si="1"/>
        <v>96</v>
      </c>
    </row>
    <row r="395" spans="1:9" ht="14.25" customHeight="1">
      <c r="A395" s="2" t="s">
        <v>1063</v>
      </c>
      <c r="B395" s="6" t="s">
        <v>1064</v>
      </c>
      <c r="C395" s="6" t="s">
        <v>1065</v>
      </c>
      <c r="D395" s="6" t="s">
        <v>24</v>
      </c>
      <c r="E395" s="6">
        <v>10</v>
      </c>
      <c r="F395" s="6">
        <v>10</v>
      </c>
      <c r="G395" s="6">
        <v>30</v>
      </c>
      <c r="H395" s="6">
        <v>50</v>
      </c>
      <c r="I395" s="6">
        <f t="shared" si="1"/>
        <v>100</v>
      </c>
    </row>
    <row r="396" spans="1:9" ht="14.25" customHeight="1">
      <c r="A396" s="2" t="s">
        <v>1066</v>
      </c>
      <c r="B396" s="6" t="s">
        <v>1067</v>
      </c>
      <c r="C396" s="6" t="s">
        <v>1068</v>
      </c>
      <c r="D396" s="6" t="s">
        <v>28</v>
      </c>
      <c r="E396" s="6">
        <v>7</v>
      </c>
      <c r="F396" s="6">
        <v>6</v>
      </c>
      <c r="G396" s="6">
        <v>19</v>
      </c>
      <c r="H396" s="6">
        <v>28</v>
      </c>
      <c r="I396" s="6">
        <f t="shared" si="1"/>
        <v>60</v>
      </c>
    </row>
    <row r="397" spans="1:9" ht="14.25" customHeight="1">
      <c r="A397" s="2" t="s">
        <v>1069</v>
      </c>
      <c r="B397" s="6" t="s">
        <v>1070</v>
      </c>
      <c r="C397" s="6" t="s">
        <v>1071</v>
      </c>
      <c r="D397" s="6" t="s">
        <v>13</v>
      </c>
      <c r="E397" s="6">
        <v>10</v>
      </c>
      <c r="F397" s="6">
        <v>9</v>
      </c>
      <c r="G397" s="6">
        <v>27</v>
      </c>
      <c r="H397" s="6">
        <v>46</v>
      </c>
      <c r="I397" s="6">
        <f t="shared" si="1"/>
        <v>92</v>
      </c>
    </row>
    <row r="398" spans="1:9" ht="14.25" customHeight="1">
      <c r="A398" s="2" t="s">
        <v>1072</v>
      </c>
      <c r="B398" s="6" t="s">
        <v>1073</v>
      </c>
      <c r="C398" s="6" t="s">
        <v>1074</v>
      </c>
      <c r="D398" s="6" t="s">
        <v>20</v>
      </c>
      <c r="E398" s="6">
        <v>10</v>
      </c>
      <c r="F398" s="6">
        <v>8</v>
      </c>
      <c r="G398" s="6">
        <v>28</v>
      </c>
      <c r="H398" s="6">
        <v>50</v>
      </c>
      <c r="I398" s="6">
        <f t="shared" si="1"/>
        <v>96</v>
      </c>
    </row>
    <row r="399" spans="1:9" ht="14.25" customHeight="1">
      <c r="A399" s="2" t="s">
        <v>1079</v>
      </c>
      <c r="B399" s="6" t="s">
        <v>1080</v>
      </c>
      <c r="C399" s="6" t="s">
        <v>1077</v>
      </c>
      <c r="D399" s="6" t="s">
        <v>20</v>
      </c>
      <c r="E399" s="6">
        <v>2</v>
      </c>
      <c r="F399" s="6">
        <v>0</v>
      </c>
      <c r="G399" s="6">
        <v>6</v>
      </c>
      <c r="H399" s="6">
        <v>2</v>
      </c>
      <c r="I399" s="6">
        <f t="shared" si="1"/>
        <v>10</v>
      </c>
    </row>
    <row r="400" spans="1:9" ht="14.25" customHeight="1">
      <c r="A400" s="2" t="s">
        <v>1078</v>
      </c>
      <c r="B400" s="6" t="s">
        <v>536</v>
      </c>
      <c r="C400" s="6" t="s">
        <v>1077</v>
      </c>
      <c r="D400" s="6" t="s">
        <v>28</v>
      </c>
      <c r="E400" s="6">
        <v>3</v>
      </c>
      <c r="F400" s="6">
        <v>1</v>
      </c>
      <c r="G400" s="6">
        <v>7</v>
      </c>
      <c r="H400" s="6">
        <v>5</v>
      </c>
      <c r="I400" s="6">
        <f t="shared" si="1"/>
        <v>16</v>
      </c>
    </row>
    <row r="401" spans="1:9" ht="14.25" customHeight="1">
      <c r="A401" s="2" t="s">
        <v>1075</v>
      </c>
      <c r="B401" s="6" t="s">
        <v>1076</v>
      </c>
      <c r="C401" s="6" t="s">
        <v>1077</v>
      </c>
      <c r="D401" s="6" t="s">
        <v>20</v>
      </c>
      <c r="E401" s="6">
        <v>3</v>
      </c>
      <c r="F401" s="6">
        <v>4</v>
      </c>
      <c r="G401" s="6">
        <v>11</v>
      </c>
      <c r="H401" s="6">
        <v>9</v>
      </c>
      <c r="I401" s="6">
        <f t="shared" si="1"/>
        <v>27</v>
      </c>
    </row>
    <row r="402" spans="1:9" ht="14.25" customHeight="1">
      <c r="A402" s="2" t="s">
        <v>1081</v>
      </c>
      <c r="B402" s="6" t="s">
        <v>1082</v>
      </c>
      <c r="C402" s="6" t="s">
        <v>1083</v>
      </c>
      <c r="D402" s="6" t="s">
        <v>13</v>
      </c>
      <c r="E402" s="6">
        <v>5</v>
      </c>
      <c r="F402" s="6">
        <v>3</v>
      </c>
      <c r="G402" s="6">
        <v>17</v>
      </c>
      <c r="H402" s="6">
        <v>32</v>
      </c>
      <c r="I402" s="6">
        <f t="shared" si="1"/>
        <v>57</v>
      </c>
    </row>
    <row r="403" spans="1:9" ht="14.25" customHeight="1">
      <c r="A403" s="2" t="s">
        <v>1084</v>
      </c>
      <c r="B403" s="6" t="s">
        <v>1085</v>
      </c>
      <c r="C403" s="6" t="s">
        <v>1086</v>
      </c>
      <c r="D403" s="6" t="s">
        <v>20</v>
      </c>
      <c r="E403" s="6">
        <v>10</v>
      </c>
      <c r="F403" s="6">
        <v>10</v>
      </c>
      <c r="G403" s="6">
        <v>30</v>
      </c>
      <c r="H403" s="6">
        <v>42</v>
      </c>
      <c r="I403" s="6">
        <f t="shared" si="1"/>
        <v>92</v>
      </c>
    </row>
    <row r="404" spans="1:9" ht="14.25" customHeight="1">
      <c r="A404" s="2" t="s">
        <v>1087</v>
      </c>
      <c r="B404" s="6" t="s">
        <v>1088</v>
      </c>
      <c r="C404" s="6" t="s">
        <v>1089</v>
      </c>
      <c r="D404" s="6" t="s">
        <v>13</v>
      </c>
      <c r="E404" s="6">
        <v>10</v>
      </c>
      <c r="F404" s="6">
        <v>10</v>
      </c>
      <c r="G404" s="6">
        <v>27</v>
      </c>
      <c r="H404" s="6">
        <v>50</v>
      </c>
      <c r="I404" s="6">
        <f t="shared" si="1"/>
        <v>97</v>
      </c>
    </row>
    <row r="405" spans="1:9" ht="14.25" customHeight="1">
      <c r="A405" s="2" t="s">
        <v>1092</v>
      </c>
      <c r="B405" s="6" t="s">
        <v>1093</v>
      </c>
      <c r="C405" s="6" t="s">
        <v>1086</v>
      </c>
      <c r="D405" s="6" t="s">
        <v>20</v>
      </c>
      <c r="E405" s="6">
        <v>5</v>
      </c>
      <c r="F405" s="6">
        <v>6</v>
      </c>
      <c r="G405" s="6">
        <v>13</v>
      </c>
      <c r="H405" s="6">
        <v>35</v>
      </c>
      <c r="I405" s="6">
        <f t="shared" si="1"/>
        <v>59</v>
      </c>
    </row>
    <row r="406" spans="1:9" ht="14.25" customHeight="1">
      <c r="A406" s="2" t="s">
        <v>1090</v>
      </c>
      <c r="B406" s="6" t="s">
        <v>1091</v>
      </c>
      <c r="C406" s="6" t="s">
        <v>1086</v>
      </c>
      <c r="D406" s="6" t="s">
        <v>13</v>
      </c>
      <c r="E406" s="6">
        <v>10</v>
      </c>
      <c r="F406" s="6">
        <v>10</v>
      </c>
      <c r="G406" s="6">
        <v>30</v>
      </c>
      <c r="H406" s="6">
        <v>44</v>
      </c>
      <c r="I406" s="6">
        <f t="shared" si="1"/>
        <v>94</v>
      </c>
    </row>
    <row r="407" spans="1:9" ht="14.25" customHeight="1">
      <c r="A407" s="2" t="s">
        <v>1094</v>
      </c>
      <c r="B407" s="6" t="s">
        <v>1095</v>
      </c>
      <c r="C407" s="6" t="s">
        <v>1096</v>
      </c>
      <c r="D407" s="6" t="s">
        <v>28</v>
      </c>
      <c r="E407" s="6">
        <v>5</v>
      </c>
      <c r="F407" s="6">
        <v>7</v>
      </c>
      <c r="G407" s="6">
        <v>14</v>
      </c>
      <c r="H407" s="6">
        <v>22</v>
      </c>
      <c r="I407" s="6">
        <f t="shared" si="1"/>
        <v>48</v>
      </c>
    </row>
    <row r="408" spans="1:9" ht="14.25" customHeight="1">
      <c r="A408" s="2" t="s">
        <v>1097</v>
      </c>
      <c r="B408" s="6" t="s">
        <v>1098</v>
      </c>
      <c r="C408" s="6" t="s">
        <v>1099</v>
      </c>
      <c r="D408" s="6" t="s">
        <v>13</v>
      </c>
      <c r="E408" s="6">
        <v>6</v>
      </c>
      <c r="F408" s="6">
        <v>5</v>
      </c>
      <c r="G408" s="6">
        <v>18</v>
      </c>
      <c r="H408" s="6">
        <v>37</v>
      </c>
      <c r="I408" s="6">
        <f t="shared" si="1"/>
        <v>66</v>
      </c>
    </row>
    <row r="409" spans="1:9" ht="14.25" customHeight="1">
      <c r="A409" s="2" t="s">
        <v>1100</v>
      </c>
      <c r="B409" s="6" t="s">
        <v>366</v>
      </c>
      <c r="C409" s="6" t="s">
        <v>1101</v>
      </c>
      <c r="D409" s="6" t="s">
        <v>24</v>
      </c>
      <c r="E409" s="6">
        <v>9</v>
      </c>
      <c r="F409" s="6">
        <v>8</v>
      </c>
      <c r="G409" s="6">
        <v>27</v>
      </c>
      <c r="H409" s="6">
        <v>50</v>
      </c>
      <c r="I409" s="6">
        <f t="shared" si="1"/>
        <v>94</v>
      </c>
    </row>
    <row r="410" spans="1:9" ht="14.25" customHeight="1">
      <c r="A410" s="2" t="s">
        <v>1102</v>
      </c>
      <c r="B410" s="6" t="s">
        <v>1103</v>
      </c>
      <c r="C410" s="6" t="s">
        <v>1104</v>
      </c>
      <c r="D410" s="6" t="s">
        <v>24</v>
      </c>
      <c r="E410" s="6">
        <v>5</v>
      </c>
      <c r="F410" s="6">
        <v>7</v>
      </c>
      <c r="G410" s="6">
        <v>14</v>
      </c>
      <c r="H410" s="6">
        <v>26</v>
      </c>
      <c r="I410" s="6">
        <f t="shared" si="1"/>
        <v>52</v>
      </c>
    </row>
    <row r="411" spans="1:9" ht="14.25" customHeight="1">
      <c r="A411" s="2" t="s">
        <v>1105</v>
      </c>
      <c r="B411" s="6" t="s">
        <v>1106</v>
      </c>
      <c r="C411" s="6" t="s">
        <v>1104</v>
      </c>
      <c r="D411" s="6" t="s">
        <v>28</v>
      </c>
      <c r="E411" s="6">
        <v>5</v>
      </c>
      <c r="F411" s="6">
        <v>7</v>
      </c>
      <c r="G411" s="6">
        <v>14</v>
      </c>
      <c r="H411" s="6">
        <v>27</v>
      </c>
      <c r="I411" s="6">
        <f t="shared" si="1"/>
        <v>53</v>
      </c>
    </row>
    <row r="412" spans="1:9" ht="14.25" customHeight="1">
      <c r="A412" s="2" t="s">
        <v>1110</v>
      </c>
      <c r="B412" s="6" t="s">
        <v>1111</v>
      </c>
      <c r="C412" s="6" t="s">
        <v>1112</v>
      </c>
      <c r="D412" s="6" t="s">
        <v>13</v>
      </c>
      <c r="E412" s="6">
        <v>7</v>
      </c>
      <c r="F412" s="6">
        <v>9</v>
      </c>
      <c r="G412" s="6">
        <v>17</v>
      </c>
      <c r="H412" s="6">
        <v>34</v>
      </c>
      <c r="I412" s="6">
        <f t="shared" si="1"/>
        <v>67</v>
      </c>
    </row>
    <row r="413" spans="1:9" ht="14.25" customHeight="1">
      <c r="A413" s="2" t="s">
        <v>1107</v>
      </c>
      <c r="B413" s="6" t="s">
        <v>1108</v>
      </c>
      <c r="C413" s="6" t="s">
        <v>1109</v>
      </c>
      <c r="D413" s="6" t="s">
        <v>20</v>
      </c>
      <c r="E413" s="6">
        <v>9</v>
      </c>
      <c r="F413" s="6">
        <v>9</v>
      </c>
      <c r="G413" s="6">
        <v>30</v>
      </c>
      <c r="H413" s="6">
        <v>50</v>
      </c>
      <c r="I413" s="6">
        <f t="shared" si="1"/>
        <v>98</v>
      </c>
    </row>
    <row r="414" spans="1:9" ht="14.25" customHeight="1">
      <c r="A414" s="2" t="s">
        <v>1121</v>
      </c>
      <c r="B414" s="6" t="s">
        <v>1122</v>
      </c>
      <c r="C414" s="6" t="s">
        <v>1115</v>
      </c>
      <c r="D414" s="6" t="s">
        <v>24</v>
      </c>
      <c r="E414" s="6">
        <v>6</v>
      </c>
      <c r="F414" s="6">
        <v>6</v>
      </c>
      <c r="G414" s="6">
        <v>19</v>
      </c>
      <c r="H414" s="6">
        <v>28</v>
      </c>
      <c r="I414" s="6">
        <f t="shared" si="1"/>
        <v>59</v>
      </c>
    </row>
    <row r="415" spans="1:9" ht="14.25" customHeight="1">
      <c r="A415" s="2" t="s">
        <v>1113</v>
      </c>
      <c r="B415" s="6" t="s">
        <v>1114</v>
      </c>
      <c r="C415" s="6" t="s">
        <v>1115</v>
      </c>
      <c r="D415" s="6" t="s">
        <v>13</v>
      </c>
      <c r="E415" s="6">
        <v>9</v>
      </c>
      <c r="F415" s="6">
        <v>9</v>
      </c>
      <c r="G415" s="6">
        <v>30</v>
      </c>
      <c r="H415" s="6">
        <v>43</v>
      </c>
      <c r="I415" s="6">
        <f t="shared" si="1"/>
        <v>91</v>
      </c>
    </row>
    <row r="416" spans="1:9" ht="14.25" customHeight="1">
      <c r="A416" s="2" t="s">
        <v>1116</v>
      </c>
      <c r="B416" s="6" t="s">
        <v>292</v>
      </c>
      <c r="C416" s="6" t="s">
        <v>1115</v>
      </c>
      <c r="D416" s="6" t="s">
        <v>24</v>
      </c>
      <c r="E416" s="6">
        <v>9</v>
      </c>
      <c r="F416" s="6">
        <v>8</v>
      </c>
      <c r="G416" s="6">
        <v>25</v>
      </c>
      <c r="H416" s="6">
        <v>44</v>
      </c>
      <c r="I416" s="6">
        <f t="shared" si="1"/>
        <v>86</v>
      </c>
    </row>
    <row r="417" spans="1:9" ht="14.25" customHeight="1">
      <c r="A417" s="2" t="s">
        <v>1117</v>
      </c>
      <c r="B417" s="6" t="s">
        <v>301</v>
      </c>
      <c r="C417" s="6" t="s">
        <v>1118</v>
      </c>
      <c r="D417" s="6" t="s">
        <v>28</v>
      </c>
      <c r="E417" s="6">
        <v>9</v>
      </c>
      <c r="F417" s="6">
        <v>8</v>
      </c>
      <c r="G417" s="6">
        <v>23</v>
      </c>
      <c r="H417" s="6">
        <v>40</v>
      </c>
      <c r="I417" s="6">
        <f t="shared" si="1"/>
        <v>80</v>
      </c>
    </row>
    <row r="418" spans="1:9" ht="14.25" customHeight="1">
      <c r="A418" s="2" t="s">
        <v>1119</v>
      </c>
      <c r="B418" s="6" t="s">
        <v>1060</v>
      </c>
      <c r="C418" s="6" t="s">
        <v>1120</v>
      </c>
      <c r="D418" s="6" t="s">
        <v>13</v>
      </c>
      <c r="E418" s="6">
        <v>7</v>
      </c>
      <c r="F418" s="6">
        <v>6</v>
      </c>
      <c r="G418" s="6">
        <v>20</v>
      </c>
      <c r="H418" s="6">
        <v>45</v>
      </c>
      <c r="I418" s="6">
        <f t="shared" si="1"/>
        <v>78</v>
      </c>
    </row>
    <row r="419" spans="1:9" ht="14.25" customHeight="1">
      <c r="A419" s="2" t="s">
        <v>1123</v>
      </c>
      <c r="B419" s="6" t="s">
        <v>1124</v>
      </c>
      <c r="C419" s="6" t="s">
        <v>1125</v>
      </c>
      <c r="D419" s="6" t="s">
        <v>13</v>
      </c>
      <c r="E419" s="6">
        <v>9</v>
      </c>
      <c r="F419" s="6">
        <v>10</v>
      </c>
      <c r="G419" s="6">
        <v>27</v>
      </c>
      <c r="H419" s="6">
        <v>48</v>
      </c>
      <c r="I419" s="6">
        <f t="shared" si="1"/>
        <v>94</v>
      </c>
    </row>
    <row r="420" spans="1:9" ht="14.25" customHeight="1">
      <c r="A420" s="2" t="s">
        <v>1128</v>
      </c>
      <c r="B420" s="6" t="s">
        <v>1129</v>
      </c>
      <c r="C420" s="6" t="s">
        <v>582</v>
      </c>
      <c r="D420" s="6" t="s">
        <v>13</v>
      </c>
      <c r="E420" s="6">
        <v>3</v>
      </c>
      <c r="F420" s="6">
        <v>1</v>
      </c>
      <c r="G420" s="6">
        <v>11</v>
      </c>
      <c r="H420" s="6">
        <v>19</v>
      </c>
      <c r="I420" s="6">
        <f t="shared" si="1"/>
        <v>34</v>
      </c>
    </row>
    <row r="421" spans="1:9" ht="14.25" customHeight="1">
      <c r="A421" s="2" t="s">
        <v>1126</v>
      </c>
      <c r="B421" s="6" t="s">
        <v>1127</v>
      </c>
      <c r="C421" s="6" t="s">
        <v>582</v>
      </c>
      <c r="D421" s="6" t="s">
        <v>28</v>
      </c>
      <c r="E421" s="6">
        <v>9</v>
      </c>
      <c r="F421" s="6">
        <v>10</v>
      </c>
      <c r="G421" s="6">
        <v>25</v>
      </c>
      <c r="H421" s="6">
        <v>35</v>
      </c>
      <c r="I421" s="6">
        <f t="shared" si="1"/>
        <v>79</v>
      </c>
    </row>
    <row r="422" spans="1:9" ht="14.25" customHeight="1">
      <c r="A422" s="2" t="s">
        <v>1130</v>
      </c>
      <c r="B422" s="6" t="s">
        <v>1131</v>
      </c>
      <c r="C422" s="6" t="s">
        <v>1132</v>
      </c>
      <c r="D422" s="6" t="s">
        <v>20</v>
      </c>
      <c r="E422" s="6">
        <v>8</v>
      </c>
      <c r="F422" s="6">
        <v>6</v>
      </c>
      <c r="G422" s="6">
        <v>28</v>
      </c>
      <c r="H422" s="6">
        <v>34</v>
      </c>
      <c r="I422" s="6">
        <f t="shared" si="1"/>
        <v>76</v>
      </c>
    </row>
    <row r="423" spans="1:9" ht="14.25" customHeight="1">
      <c r="A423" s="2" t="s">
        <v>1133</v>
      </c>
      <c r="B423" s="6" t="s">
        <v>1134</v>
      </c>
      <c r="C423" s="6" t="s">
        <v>1135</v>
      </c>
      <c r="D423" s="6" t="s">
        <v>28</v>
      </c>
      <c r="E423" s="6">
        <v>6</v>
      </c>
      <c r="F423" s="6">
        <v>6</v>
      </c>
      <c r="G423" s="6">
        <v>18</v>
      </c>
      <c r="H423" s="6">
        <v>23</v>
      </c>
      <c r="I423" s="6">
        <f t="shared" si="1"/>
        <v>53</v>
      </c>
    </row>
    <row r="424" spans="1:9" ht="14.25" customHeight="1">
      <c r="A424" s="2" t="s">
        <v>1136</v>
      </c>
      <c r="B424" s="6" t="s">
        <v>1137</v>
      </c>
      <c r="C424" s="6" t="s">
        <v>1138</v>
      </c>
      <c r="D424" s="6" t="s">
        <v>13</v>
      </c>
      <c r="E424" s="6">
        <v>6</v>
      </c>
      <c r="F424" s="6">
        <v>5</v>
      </c>
      <c r="G424" s="6">
        <v>18</v>
      </c>
      <c r="H424" s="6">
        <v>30</v>
      </c>
      <c r="I424" s="6">
        <f t="shared" si="1"/>
        <v>59</v>
      </c>
    </row>
    <row r="425" spans="1:9" ht="14.25" customHeight="1">
      <c r="A425" s="2" t="s">
        <v>1139</v>
      </c>
      <c r="B425" s="6" t="s">
        <v>1140</v>
      </c>
      <c r="C425" s="6" t="s">
        <v>1141</v>
      </c>
      <c r="D425" s="6" t="s">
        <v>28</v>
      </c>
      <c r="E425" s="6">
        <v>7</v>
      </c>
      <c r="F425" s="6">
        <v>7</v>
      </c>
      <c r="G425" s="6">
        <v>20</v>
      </c>
      <c r="H425" s="6">
        <v>28</v>
      </c>
      <c r="I425" s="6">
        <f t="shared" si="1"/>
        <v>62</v>
      </c>
    </row>
    <row r="426" spans="1:9" ht="14.25" customHeight="1">
      <c r="A426" s="2" t="s">
        <v>1142</v>
      </c>
      <c r="B426" s="6" t="s">
        <v>1143</v>
      </c>
      <c r="C426" s="6" t="s">
        <v>155</v>
      </c>
      <c r="D426" s="6" t="s">
        <v>28</v>
      </c>
      <c r="E426" s="6">
        <v>5</v>
      </c>
      <c r="F426" s="6">
        <v>7</v>
      </c>
      <c r="G426" s="6">
        <v>15</v>
      </c>
      <c r="H426" s="6">
        <v>35</v>
      </c>
      <c r="I426" s="6">
        <f t="shared" si="1"/>
        <v>62</v>
      </c>
    </row>
    <row r="427" spans="1:9" ht="14.25" customHeight="1">
      <c r="A427" s="2" t="s">
        <v>1144</v>
      </c>
      <c r="B427" s="6" t="s">
        <v>1145</v>
      </c>
      <c r="C427" s="6" t="s">
        <v>1146</v>
      </c>
      <c r="D427" s="6" t="s">
        <v>13</v>
      </c>
      <c r="E427" s="6">
        <v>4</v>
      </c>
      <c r="F427" s="6">
        <v>2</v>
      </c>
      <c r="G427" s="6">
        <v>10</v>
      </c>
      <c r="H427" s="6">
        <v>20</v>
      </c>
      <c r="I427" s="6">
        <f t="shared" si="1"/>
        <v>36</v>
      </c>
    </row>
    <row r="428" spans="1:9" ht="14.25" customHeight="1">
      <c r="A428" s="2" t="s">
        <v>1147</v>
      </c>
      <c r="B428" s="6" t="s">
        <v>1089</v>
      </c>
      <c r="C428" s="6" t="s">
        <v>1148</v>
      </c>
      <c r="D428" s="6" t="s">
        <v>24</v>
      </c>
      <c r="E428" s="6">
        <v>8</v>
      </c>
      <c r="F428" s="6">
        <v>9</v>
      </c>
      <c r="G428" s="6">
        <v>25</v>
      </c>
      <c r="H428" s="6">
        <v>33</v>
      </c>
      <c r="I428" s="6">
        <f t="shared" si="1"/>
        <v>75</v>
      </c>
    </row>
    <row r="429" spans="1:9" ht="14.25" customHeight="1">
      <c r="A429" s="2" t="s">
        <v>1149</v>
      </c>
      <c r="B429" s="6" t="s">
        <v>1150</v>
      </c>
      <c r="C429" s="6" t="s">
        <v>1151</v>
      </c>
      <c r="D429" s="6" t="s">
        <v>20</v>
      </c>
      <c r="E429" s="6">
        <v>5</v>
      </c>
      <c r="F429" s="6">
        <v>7</v>
      </c>
      <c r="G429" s="6">
        <v>19</v>
      </c>
      <c r="H429" s="6">
        <v>19</v>
      </c>
      <c r="I429" s="6">
        <f t="shared" si="1"/>
        <v>50</v>
      </c>
    </row>
    <row r="430" spans="1:9" ht="14.25" customHeight="1">
      <c r="A430" s="2" t="s">
        <v>1152</v>
      </c>
      <c r="B430" s="6" t="s">
        <v>1153</v>
      </c>
      <c r="C430" s="6" t="s">
        <v>1154</v>
      </c>
      <c r="D430" s="6" t="s">
        <v>24</v>
      </c>
      <c r="E430" s="6">
        <v>8</v>
      </c>
      <c r="F430" s="6">
        <v>6</v>
      </c>
      <c r="G430" s="6">
        <v>25</v>
      </c>
      <c r="H430" s="6">
        <v>40</v>
      </c>
      <c r="I430" s="6">
        <f t="shared" si="1"/>
        <v>79</v>
      </c>
    </row>
    <row r="431" spans="1:9" ht="14.25" customHeight="1">
      <c r="A431" s="2" t="s">
        <v>1155</v>
      </c>
      <c r="B431" s="6" t="s">
        <v>1156</v>
      </c>
      <c r="C431" s="6" t="s">
        <v>1157</v>
      </c>
      <c r="D431" s="6" t="s">
        <v>24</v>
      </c>
      <c r="E431" s="6">
        <v>9</v>
      </c>
      <c r="F431" s="6">
        <v>10</v>
      </c>
      <c r="G431" s="6">
        <v>30</v>
      </c>
      <c r="H431" s="6">
        <v>44</v>
      </c>
      <c r="I431" s="6">
        <f t="shared" si="1"/>
        <v>93</v>
      </c>
    </row>
    <row r="432" spans="1:9" ht="14.25" customHeight="1">
      <c r="A432" s="2" t="s">
        <v>1158</v>
      </c>
      <c r="B432" s="6" t="s">
        <v>1159</v>
      </c>
      <c r="C432" s="6" t="s">
        <v>1160</v>
      </c>
      <c r="D432" s="6" t="s">
        <v>13</v>
      </c>
      <c r="E432" s="6">
        <v>9</v>
      </c>
      <c r="F432" s="6">
        <v>8</v>
      </c>
      <c r="G432" s="6">
        <v>23</v>
      </c>
      <c r="H432" s="6">
        <v>40</v>
      </c>
      <c r="I432" s="6">
        <f t="shared" si="1"/>
        <v>80</v>
      </c>
    </row>
    <row r="433" spans="1:9" ht="14.25" customHeight="1">
      <c r="A433" s="2" t="s">
        <v>1161</v>
      </c>
      <c r="B433" s="6" t="s">
        <v>1162</v>
      </c>
      <c r="C433" s="6" t="s">
        <v>1163</v>
      </c>
      <c r="D433" s="6" t="s">
        <v>20</v>
      </c>
      <c r="E433" s="6">
        <v>5</v>
      </c>
      <c r="F433" s="6">
        <v>4</v>
      </c>
      <c r="G433" s="6">
        <v>13</v>
      </c>
      <c r="H433" s="6">
        <v>35</v>
      </c>
      <c r="I433" s="6">
        <f t="shared" si="1"/>
        <v>57</v>
      </c>
    </row>
    <row r="434" spans="1:9" ht="14.25" customHeight="1">
      <c r="A434" s="2" t="s">
        <v>1164</v>
      </c>
      <c r="B434" s="6" t="s">
        <v>1165</v>
      </c>
      <c r="C434" s="6" t="s">
        <v>1166</v>
      </c>
      <c r="D434" s="6" t="s">
        <v>20</v>
      </c>
      <c r="E434" s="6">
        <v>4</v>
      </c>
      <c r="F434" s="6">
        <v>4</v>
      </c>
      <c r="G434" s="6">
        <v>8</v>
      </c>
      <c r="H434" s="6">
        <v>26</v>
      </c>
      <c r="I434" s="6">
        <f t="shared" si="1"/>
        <v>42</v>
      </c>
    </row>
    <row r="435" spans="1:9" ht="14.25" customHeight="1">
      <c r="A435" s="2" t="s">
        <v>1170</v>
      </c>
      <c r="B435" s="6" t="s">
        <v>1021</v>
      </c>
      <c r="C435" s="6" t="s">
        <v>1171</v>
      </c>
      <c r="D435" s="6" t="s">
        <v>13</v>
      </c>
      <c r="E435" s="6">
        <v>8</v>
      </c>
      <c r="F435" s="6">
        <v>6</v>
      </c>
      <c r="G435" s="6">
        <v>20</v>
      </c>
      <c r="H435" s="6">
        <v>36</v>
      </c>
      <c r="I435" s="6">
        <f t="shared" si="1"/>
        <v>70</v>
      </c>
    </row>
    <row r="436" spans="1:9" ht="14.25" customHeight="1">
      <c r="A436" s="2" t="s">
        <v>1167</v>
      </c>
      <c r="B436" s="6" t="s">
        <v>1168</v>
      </c>
      <c r="C436" s="6" t="s">
        <v>1169</v>
      </c>
      <c r="D436" s="6" t="s">
        <v>20</v>
      </c>
      <c r="E436" s="6">
        <v>8</v>
      </c>
      <c r="F436" s="6">
        <v>8</v>
      </c>
      <c r="G436" s="6">
        <v>21</v>
      </c>
      <c r="H436" s="6">
        <v>40</v>
      </c>
      <c r="I436" s="6">
        <f t="shared" si="1"/>
        <v>77</v>
      </c>
    </row>
    <row r="437" spans="1:9" ht="14.25" customHeight="1">
      <c r="A437" s="2" t="s">
        <v>1187</v>
      </c>
      <c r="B437" s="6" t="s">
        <v>1188</v>
      </c>
      <c r="C437" s="6" t="s">
        <v>1171</v>
      </c>
      <c r="D437" s="6" t="s">
        <v>28</v>
      </c>
      <c r="E437" s="6">
        <v>5</v>
      </c>
      <c r="F437" s="6">
        <v>3</v>
      </c>
      <c r="G437" s="6">
        <v>14</v>
      </c>
      <c r="H437" s="6">
        <v>26</v>
      </c>
      <c r="I437" s="6">
        <f t="shared" si="1"/>
        <v>48</v>
      </c>
    </row>
    <row r="438" spans="1:9" ht="14.25" customHeight="1">
      <c r="A438" s="2" t="s">
        <v>1191</v>
      </c>
      <c r="B438" s="6" t="s">
        <v>1192</v>
      </c>
      <c r="C438" s="6" t="s">
        <v>1171</v>
      </c>
      <c r="D438" s="6" t="s">
        <v>28</v>
      </c>
      <c r="E438" s="6">
        <v>5</v>
      </c>
      <c r="F438" s="6">
        <v>5</v>
      </c>
      <c r="G438" s="6">
        <v>19</v>
      </c>
      <c r="H438" s="6">
        <v>20</v>
      </c>
      <c r="I438" s="6">
        <f t="shared" si="1"/>
        <v>49</v>
      </c>
    </row>
    <row r="439" spans="1:9" ht="14.25" customHeight="1">
      <c r="A439" s="2" t="s">
        <v>1182</v>
      </c>
      <c r="B439" s="6" t="s">
        <v>1183</v>
      </c>
      <c r="C439" s="6" t="s">
        <v>1171</v>
      </c>
      <c r="D439" s="6" t="s">
        <v>20</v>
      </c>
      <c r="E439" s="6">
        <v>6</v>
      </c>
      <c r="F439" s="6">
        <v>8</v>
      </c>
      <c r="G439" s="6">
        <v>14</v>
      </c>
      <c r="H439" s="6">
        <v>37</v>
      </c>
      <c r="I439" s="6">
        <f t="shared" si="1"/>
        <v>65</v>
      </c>
    </row>
    <row r="440" spans="1:9" ht="14.25" customHeight="1">
      <c r="A440" s="2" t="s">
        <v>1189</v>
      </c>
      <c r="B440" s="6" t="s">
        <v>1190</v>
      </c>
      <c r="C440" s="6" t="s">
        <v>1186</v>
      </c>
      <c r="D440" s="6" t="s">
        <v>24</v>
      </c>
      <c r="E440" s="6">
        <v>6</v>
      </c>
      <c r="F440" s="6">
        <v>7</v>
      </c>
      <c r="G440" s="6">
        <v>22</v>
      </c>
      <c r="H440" s="6">
        <v>20</v>
      </c>
      <c r="I440" s="6">
        <f t="shared" si="1"/>
        <v>55</v>
      </c>
    </row>
    <row r="441" spans="1:9" ht="14.25" customHeight="1">
      <c r="A441" s="2" t="s">
        <v>1174</v>
      </c>
      <c r="B441" s="6" t="s">
        <v>1175</v>
      </c>
      <c r="C441" s="6" t="s">
        <v>1171</v>
      </c>
      <c r="D441" s="6" t="s">
        <v>13</v>
      </c>
      <c r="E441" s="6">
        <v>7</v>
      </c>
      <c r="F441" s="6">
        <v>5</v>
      </c>
      <c r="G441" s="6">
        <v>22</v>
      </c>
      <c r="H441" s="6">
        <v>42</v>
      </c>
      <c r="I441" s="6">
        <f t="shared" si="1"/>
        <v>76</v>
      </c>
    </row>
    <row r="442" spans="1:9" ht="14.25" customHeight="1">
      <c r="A442" s="2" t="s">
        <v>1180</v>
      </c>
      <c r="B442" s="6" t="s">
        <v>1181</v>
      </c>
      <c r="C442" s="6" t="s">
        <v>1171</v>
      </c>
      <c r="D442" s="6" t="s">
        <v>13</v>
      </c>
      <c r="E442" s="6">
        <v>6</v>
      </c>
      <c r="F442" s="6">
        <v>8</v>
      </c>
      <c r="G442" s="6">
        <v>21</v>
      </c>
      <c r="H442" s="6">
        <v>26</v>
      </c>
      <c r="I442" s="6">
        <f t="shared" si="1"/>
        <v>61</v>
      </c>
    </row>
    <row r="443" spans="1:9" ht="14.25" customHeight="1">
      <c r="A443" s="2" t="s">
        <v>1172</v>
      </c>
      <c r="B443" s="6" t="s">
        <v>1173</v>
      </c>
      <c r="C443" s="6" t="s">
        <v>1169</v>
      </c>
      <c r="D443" s="6" t="s">
        <v>13</v>
      </c>
      <c r="E443" s="6">
        <v>8</v>
      </c>
      <c r="F443" s="6">
        <v>7</v>
      </c>
      <c r="G443" s="6">
        <v>25</v>
      </c>
      <c r="H443" s="6">
        <v>32</v>
      </c>
      <c r="I443" s="6">
        <f t="shared" si="1"/>
        <v>72</v>
      </c>
    </row>
    <row r="444" spans="1:9" ht="14.25" customHeight="1">
      <c r="A444" s="2" t="s">
        <v>1184</v>
      </c>
      <c r="B444" s="6" t="s">
        <v>1185</v>
      </c>
      <c r="C444" s="6" t="s">
        <v>1186</v>
      </c>
      <c r="D444" s="6" t="s">
        <v>13</v>
      </c>
      <c r="E444" s="6">
        <v>6</v>
      </c>
      <c r="F444" s="6">
        <v>5</v>
      </c>
      <c r="G444" s="6">
        <v>14</v>
      </c>
      <c r="H444" s="6">
        <v>33</v>
      </c>
      <c r="I444" s="6">
        <f t="shared" si="1"/>
        <v>58</v>
      </c>
    </row>
    <row r="445" spans="1:9" ht="14.25" customHeight="1">
      <c r="A445" s="2" t="s">
        <v>1193</v>
      </c>
      <c r="B445" s="6" t="s">
        <v>1194</v>
      </c>
      <c r="C445" s="6" t="s">
        <v>1169</v>
      </c>
      <c r="D445" s="6" t="s">
        <v>24</v>
      </c>
      <c r="E445" s="6">
        <v>2</v>
      </c>
      <c r="F445" s="6">
        <v>2</v>
      </c>
      <c r="G445" s="6">
        <v>8</v>
      </c>
      <c r="H445" s="6">
        <v>9</v>
      </c>
      <c r="I445" s="6">
        <f t="shared" si="1"/>
        <v>21</v>
      </c>
    </row>
    <row r="446" spans="1:9" ht="14.25" customHeight="1">
      <c r="A446" s="2" t="s">
        <v>1176</v>
      </c>
      <c r="B446" s="6" t="s">
        <v>1177</v>
      </c>
      <c r="C446" s="6" t="s">
        <v>1171</v>
      </c>
      <c r="D446" s="6" t="s">
        <v>20</v>
      </c>
      <c r="E446" s="6">
        <v>7</v>
      </c>
      <c r="F446" s="6">
        <v>5</v>
      </c>
      <c r="G446" s="6">
        <v>22</v>
      </c>
      <c r="H446" s="6">
        <v>39</v>
      </c>
      <c r="I446" s="6">
        <f t="shared" si="1"/>
        <v>73</v>
      </c>
    </row>
    <row r="447" spans="1:9" ht="14.25" customHeight="1">
      <c r="A447" s="2" t="s">
        <v>1178</v>
      </c>
      <c r="B447" s="6" t="s">
        <v>1179</v>
      </c>
      <c r="C447" s="6" t="s">
        <v>1171</v>
      </c>
      <c r="D447" s="6" t="s">
        <v>24</v>
      </c>
      <c r="E447" s="6">
        <v>2</v>
      </c>
      <c r="F447" s="6">
        <v>0</v>
      </c>
      <c r="G447" s="6">
        <v>5</v>
      </c>
      <c r="H447" s="6">
        <v>9</v>
      </c>
      <c r="I447" s="6">
        <f t="shared" si="1"/>
        <v>16</v>
      </c>
    </row>
    <row r="448" spans="1:9" ht="14.25" customHeight="1">
      <c r="A448" s="2" t="s">
        <v>1195</v>
      </c>
      <c r="B448" s="6" t="s">
        <v>1196</v>
      </c>
      <c r="C448" s="6" t="s">
        <v>1197</v>
      </c>
      <c r="D448" s="6" t="s">
        <v>13</v>
      </c>
      <c r="E448" s="6">
        <v>9</v>
      </c>
      <c r="F448" s="6">
        <v>9</v>
      </c>
      <c r="G448" s="6">
        <v>27</v>
      </c>
      <c r="H448" s="6">
        <v>39</v>
      </c>
      <c r="I448" s="6">
        <f t="shared" si="1"/>
        <v>84</v>
      </c>
    </row>
    <row r="449" spans="1:9" ht="14.25" customHeight="1">
      <c r="A449" s="2" t="s">
        <v>1205</v>
      </c>
      <c r="B449" s="6" t="s">
        <v>1206</v>
      </c>
      <c r="C449" s="6" t="s">
        <v>326</v>
      </c>
      <c r="D449" s="6" t="s">
        <v>24</v>
      </c>
      <c r="E449" s="6">
        <v>7</v>
      </c>
      <c r="F449" s="6">
        <v>7</v>
      </c>
      <c r="G449" s="6">
        <v>23</v>
      </c>
      <c r="H449" s="6">
        <v>38</v>
      </c>
      <c r="I449" s="6">
        <f t="shared" si="1"/>
        <v>75</v>
      </c>
    </row>
    <row r="450" spans="1:9" ht="14.25" customHeight="1">
      <c r="A450" s="2" t="s">
        <v>1200</v>
      </c>
      <c r="B450" s="6" t="s">
        <v>1201</v>
      </c>
      <c r="C450" s="6" t="s">
        <v>1202</v>
      </c>
      <c r="D450" s="6" t="s">
        <v>13</v>
      </c>
      <c r="E450" s="6">
        <v>4</v>
      </c>
      <c r="F450" s="6">
        <v>2</v>
      </c>
      <c r="G450" s="6">
        <v>15</v>
      </c>
      <c r="H450" s="6">
        <v>24</v>
      </c>
      <c r="I450" s="6">
        <f t="shared" si="1"/>
        <v>45</v>
      </c>
    </row>
    <row r="451" spans="1:9" ht="14.25" customHeight="1">
      <c r="A451" s="2" t="s">
        <v>1198</v>
      </c>
      <c r="B451" s="6" t="s">
        <v>1199</v>
      </c>
      <c r="C451" s="6" t="s">
        <v>1197</v>
      </c>
      <c r="D451" s="6" t="s">
        <v>20</v>
      </c>
      <c r="E451" s="6">
        <v>2</v>
      </c>
      <c r="F451" s="6">
        <v>4</v>
      </c>
      <c r="G451" s="6">
        <v>4</v>
      </c>
      <c r="H451" s="6">
        <v>0</v>
      </c>
      <c r="I451" s="6">
        <f t="shared" si="1"/>
        <v>10</v>
      </c>
    </row>
    <row r="452" spans="1:9" ht="14.25" customHeight="1">
      <c r="A452" s="2" t="s">
        <v>1207</v>
      </c>
      <c r="B452" s="6" t="s">
        <v>1208</v>
      </c>
      <c r="C452" s="6" t="s">
        <v>326</v>
      </c>
      <c r="D452" s="6" t="s">
        <v>28</v>
      </c>
      <c r="E452" s="6">
        <v>5</v>
      </c>
      <c r="F452" s="6">
        <v>4</v>
      </c>
      <c r="G452" s="6">
        <v>17</v>
      </c>
      <c r="H452" s="6">
        <v>29</v>
      </c>
      <c r="I452" s="6">
        <f t="shared" si="1"/>
        <v>55</v>
      </c>
    </row>
    <row r="453" spans="1:9" ht="14.25" customHeight="1">
      <c r="A453" s="2" t="s">
        <v>1203</v>
      </c>
      <c r="B453" s="6" t="s">
        <v>1204</v>
      </c>
      <c r="C453" s="6" t="s">
        <v>1202</v>
      </c>
      <c r="D453" s="6" t="s">
        <v>20</v>
      </c>
      <c r="E453" s="6">
        <v>4</v>
      </c>
      <c r="F453" s="6">
        <v>3</v>
      </c>
      <c r="G453" s="6">
        <v>10</v>
      </c>
      <c r="H453" s="6">
        <v>13</v>
      </c>
      <c r="I453" s="6">
        <f t="shared" si="1"/>
        <v>30</v>
      </c>
    </row>
    <row r="454" spans="1:9" ht="14.25" customHeight="1">
      <c r="A454" s="2" t="s">
        <v>1212</v>
      </c>
      <c r="B454" s="6" t="s">
        <v>1213</v>
      </c>
      <c r="C454" s="6" t="s">
        <v>1156</v>
      </c>
      <c r="D454" s="6" t="s">
        <v>28</v>
      </c>
      <c r="E454" s="6">
        <v>3</v>
      </c>
      <c r="F454" s="6">
        <v>3</v>
      </c>
      <c r="G454" s="6">
        <v>5</v>
      </c>
      <c r="H454" s="6">
        <v>7</v>
      </c>
      <c r="I454" s="6">
        <f t="shared" si="1"/>
        <v>18</v>
      </c>
    </row>
    <row r="455" spans="1:9" ht="14.25" customHeight="1">
      <c r="A455" s="2" t="s">
        <v>1209</v>
      </c>
      <c r="B455" s="6" t="s">
        <v>1210</v>
      </c>
      <c r="C455" s="6" t="s">
        <v>1211</v>
      </c>
      <c r="D455" s="6" t="s">
        <v>28</v>
      </c>
      <c r="E455" s="6">
        <v>6</v>
      </c>
      <c r="F455" s="6">
        <v>7</v>
      </c>
      <c r="G455" s="6">
        <v>15</v>
      </c>
      <c r="H455" s="6">
        <v>20</v>
      </c>
      <c r="I455" s="6">
        <f t="shared" si="1"/>
        <v>48</v>
      </c>
    </row>
    <row r="456" spans="1:9" ht="14.25" customHeight="1">
      <c r="A456" s="2" t="s">
        <v>1214</v>
      </c>
      <c r="B456" s="6" t="s">
        <v>1215</v>
      </c>
      <c r="C456" s="6" t="s">
        <v>1216</v>
      </c>
      <c r="D456" s="6" t="s">
        <v>20</v>
      </c>
      <c r="E456" s="6">
        <v>7</v>
      </c>
      <c r="F456" s="6">
        <v>8</v>
      </c>
      <c r="G456" s="6">
        <v>17</v>
      </c>
      <c r="H456" s="6">
        <v>39</v>
      </c>
      <c r="I456" s="6">
        <f t="shared" si="1"/>
        <v>71</v>
      </c>
    </row>
    <row r="457" spans="1:9" ht="14.25" customHeight="1">
      <c r="A457" s="2" t="s">
        <v>1220</v>
      </c>
      <c r="B457" s="6" t="s">
        <v>662</v>
      </c>
      <c r="C457" s="6" t="s">
        <v>1221</v>
      </c>
      <c r="D457" s="6" t="s">
        <v>20</v>
      </c>
      <c r="E457" s="6">
        <v>7</v>
      </c>
      <c r="F457" s="6">
        <v>8</v>
      </c>
      <c r="G457" s="6">
        <v>20</v>
      </c>
      <c r="H457" s="6">
        <v>32</v>
      </c>
      <c r="I457" s="6">
        <f t="shared" si="1"/>
        <v>67</v>
      </c>
    </row>
    <row r="458" spans="1:9" ht="14.25" customHeight="1">
      <c r="A458" s="2" t="s">
        <v>1217</v>
      </c>
      <c r="B458" s="6" t="s">
        <v>1218</v>
      </c>
      <c r="C458" s="6" t="s">
        <v>1219</v>
      </c>
      <c r="D458" s="6" t="s">
        <v>24</v>
      </c>
      <c r="E458" s="6">
        <v>9</v>
      </c>
      <c r="F458" s="6">
        <v>9</v>
      </c>
      <c r="G458" s="6">
        <v>24</v>
      </c>
      <c r="H458" s="6">
        <v>36</v>
      </c>
      <c r="I458" s="6">
        <f t="shared" si="1"/>
        <v>78</v>
      </c>
    </row>
    <row r="459" spans="1:9" ht="14.25" customHeight="1">
      <c r="A459" s="2" t="s">
        <v>1222</v>
      </c>
      <c r="B459" s="6" t="s">
        <v>1223</v>
      </c>
      <c r="C459" s="6" t="s">
        <v>1224</v>
      </c>
      <c r="D459" s="6" t="s">
        <v>13</v>
      </c>
      <c r="E459" s="6">
        <v>5</v>
      </c>
      <c r="F459" s="6">
        <v>5</v>
      </c>
      <c r="G459" s="6">
        <v>19</v>
      </c>
      <c r="H459" s="6">
        <v>29</v>
      </c>
      <c r="I459" s="6">
        <f t="shared" si="1"/>
        <v>58</v>
      </c>
    </row>
    <row r="460" spans="1:9" ht="14.25" customHeight="1">
      <c r="A460" s="2" t="s">
        <v>1225</v>
      </c>
      <c r="B460" s="6" t="s">
        <v>1226</v>
      </c>
      <c r="C460" s="6" t="s">
        <v>1227</v>
      </c>
      <c r="D460" s="6" t="s">
        <v>20</v>
      </c>
      <c r="E460" s="6">
        <v>7</v>
      </c>
      <c r="F460" s="6">
        <v>7</v>
      </c>
      <c r="G460" s="6">
        <v>17</v>
      </c>
      <c r="H460" s="6">
        <v>37</v>
      </c>
      <c r="I460" s="6">
        <f t="shared" si="1"/>
        <v>68</v>
      </c>
    </row>
    <row r="461" spans="1:9" ht="14.25" customHeight="1">
      <c r="A461" s="2" t="s">
        <v>1228</v>
      </c>
      <c r="B461" s="6" t="s">
        <v>1229</v>
      </c>
      <c r="C461" s="6" t="s">
        <v>465</v>
      </c>
      <c r="D461" s="6" t="s">
        <v>20</v>
      </c>
      <c r="E461" s="6">
        <v>6</v>
      </c>
      <c r="F461" s="6">
        <v>8</v>
      </c>
      <c r="G461" s="6">
        <v>21</v>
      </c>
      <c r="H461" s="6">
        <v>38</v>
      </c>
      <c r="I461" s="6">
        <f t="shared" si="1"/>
        <v>73</v>
      </c>
    </row>
    <row r="462" spans="1:9" ht="14.25" customHeight="1">
      <c r="A462" s="2" t="s">
        <v>1230</v>
      </c>
      <c r="B462" s="6" t="s">
        <v>1231</v>
      </c>
      <c r="C462" s="6" t="s">
        <v>1232</v>
      </c>
      <c r="D462" s="6" t="s">
        <v>24</v>
      </c>
      <c r="E462" s="6">
        <v>8</v>
      </c>
      <c r="F462" s="6">
        <v>10</v>
      </c>
      <c r="G462" s="6">
        <v>27</v>
      </c>
      <c r="H462" s="6">
        <v>45</v>
      </c>
      <c r="I462" s="6">
        <f t="shared" si="1"/>
        <v>90</v>
      </c>
    </row>
    <row r="463" spans="1:9" ht="14.25" customHeight="1">
      <c r="A463" s="2" t="s">
        <v>1233</v>
      </c>
      <c r="B463" s="6" t="s">
        <v>856</v>
      </c>
      <c r="C463" s="6" t="s">
        <v>1234</v>
      </c>
      <c r="D463" s="6" t="s">
        <v>24</v>
      </c>
      <c r="E463" s="6">
        <v>8</v>
      </c>
      <c r="F463" s="6">
        <v>8</v>
      </c>
      <c r="G463" s="6">
        <v>24</v>
      </c>
      <c r="H463" s="6">
        <v>45</v>
      </c>
      <c r="I463" s="6">
        <f t="shared" si="1"/>
        <v>85</v>
      </c>
    </row>
    <row r="464" spans="1:9" ht="14.25" customHeight="1">
      <c r="A464" s="2" t="s">
        <v>1235</v>
      </c>
      <c r="B464" s="6" t="s">
        <v>1236</v>
      </c>
      <c r="C464" s="6" t="s">
        <v>1237</v>
      </c>
      <c r="D464" s="6" t="s">
        <v>13</v>
      </c>
      <c r="E464" s="6">
        <v>9</v>
      </c>
      <c r="F464" s="6">
        <v>9</v>
      </c>
      <c r="G464" s="6">
        <v>23</v>
      </c>
      <c r="H464" s="6">
        <v>40</v>
      </c>
      <c r="I464" s="6">
        <f t="shared" si="1"/>
        <v>81</v>
      </c>
    </row>
    <row r="465" spans="1:9" ht="14.25" customHeight="1">
      <c r="A465" s="2" t="s">
        <v>1238</v>
      </c>
      <c r="B465" s="6" t="s">
        <v>1239</v>
      </c>
      <c r="C465" s="6" t="s">
        <v>1240</v>
      </c>
      <c r="D465" s="6" t="s">
        <v>24</v>
      </c>
      <c r="E465" s="6">
        <v>7</v>
      </c>
      <c r="F465" s="6">
        <v>5</v>
      </c>
      <c r="G465" s="6">
        <v>25</v>
      </c>
      <c r="H465" s="6">
        <v>31</v>
      </c>
      <c r="I465" s="6">
        <f t="shared" si="1"/>
        <v>68</v>
      </c>
    </row>
    <row r="466" spans="1:9" ht="14.25" customHeight="1">
      <c r="A466" s="2"/>
    </row>
    <row r="467" spans="1:9" ht="14.25" customHeight="1">
      <c r="A467" s="2"/>
    </row>
    <row r="468" spans="1:9" ht="14.25" customHeight="1">
      <c r="A468" s="2"/>
    </row>
    <row r="469" spans="1:9" ht="14.25" customHeight="1">
      <c r="A469" s="2"/>
    </row>
    <row r="470" spans="1:9" ht="14.25" customHeight="1">
      <c r="A470" s="2"/>
    </row>
    <row r="471" spans="1:9" ht="14.25" customHeight="1">
      <c r="A471" s="2"/>
    </row>
    <row r="472" spans="1:9" ht="14.25" customHeight="1">
      <c r="A472" s="2"/>
    </row>
    <row r="473" spans="1:9" ht="14.25" customHeight="1">
      <c r="A473" s="2"/>
    </row>
    <row r="474" spans="1:9" ht="14.25" customHeight="1">
      <c r="A474" s="2"/>
    </row>
    <row r="475" spans="1:9" ht="14.25" customHeight="1">
      <c r="A475" s="2"/>
    </row>
    <row r="476" spans="1:9" ht="14.25" customHeight="1">
      <c r="A476" s="2"/>
    </row>
    <row r="477" spans="1:9" ht="14.25" customHeight="1">
      <c r="A477" s="2"/>
    </row>
    <row r="478" spans="1:9" ht="14.25" customHeight="1">
      <c r="A478" s="2"/>
    </row>
    <row r="479" spans="1:9" ht="14.25" customHeight="1">
      <c r="A479" s="2"/>
    </row>
    <row r="480" spans="1:9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  <row r="1000" spans="1:1" ht="14.25" customHeight="1">
      <c r="A1000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4140625" defaultRowHeight="15" customHeight="1"/>
  <cols>
    <col min="1" max="1" width="12.33203125" customWidth="1"/>
    <col min="2" max="2" width="12.6640625" customWidth="1"/>
    <col min="3" max="4" width="14.88671875" customWidth="1"/>
    <col min="5" max="9" width="10.5546875" customWidth="1"/>
    <col min="10" max="26" width="8.6640625" customWidth="1"/>
  </cols>
  <sheetData>
    <row r="1" spans="1:9" ht="30" customHeight="1">
      <c r="A1" s="1" t="s">
        <v>1242</v>
      </c>
    </row>
    <row r="2" spans="1:9" ht="14.25" customHeight="1">
      <c r="A2" s="2"/>
    </row>
    <row r="3" spans="1:9" ht="14.25" customHeight="1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ht="14.25" customHeight="1">
      <c r="A4" s="2" t="s">
        <v>10</v>
      </c>
      <c r="B4" s="6" t="s">
        <v>11</v>
      </c>
      <c r="C4" s="6" t="s">
        <v>12</v>
      </c>
      <c r="D4" s="6" t="s">
        <v>13</v>
      </c>
      <c r="E4" s="6">
        <v>8</v>
      </c>
      <c r="F4" s="6">
        <v>10</v>
      </c>
      <c r="G4" s="6">
        <v>21</v>
      </c>
      <c r="H4" s="6">
        <v>32</v>
      </c>
      <c r="I4" s="6">
        <f t="shared" ref="I4:I258" si="0">SUM(E4:H4)</f>
        <v>71</v>
      </c>
    </row>
    <row r="5" spans="1:9" ht="14.25" customHeight="1">
      <c r="A5" s="2" t="s">
        <v>14</v>
      </c>
      <c r="B5" s="6" t="s">
        <v>15</v>
      </c>
      <c r="C5" s="6" t="s">
        <v>16</v>
      </c>
      <c r="D5" s="6" t="s">
        <v>13</v>
      </c>
      <c r="E5" s="6">
        <v>3</v>
      </c>
      <c r="F5" s="6">
        <v>2</v>
      </c>
      <c r="G5" s="6">
        <v>12</v>
      </c>
      <c r="H5" s="6">
        <v>8</v>
      </c>
      <c r="I5" s="6">
        <f t="shared" si="0"/>
        <v>25</v>
      </c>
    </row>
    <row r="6" spans="1:9" ht="14.25" customHeight="1">
      <c r="A6" s="2" t="s">
        <v>17</v>
      </c>
      <c r="B6" s="6" t="s">
        <v>18</v>
      </c>
      <c r="C6" s="6" t="s">
        <v>19</v>
      </c>
      <c r="D6" s="6" t="s">
        <v>20</v>
      </c>
      <c r="E6" s="6">
        <v>7</v>
      </c>
      <c r="F6" s="6">
        <v>9</v>
      </c>
      <c r="G6" s="6">
        <v>23</v>
      </c>
      <c r="H6" s="6">
        <v>26</v>
      </c>
      <c r="I6" s="6">
        <f t="shared" si="0"/>
        <v>65</v>
      </c>
    </row>
    <row r="7" spans="1:9" ht="14.25" customHeight="1">
      <c r="A7" s="2" t="s">
        <v>21</v>
      </c>
      <c r="B7" s="6" t="s">
        <v>22</v>
      </c>
      <c r="C7" s="6" t="s">
        <v>23</v>
      </c>
      <c r="D7" s="6" t="s">
        <v>24</v>
      </c>
      <c r="E7" s="6">
        <v>9</v>
      </c>
      <c r="F7" s="6">
        <v>8</v>
      </c>
      <c r="G7" s="6">
        <v>22</v>
      </c>
      <c r="H7" s="6">
        <v>43</v>
      </c>
      <c r="I7" s="6">
        <f t="shared" si="0"/>
        <v>82</v>
      </c>
    </row>
    <row r="8" spans="1:9" ht="14.25" customHeight="1">
      <c r="A8" s="2" t="s">
        <v>25</v>
      </c>
      <c r="B8" s="6" t="s">
        <v>26</v>
      </c>
      <c r="C8" s="6" t="s">
        <v>27</v>
      </c>
      <c r="D8" s="6" t="s">
        <v>28</v>
      </c>
      <c r="E8" s="6">
        <v>9</v>
      </c>
      <c r="F8" s="6">
        <v>7</v>
      </c>
      <c r="G8" s="6">
        <v>29</v>
      </c>
      <c r="H8" s="6">
        <v>50</v>
      </c>
      <c r="I8" s="6">
        <f t="shared" si="0"/>
        <v>95</v>
      </c>
    </row>
    <row r="9" spans="1:9" ht="14.25" customHeight="1">
      <c r="A9" s="2" t="s">
        <v>29</v>
      </c>
      <c r="B9" s="6" t="s">
        <v>30</v>
      </c>
      <c r="C9" s="6" t="s">
        <v>31</v>
      </c>
      <c r="D9" s="6" t="s">
        <v>24</v>
      </c>
      <c r="E9" s="6">
        <v>6</v>
      </c>
      <c r="F9" s="6">
        <v>4</v>
      </c>
      <c r="G9" s="6">
        <v>14</v>
      </c>
      <c r="H9" s="6">
        <v>29</v>
      </c>
      <c r="I9" s="6">
        <f t="shared" si="0"/>
        <v>53</v>
      </c>
    </row>
    <row r="10" spans="1:9" ht="14.25" customHeight="1">
      <c r="A10" s="2" t="s">
        <v>32</v>
      </c>
      <c r="B10" s="6" t="s">
        <v>33</v>
      </c>
      <c r="C10" s="6" t="s">
        <v>34</v>
      </c>
      <c r="D10" s="6" t="s">
        <v>13</v>
      </c>
      <c r="E10" s="6">
        <v>5</v>
      </c>
      <c r="F10" s="6">
        <v>7</v>
      </c>
      <c r="G10" s="6">
        <v>10</v>
      </c>
      <c r="H10" s="6">
        <v>32</v>
      </c>
      <c r="I10" s="6">
        <f t="shared" si="0"/>
        <v>54</v>
      </c>
    </row>
    <row r="11" spans="1:9" ht="14.25" customHeight="1">
      <c r="A11" s="2" t="s">
        <v>35</v>
      </c>
      <c r="B11" s="6" t="s">
        <v>36</v>
      </c>
      <c r="C11" s="6" t="s">
        <v>37</v>
      </c>
      <c r="D11" s="6" t="s">
        <v>13</v>
      </c>
      <c r="E11" s="6">
        <v>8</v>
      </c>
      <c r="F11" s="6">
        <v>9</v>
      </c>
      <c r="G11" s="6">
        <v>21</v>
      </c>
      <c r="H11" s="6">
        <v>36</v>
      </c>
      <c r="I11" s="6">
        <f t="shared" si="0"/>
        <v>74</v>
      </c>
    </row>
    <row r="12" spans="1:9" ht="14.25" customHeight="1">
      <c r="A12" s="2" t="s">
        <v>38</v>
      </c>
      <c r="B12" s="6" t="s">
        <v>39</v>
      </c>
      <c r="C12" s="6" t="s">
        <v>40</v>
      </c>
      <c r="D12" s="6" t="s">
        <v>20</v>
      </c>
      <c r="E12" s="6">
        <v>1</v>
      </c>
      <c r="F12" s="6">
        <v>3</v>
      </c>
      <c r="G12" s="6">
        <v>4</v>
      </c>
      <c r="H12" s="6">
        <v>15</v>
      </c>
      <c r="I12" s="6">
        <f t="shared" si="0"/>
        <v>23</v>
      </c>
    </row>
    <row r="13" spans="1:9" ht="14.25" customHeight="1">
      <c r="A13" s="2" t="s">
        <v>41</v>
      </c>
      <c r="B13" s="6" t="s">
        <v>42</v>
      </c>
      <c r="C13" s="6" t="s">
        <v>43</v>
      </c>
      <c r="D13" s="6" t="s">
        <v>24</v>
      </c>
      <c r="E13" s="6">
        <v>6</v>
      </c>
      <c r="F13" s="6">
        <v>5</v>
      </c>
      <c r="G13" s="6">
        <v>14</v>
      </c>
      <c r="H13" s="6">
        <v>40</v>
      </c>
      <c r="I13" s="6">
        <f t="shared" si="0"/>
        <v>65</v>
      </c>
    </row>
    <row r="14" spans="1:9" ht="14.25" customHeight="1">
      <c r="A14" s="2" t="s">
        <v>44</v>
      </c>
      <c r="B14" s="6" t="s">
        <v>45</v>
      </c>
      <c r="C14" s="6" t="s">
        <v>46</v>
      </c>
      <c r="D14" s="6" t="s">
        <v>24</v>
      </c>
      <c r="E14" s="6">
        <v>5</v>
      </c>
      <c r="F14" s="6">
        <v>4</v>
      </c>
      <c r="G14" s="6">
        <v>18</v>
      </c>
      <c r="H14" s="6">
        <v>31</v>
      </c>
      <c r="I14" s="6">
        <f t="shared" si="0"/>
        <v>58</v>
      </c>
    </row>
    <row r="15" spans="1:9" ht="14.25" customHeight="1">
      <c r="A15" s="2" t="s">
        <v>47</v>
      </c>
      <c r="B15" s="6" t="s">
        <v>48</v>
      </c>
      <c r="C15" s="6" t="s">
        <v>49</v>
      </c>
      <c r="D15" s="6" t="s">
        <v>24</v>
      </c>
      <c r="E15" s="6">
        <v>2</v>
      </c>
      <c r="F15" s="6">
        <v>1</v>
      </c>
      <c r="G15" s="6">
        <v>2</v>
      </c>
      <c r="H15" s="6">
        <v>6</v>
      </c>
      <c r="I15" s="6">
        <f t="shared" si="0"/>
        <v>11</v>
      </c>
    </row>
    <row r="16" spans="1:9" ht="14.25" customHeight="1">
      <c r="A16" s="2" t="s">
        <v>50</v>
      </c>
      <c r="B16" s="6" t="s">
        <v>51</v>
      </c>
      <c r="C16" s="6" t="s">
        <v>52</v>
      </c>
      <c r="D16" s="6" t="s">
        <v>28</v>
      </c>
      <c r="E16" s="6">
        <v>7</v>
      </c>
      <c r="F16" s="6">
        <v>8</v>
      </c>
      <c r="G16" s="6">
        <v>19</v>
      </c>
      <c r="H16" s="6">
        <v>26</v>
      </c>
      <c r="I16" s="6">
        <f t="shared" si="0"/>
        <v>60</v>
      </c>
    </row>
    <row r="17" spans="1:9" ht="14.25" customHeight="1">
      <c r="A17" s="2" t="s">
        <v>53</v>
      </c>
      <c r="B17" s="6" t="s">
        <v>54</v>
      </c>
      <c r="C17" s="6" t="s">
        <v>55</v>
      </c>
      <c r="D17" s="6" t="s">
        <v>13</v>
      </c>
      <c r="E17" s="6">
        <v>6</v>
      </c>
      <c r="F17" s="6">
        <v>6</v>
      </c>
      <c r="G17" s="6">
        <v>20</v>
      </c>
      <c r="H17" s="6">
        <v>37</v>
      </c>
      <c r="I17" s="6">
        <f t="shared" si="0"/>
        <v>69</v>
      </c>
    </row>
    <row r="18" spans="1:9" ht="14.25" customHeight="1">
      <c r="A18" s="2" t="s">
        <v>56</v>
      </c>
      <c r="B18" s="6" t="s">
        <v>57</v>
      </c>
      <c r="C18" s="6" t="s">
        <v>58</v>
      </c>
      <c r="D18" s="6" t="s">
        <v>24</v>
      </c>
      <c r="E18" s="6">
        <v>7</v>
      </c>
      <c r="F18" s="6">
        <v>6</v>
      </c>
      <c r="G18" s="6">
        <v>23</v>
      </c>
      <c r="H18" s="6">
        <v>41</v>
      </c>
      <c r="I18" s="6">
        <f t="shared" si="0"/>
        <v>77</v>
      </c>
    </row>
    <row r="19" spans="1:9" ht="14.25" customHeight="1">
      <c r="A19" s="2" t="s">
        <v>59</v>
      </c>
      <c r="B19" s="6" t="s">
        <v>60</v>
      </c>
      <c r="C19" s="6" t="s">
        <v>61</v>
      </c>
      <c r="D19" s="6" t="s">
        <v>24</v>
      </c>
      <c r="E19" s="6">
        <v>9</v>
      </c>
      <c r="F19" s="6">
        <v>7</v>
      </c>
      <c r="G19" s="6">
        <v>27</v>
      </c>
      <c r="H19" s="6">
        <v>46</v>
      </c>
      <c r="I19" s="6">
        <f t="shared" si="0"/>
        <v>89</v>
      </c>
    </row>
    <row r="20" spans="1:9" ht="14.25" customHeight="1">
      <c r="A20" s="2" t="s">
        <v>62</v>
      </c>
      <c r="B20" s="6" t="s">
        <v>63</v>
      </c>
      <c r="C20" s="6" t="s">
        <v>64</v>
      </c>
      <c r="D20" s="6" t="s">
        <v>28</v>
      </c>
      <c r="E20" s="6">
        <v>5</v>
      </c>
      <c r="F20" s="6">
        <v>4</v>
      </c>
      <c r="G20" s="6">
        <v>13</v>
      </c>
      <c r="H20" s="6">
        <v>17</v>
      </c>
      <c r="I20" s="6">
        <f t="shared" si="0"/>
        <v>39</v>
      </c>
    </row>
    <row r="21" spans="1:9" ht="14.25" customHeight="1">
      <c r="A21" s="2" t="s">
        <v>65</v>
      </c>
      <c r="B21" s="6" t="s">
        <v>66</v>
      </c>
      <c r="C21" s="6" t="s">
        <v>67</v>
      </c>
      <c r="D21" s="6" t="s">
        <v>20</v>
      </c>
      <c r="E21" s="6">
        <v>2</v>
      </c>
      <c r="F21" s="6">
        <v>2</v>
      </c>
      <c r="G21" s="6">
        <v>2</v>
      </c>
      <c r="H21" s="6">
        <v>2</v>
      </c>
      <c r="I21" s="6">
        <f t="shared" si="0"/>
        <v>8</v>
      </c>
    </row>
    <row r="22" spans="1:9" ht="14.25" customHeight="1">
      <c r="A22" s="2" t="s">
        <v>68</v>
      </c>
      <c r="B22" s="6" t="s">
        <v>69</v>
      </c>
      <c r="C22" s="6" t="s">
        <v>70</v>
      </c>
      <c r="D22" s="6" t="s">
        <v>24</v>
      </c>
      <c r="E22" s="6">
        <v>10</v>
      </c>
      <c r="F22" s="6">
        <v>9</v>
      </c>
      <c r="G22" s="6">
        <v>26</v>
      </c>
      <c r="H22" s="6">
        <v>41</v>
      </c>
      <c r="I22" s="6">
        <f t="shared" si="0"/>
        <v>86</v>
      </c>
    </row>
    <row r="23" spans="1:9" ht="14.25" customHeight="1">
      <c r="A23" s="2" t="s">
        <v>71</v>
      </c>
      <c r="B23" s="6" t="s">
        <v>54</v>
      </c>
      <c r="C23" s="6" t="s">
        <v>72</v>
      </c>
      <c r="D23" s="6" t="s">
        <v>20</v>
      </c>
      <c r="E23" s="6">
        <v>7</v>
      </c>
      <c r="F23" s="6">
        <v>7</v>
      </c>
      <c r="G23" s="6">
        <v>24</v>
      </c>
      <c r="H23" s="6">
        <v>43</v>
      </c>
      <c r="I23" s="6">
        <f t="shared" si="0"/>
        <v>81</v>
      </c>
    </row>
    <row r="24" spans="1:9" ht="14.25" customHeight="1">
      <c r="A24" s="2" t="s">
        <v>73</v>
      </c>
      <c r="B24" s="6" t="s">
        <v>74</v>
      </c>
      <c r="C24" s="6" t="s">
        <v>75</v>
      </c>
      <c r="D24" s="6" t="s">
        <v>28</v>
      </c>
      <c r="E24" s="6">
        <v>5</v>
      </c>
      <c r="F24" s="6">
        <v>6</v>
      </c>
      <c r="G24" s="6">
        <v>13</v>
      </c>
      <c r="H24" s="6">
        <v>34</v>
      </c>
      <c r="I24" s="6">
        <f t="shared" si="0"/>
        <v>58</v>
      </c>
    </row>
    <row r="25" spans="1:9" ht="14.25" customHeight="1">
      <c r="A25" s="2" t="s">
        <v>76</v>
      </c>
      <c r="B25" s="6" t="s">
        <v>77</v>
      </c>
      <c r="C25" s="6" t="s">
        <v>78</v>
      </c>
      <c r="D25" s="6" t="s">
        <v>24</v>
      </c>
      <c r="E25" s="6">
        <v>5</v>
      </c>
      <c r="F25" s="6">
        <v>6</v>
      </c>
      <c r="G25" s="6">
        <v>14</v>
      </c>
      <c r="H25" s="6">
        <v>30</v>
      </c>
      <c r="I25" s="6">
        <f t="shared" si="0"/>
        <v>55</v>
      </c>
    </row>
    <row r="26" spans="1:9" ht="14.25" customHeight="1">
      <c r="A26" s="2" t="s">
        <v>79</v>
      </c>
      <c r="B26" s="6" t="s">
        <v>80</v>
      </c>
      <c r="C26" s="6" t="s">
        <v>81</v>
      </c>
      <c r="D26" s="6" t="s">
        <v>28</v>
      </c>
      <c r="E26" s="6">
        <v>8</v>
      </c>
      <c r="F26" s="6">
        <v>7</v>
      </c>
      <c r="G26" s="6">
        <v>27</v>
      </c>
      <c r="H26" s="6">
        <v>47</v>
      </c>
      <c r="I26" s="6">
        <f t="shared" si="0"/>
        <v>89</v>
      </c>
    </row>
    <row r="27" spans="1:9" ht="14.25" customHeight="1">
      <c r="A27" s="2" t="s">
        <v>82</v>
      </c>
      <c r="B27" s="6" t="s">
        <v>54</v>
      </c>
      <c r="C27" s="6" t="s">
        <v>83</v>
      </c>
      <c r="D27" s="6" t="s">
        <v>24</v>
      </c>
      <c r="E27" s="6">
        <v>9</v>
      </c>
      <c r="F27" s="6">
        <v>10</v>
      </c>
      <c r="G27" s="6">
        <v>28</v>
      </c>
      <c r="H27" s="6">
        <v>48</v>
      </c>
      <c r="I27" s="6">
        <f t="shared" si="0"/>
        <v>95</v>
      </c>
    </row>
    <row r="28" spans="1:9" ht="14.25" customHeight="1">
      <c r="A28" s="2" t="s">
        <v>84</v>
      </c>
      <c r="B28" s="6" t="s">
        <v>85</v>
      </c>
      <c r="C28" s="6" t="s">
        <v>86</v>
      </c>
      <c r="D28" s="6" t="s">
        <v>24</v>
      </c>
      <c r="E28" s="6">
        <v>4</v>
      </c>
      <c r="F28" s="6">
        <v>5</v>
      </c>
      <c r="G28" s="6">
        <v>12</v>
      </c>
      <c r="H28" s="6">
        <v>23</v>
      </c>
      <c r="I28" s="6">
        <f t="shared" si="0"/>
        <v>44</v>
      </c>
    </row>
    <row r="29" spans="1:9" ht="14.25" customHeight="1">
      <c r="A29" s="2" t="s">
        <v>87</v>
      </c>
      <c r="B29" s="6" t="s">
        <v>88</v>
      </c>
      <c r="C29" s="6" t="s">
        <v>89</v>
      </c>
      <c r="D29" s="6" t="s">
        <v>20</v>
      </c>
      <c r="E29" s="6">
        <v>8</v>
      </c>
      <c r="F29" s="6">
        <v>7</v>
      </c>
      <c r="G29" s="6">
        <v>22</v>
      </c>
      <c r="H29" s="6">
        <v>36</v>
      </c>
      <c r="I29" s="6">
        <f t="shared" si="0"/>
        <v>73</v>
      </c>
    </row>
    <row r="30" spans="1:9" ht="14.25" customHeight="1">
      <c r="A30" s="2" t="s">
        <v>90</v>
      </c>
      <c r="B30" s="6" t="s">
        <v>91</v>
      </c>
      <c r="C30" s="6" t="s">
        <v>92</v>
      </c>
      <c r="D30" s="6" t="s">
        <v>13</v>
      </c>
      <c r="E30" s="6">
        <v>5</v>
      </c>
      <c r="F30" s="6">
        <v>3</v>
      </c>
      <c r="G30" s="6">
        <v>13</v>
      </c>
      <c r="H30" s="6">
        <v>17</v>
      </c>
      <c r="I30" s="6">
        <f t="shared" si="0"/>
        <v>38</v>
      </c>
    </row>
    <row r="31" spans="1:9" ht="14.25" customHeight="1">
      <c r="A31" s="2" t="s">
        <v>93</v>
      </c>
      <c r="B31" s="6" t="s">
        <v>94</v>
      </c>
      <c r="C31" s="6" t="s">
        <v>95</v>
      </c>
      <c r="D31" s="6" t="s">
        <v>20</v>
      </c>
      <c r="E31" s="6">
        <v>4</v>
      </c>
      <c r="F31" s="6">
        <v>3</v>
      </c>
      <c r="G31" s="6">
        <v>12</v>
      </c>
      <c r="H31" s="6">
        <v>12</v>
      </c>
      <c r="I31" s="6">
        <f t="shared" si="0"/>
        <v>31</v>
      </c>
    </row>
    <row r="32" spans="1:9" ht="14.25" customHeight="1">
      <c r="A32" s="2" t="s">
        <v>96</v>
      </c>
      <c r="B32" s="6" t="s">
        <v>97</v>
      </c>
      <c r="C32" s="6" t="s">
        <v>98</v>
      </c>
      <c r="D32" s="6" t="s">
        <v>13</v>
      </c>
      <c r="E32" s="6">
        <v>5</v>
      </c>
      <c r="F32" s="6">
        <v>6</v>
      </c>
      <c r="G32" s="6">
        <v>16</v>
      </c>
      <c r="H32" s="6">
        <v>29</v>
      </c>
      <c r="I32" s="6">
        <f t="shared" si="0"/>
        <v>56</v>
      </c>
    </row>
    <row r="33" spans="1:9" ht="14.25" customHeight="1">
      <c r="A33" s="2" t="s">
        <v>99</v>
      </c>
      <c r="B33" s="6" t="s">
        <v>100</v>
      </c>
      <c r="C33" s="6" t="s">
        <v>101</v>
      </c>
      <c r="D33" s="6" t="s">
        <v>13</v>
      </c>
      <c r="E33" s="6">
        <v>7</v>
      </c>
      <c r="F33" s="6">
        <v>6</v>
      </c>
      <c r="G33" s="6">
        <v>22</v>
      </c>
      <c r="H33" s="6">
        <v>28</v>
      </c>
      <c r="I33" s="6">
        <f t="shared" si="0"/>
        <v>63</v>
      </c>
    </row>
    <row r="34" spans="1:9" ht="14.25" customHeight="1">
      <c r="A34" s="2" t="s">
        <v>102</v>
      </c>
      <c r="B34" s="6" t="s">
        <v>103</v>
      </c>
      <c r="C34" s="6" t="s">
        <v>104</v>
      </c>
      <c r="D34" s="6" t="s">
        <v>28</v>
      </c>
      <c r="E34" s="6">
        <v>9</v>
      </c>
      <c r="F34" s="6">
        <v>8</v>
      </c>
      <c r="G34" s="6">
        <v>26</v>
      </c>
      <c r="H34" s="6">
        <v>45</v>
      </c>
      <c r="I34" s="6">
        <f t="shared" si="0"/>
        <v>88</v>
      </c>
    </row>
    <row r="35" spans="1:9" ht="14.25" customHeight="1">
      <c r="A35" s="2" t="s">
        <v>105</v>
      </c>
      <c r="B35" s="6" t="s">
        <v>106</v>
      </c>
      <c r="C35" s="6" t="s">
        <v>107</v>
      </c>
      <c r="D35" s="6" t="s">
        <v>28</v>
      </c>
      <c r="E35" s="6">
        <v>6</v>
      </c>
      <c r="F35" s="6">
        <v>4</v>
      </c>
      <c r="G35" s="6">
        <v>15</v>
      </c>
      <c r="H35" s="6">
        <v>29</v>
      </c>
      <c r="I35" s="6">
        <f t="shared" si="0"/>
        <v>54</v>
      </c>
    </row>
    <row r="36" spans="1:9" ht="14.25" customHeight="1">
      <c r="A36" s="2" t="s">
        <v>108</v>
      </c>
      <c r="B36" s="6" t="s">
        <v>109</v>
      </c>
      <c r="C36" s="6" t="s">
        <v>110</v>
      </c>
      <c r="D36" s="6" t="s">
        <v>28</v>
      </c>
      <c r="E36" s="6">
        <v>4</v>
      </c>
      <c r="F36" s="6">
        <v>2</v>
      </c>
      <c r="G36" s="6">
        <v>11</v>
      </c>
      <c r="H36" s="6">
        <v>15</v>
      </c>
      <c r="I36" s="6">
        <f t="shared" si="0"/>
        <v>32</v>
      </c>
    </row>
    <row r="37" spans="1:9" ht="14.25" customHeight="1">
      <c r="A37" s="2" t="s">
        <v>111</v>
      </c>
      <c r="B37" s="6" t="s">
        <v>112</v>
      </c>
      <c r="C37" s="6" t="s">
        <v>113</v>
      </c>
      <c r="D37" s="6" t="s">
        <v>13</v>
      </c>
      <c r="E37" s="6">
        <v>2</v>
      </c>
      <c r="F37" s="6">
        <v>0</v>
      </c>
      <c r="G37" s="6">
        <v>7</v>
      </c>
      <c r="H37" s="6">
        <v>18</v>
      </c>
      <c r="I37" s="6">
        <f t="shared" si="0"/>
        <v>27</v>
      </c>
    </row>
    <row r="38" spans="1:9" ht="14.25" customHeight="1">
      <c r="A38" s="2" t="s">
        <v>114</v>
      </c>
      <c r="B38" s="6" t="s">
        <v>115</v>
      </c>
      <c r="C38" s="6" t="s">
        <v>116</v>
      </c>
      <c r="D38" s="6" t="s">
        <v>13</v>
      </c>
      <c r="E38" s="6">
        <v>5</v>
      </c>
      <c r="F38" s="6">
        <v>4</v>
      </c>
      <c r="G38" s="6">
        <v>12</v>
      </c>
      <c r="H38" s="6">
        <v>22</v>
      </c>
      <c r="I38" s="6">
        <f t="shared" si="0"/>
        <v>43</v>
      </c>
    </row>
    <row r="39" spans="1:9" ht="14.25" customHeight="1">
      <c r="A39" s="2" t="s">
        <v>120</v>
      </c>
      <c r="B39" s="6" t="s">
        <v>121</v>
      </c>
      <c r="C39" s="6" t="s">
        <v>122</v>
      </c>
      <c r="D39" s="6" t="s">
        <v>24</v>
      </c>
      <c r="E39" s="6">
        <v>5</v>
      </c>
      <c r="F39" s="6">
        <v>5</v>
      </c>
      <c r="G39" s="6">
        <v>17</v>
      </c>
      <c r="H39" s="6">
        <v>26</v>
      </c>
      <c r="I39" s="6">
        <f t="shared" si="0"/>
        <v>53</v>
      </c>
    </row>
    <row r="40" spans="1:9" ht="14.25" customHeight="1">
      <c r="A40" s="2" t="s">
        <v>117</v>
      </c>
      <c r="B40" s="6" t="s">
        <v>118</v>
      </c>
      <c r="C40" s="6" t="s">
        <v>119</v>
      </c>
      <c r="D40" s="6" t="s">
        <v>20</v>
      </c>
      <c r="E40" s="6">
        <v>10</v>
      </c>
      <c r="F40" s="6">
        <v>10</v>
      </c>
      <c r="G40" s="6">
        <v>29</v>
      </c>
      <c r="H40" s="6">
        <v>50</v>
      </c>
      <c r="I40" s="6">
        <f t="shared" si="0"/>
        <v>99</v>
      </c>
    </row>
    <row r="41" spans="1:9" ht="14.25" customHeight="1">
      <c r="A41" s="2" t="s">
        <v>123</v>
      </c>
      <c r="B41" s="6" t="s">
        <v>124</v>
      </c>
      <c r="C41" s="6" t="s">
        <v>125</v>
      </c>
      <c r="D41" s="6" t="s">
        <v>20</v>
      </c>
      <c r="E41" s="6">
        <v>7</v>
      </c>
      <c r="F41" s="6">
        <v>5</v>
      </c>
      <c r="G41" s="6">
        <v>22</v>
      </c>
      <c r="H41" s="6">
        <v>34</v>
      </c>
      <c r="I41" s="6">
        <f t="shared" si="0"/>
        <v>68</v>
      </c>
    </row>
    <row r="42" spans="1:9" ht="14.25" customHeight="1">
      <c r="A42" s="2" t="s">
        <v>126</v>
      </c>
      <c r="B42" s="6" t="s">
        <v>127</v>
      </c>
      <c r="C42" s="6" t="s">
        <v>128</v>
      </c>
      <c r="D42" s="6" t="s">
        <v>28</v>
      </c>
      <c r="E42" s="6">
        <v>7</v>
      </c>
      <c r="F42" s="6">
        <v>6</v>
      </c>
      <c r="G42" s="6">
        <v>19</v>
      </c>
      <c r="H42" s="6">
        <v>28</v>
      </c>
      <c r="I42" s="6">
        <f t="shared" si="0"/>
        <v>60</v>
      </c>
    </row>
    <row r="43" spans="1:9" ht="14.25" customHeight="1">
      <c r="A43" s="2" t="s">
        <v>129</v>
      </c>
      <c r="B43" s="6" t="s">
        <v>130</v>
      </c>
      <c r="C43" s="6" t="s">
        <v>131</v>
      </c>
      <c r="D43" s="6" t="s">
        <v>28</v>
      </c>
      <c r="E43" s="6">
        <v>5</v>
      </c>
      <c r="F43" s="6">
        <v>3</v>
      </c>
      <c r="G43" s="6">
        <v>16</v>
      </c>
      <c r="H43" s="6">
        <v>16</v>
      </c>
      <c r="I43" s="6">
        <f t="shared" si="0"/>
        <v>40</v>
      </c>
    </row>
    <row r="44" spans="1:9" ht="14.25" customHeight="1">
      <c r="A44" s="2" t="s">
        <v>132</v>
      </c>
      <c r="B44" s="6" t="s">
        <v>133</v>
      </c>
      <c r="C44" s="6" t="s">
        <v>134</v>
      </c>
      <c r="D44" s="6" t="s">
        <v>28</v>
      </c>
      <c r="E44" s="6">
        <v>9</v>
      </c>
      <c r="F44" s="6">
        <v>9</v>
      </c>
      <c r="G44" s="6">
        <v>27</v>
      </c>
      <c r="H44" s="6">
        <v>38</v>
      </c>
      <c r="I44" s="6">
        <f t="shared" si="0"/>
        <v>83</v>
      </c>
    </row>
    <row r="45" spans="1:9" ht="14.25" customHeight="1">
      <c r="A45" s="2" t="s">
        <v>135</v>
      </c>
      <c r="B45" s="6" t="s">
        <v>136</v>
      </c>
      <c r="C45" s="6" t="s">
        <v>137</v>
      </c>
      <c r="D45" s="6" t="s">
        <v>24</v>
      </c>
      <c r="E45" s="6">
        <v>6</v>
      </c>
      <c r="F45" s="6">
        <v>7</v>
      </c>
      <c r="G45" s="6">
        <v>20</v>
      </c>
      <c r="H45" s="6">
        <v>34</v>
      </c>
      <c r="I45" s="6">
        <f t="shared" si="0"/>
        <v>67</v>
      </c>
    </row>
    <row r="46" spans="1:9" ht="14.25" customHeight="1">
      <c r="A46" s="2" t="s">
        <v>138</v>
      </c>
      <c r="B46" s="6" t="s">
        <v>139</v>
      </c>
      <c r="C46" s="6" t="s">
        <v>140</v>
      </c>
      <c r="D46" s="6" t="s">
        <v>20</v>
      </c>
      <c r="E46" s="6">
        <v>3</v>
      </c>
      <c r="F46" s="6">
        <v>4</v>
      </c>
      <c r="G46" s="6">
        <v>11</v>
      </c>
      <c r="H46" s="6">
        <v>15</v>
      </c>
      <c r="I46" s="6">
        <f t="shared" si="0"/>
        <v>33</v>
      </c>
    </row>
    <row r="47" spans="1:9" ht="14.25" customHeight="1">
      <c r="A47" s="2" t="s">
        <v>141</v>
      </c>
      <c r="B47" s="6" t="s">
        <v>142</v>
      </c>
      <c r="C47" s="6" t="s">
        <v>143</v>
      </c>
      <c r="D47" s="6" t="s">
        <v>20</v>
      </c>
      <c r="E47" s="6">
        <v>6</v>
      </c>
      <c r="F47" s="6">
        <v>7</v>
      </c>
      <c r="G47" s="6">
        <v>18</v>
      </c>
      <c r="H47" s="6">
        <v>22</v>
      </c>
      <c r="I47" s="6">
        <f t="shared" si="0"/>
        <v>53</v>
      </c>
    </row>
    <row r="48" spans="1:9" ht="14.25" customHeight="1">
      <c r="A48" s="2" t="s">
        <v>144</v>
      </c>
      <c r="B48" s="6" t="s">
        <v>145</v>
      </c>
      <c r="C48" s="6" t="s">
        <v>146</v>
      </c>
      <c r="D48" s="6" t="s">
        <v>28</v>
      </c>
      <c r="E48" s="6">
        <v>5</v>
      </c>
      <c r="F48" s="6">
        <v>5</v>
      </c>
      <c r="G48" s="6">
        <v>12</v>
      </c>
      <c r="H48" s="6">
        <v>16</v>
      </c>
      <c r="I48" s="6">
        <f t="shared" si="0"/>
        <v>38</v>
      </c>
    </row>
    <row r="49" spans="1:9" ht="14.25" customHeight="1">
      <c r="A49" s="2" t="s">
        <v>160</v>
      </c>
      <c r="B49" s="6" t="s">
        <v>161</v>
      </c>
      <c r="C49" s="6" t="s">
        <v>88</v>
      </c>
      <c r="D49" s="6" t="s">
        <v>20</v>
      </c>
      <c r="E49" s="6">
        <v>5</v>
      </c>
      <c r="F49" s="6">
        <v>7</v>
      </c>
      <c r="G49" s="6">
        <v>11</v>
      </c>
      <c r="H49" s="6">
        <v>20</v>
      </c>
      <c r="I49" s="6">
        <f t="shared" si="0"/>
        <v>43</v>
      </c>
    </row>
    <row r="50" spans="1:9" ht="14.25" customHeight="1">
      <c r="A50" s="2" t="s">
        <v>152</v>
      </c>
      <c r="B50" s="6" t="s">
        <v>153</v>
      </c>
      <c r="C50" s="6" t="s">
        <v>151</v>
      </c>
      <c r="D50" s="6" t="s">
        <v>13</v>
      </c>
      <c r="E50" s="6">
        <v>6</v>
      </c>
      <c r="F50" s="6">
        <v>8</v>
      </c>
      <c r="G50" s="6">
        <v>13</v>
      </c>
      <c r="H50" s="6">
        <v>20</v>
      </c>
      <c r="I50" s="6">
        <f t="shared" si="0"/>
        <v>47</v>
      </c>
    </row>
    <row r="51" spans="1:9" ht="14.25" customHeight="1">
      <c r="A51" s="2" t="s">
        <v>162</v>
      </c>
      <c r="B51" s="6" t="s">
        <v>163</v>
      </c>
      <c r="C51" s="6" t="s">
        <v>88</v>
      </c>
      <c r="D51" s="6" t="s">
        <v>20</v>
      </c>
      <c r="E51" s="6">
        <v>6</v>
      </c>
      <c r="F51" s="6">
        <v>7</v>
      </c>
      <c r="G51" s="6">
        <v>18</v>
      </c>
      <c r="H51" s="6">
        <v>38</v>
      </c>
      <c r="I51" s="6">
        <f t="shared" si="0"/>
        <v>69</v>
      </c>
    </row>
    <row r="52" spans="1:9" ht="14.25" customHeight="1">
      <c r="A52" s="2" t="s">
        <v>149</v>
      </c>
      <c r="B52" s="6" t="s">
        <v>150</v>
      </c>
      <c r="C52" s="6" t="s">
        <v>151</v>
      </c>
      <c r="D52" s="6" t="s">
        <v>13</v>
      </c>
      <c r="E52" s="6">
        <v>6</v>
      </c>
      <c r="F52" s="6">
        <v>6</v>
      </c>
      <c r="G52" s="6">
        <v>16</v>
      </c>
      <c r="H52" s="6">
        <v>39</v>
      </c>
      <c r="I52" s="6">
        <f t="shared" si="0"/>
        <v>67</v>
      </c>
    </row>
    <row r="53" spans="1:9" ht="14.25" customHeight="1">
      <c r="A53" s="2" t="s">
        <v>156</v>
      </c>
      <c r="B53" s="6" t="s">
        <v>157</v>
      </c>
      <c r="C53" s="6" t="s">
        <v>151</v>
      </c>
      <c r="D53" s="6" t="s">
        <v>24</v>
      </c>
      <c r="E53" s="6">
        <v>6</v>
      </c>
      <c r="F53" s="6">
        <v>5</v>
      </c>
      <c r="G53" s="6">
        <v>16</v>
      </c>
      <c r="H53" s="6">
        <v>30</v>
      </c>
      <c r="I53" s="6">
        <f t="shared" si="0"/>
        <v>57</v>
      </c>
    </row>
    <row r="54" spans="1:9" ht="14.25" customHeight="1">
      <c r="A54" s="2" t="s">
        <v>164</v>
      </c>
      <c r="B54" s="6" t="s">
        <v>165</v>
      </c>
      <c r="C54" s="6" t="s">
        <v>88</v>
      </c>
      <c r="D54" s="6" t="s">
        <v>24</v>
      </c>
      <c r="E54" s="6">
        <v>3</v>
      </c>
      <c r="F54" s="6">
        <v>4</v>
      </c>
      <c r="G54" s="6">
        <v>6</v>
      </c>
      <c r="H54" s="6">
        <v>20</v>
      </c>
      <c r="I54" s="6">
        <f t="shared" si="0"/>
        <v>33</v>
      </c>
    </row>
    <row r="55" spans="1:9" ht="14.25" customHeight="1">
      <c r="A55" s="2" t="s">
        <v>147</v>
      </c>
      <c r="B55" s="6" t="s">
        <v>148</v>
      </c>
      <c r="C55" s="6" t="s">
        <v>88</v>
      </c>
      <c r="D55" s="6" t="s">
        <v>24</v>
      </c>
      <c r="E55" s="6">
        <v>9</v>
      </c>
      <c r="F55" s="6">
        <v>10</v>
      </c>
      <c r="G55" s="6">
        <v>22</v>
      </c>
      <c r="H55" s="6">
        <v>36</v>
      </c>
      <c r="I55" s="6">
        <f t="shared" si="0"/>
        <v>77</v>
      </c>
    </row>
    <row r="56" spans="1:9" ht="14.25" customHeight="1">
      <c r="A56" s="2" t="s">
        <v>158</v>
      </c>
      <c r="B56" s="6" t="s">
        <v>159</v>
      </c>
      <c r="C56" s="6" t="s">
        <v>88</v>
      </c>
      <c r="D56" s="6" t="s">
        <v>28</v>
      </c>
      <c r="E56" s="6">
        <v>5</v>
      </c>
      <c r="F56" s="6">
        <v>4</v>
      </c>
      <c r="G56" s="6">
        <v>18</v>
      </c>
      <c r="H56" s="6">
        <v>29</v>
      </c>
      <c r="I56" s="6">
        <f t="shared" si="0"/>
        <v>56</v>
      </c>
    </row>
    <row r="57" spans="1:9" ht="14.25" customHeight="1">
      <c r="A57" s="2" t="s">
        <v>154</v>
      </c>
      <c r="B57" s="6" t="s">
        <v>155</v>
      </c>
      <c r="C57" s="6" t="s">
        <v>151</v>
      </c>
      <c r="D57" s="6" t="s">
        <v>13</v>
      </c>
      <c r="E57" s="6">
        <v>5</v>
      </c>
      <c r="F57" s="6">
        <v>3</v>
      </c>
      <c r="G57" s="6">
        <v>11</v>
      </c>
      <c r="H57" s="6">
        <v>20</v>
      </c>
      <c r="I57" s="6">
        <f t="shared" si="0"/>
        <v>39</v>
      </c>
    </row>
    <row r="58" spans="1:9" ht="14.25" customHeight="1">
      <c r="A58" s="2" t="s">
        <v>169</v>
      </c>
      <c r="B58" s="6" t="s">
        <v>170</v>
      </c>
      <c r="C58" s="6" t="s">
        <v>171</v>
      </c>
      <c r="D58" s="6" t="s">
        <v>13</v>
      </c>
      <c r="E58" s="6">
        <v>10</v>
      </c>
      <c r="F58" s="6">
        <v>10</v>
      </c>
      <c r="G58" s="6">
        <v>25</v>
      </c>
      <c r="H58" s="6">
        <v>49</v>
      </c>
      <c r="I58" s="6">
        <f t="shared" si="0"/>
        <v>94</v>
      </c>
    </row>
    <row r="59" spans="1:9" ht="14.25" customHeight="1">
      <c r="A59" s="2" t="s">
        <v>166</v>
      </c>
      <c r="B59" s="6" t="s">
        <v>167</v>
      </c>
      <c r="C59" s="6" t="s">
        <v>168</v>
      </c>
      <c r="D59" s="6" t="s">
        <v>24</v>
      </c>
      <c r="E59" s="6">
        <v>10</v>
      </c>
      <c r="F59" s="6">
        <v>10</v>
      </c>
      <c r="G59" s="6">
        <v>25</v>
      </c>
      <c r="H59" s="6">
        <v>46</v>
      </c>
      <c r="I59" s="6">
        <f t="shared" si="0"/>
        <v>91</v>
      </c>
    </row>
    <row r="60" spans="1:9" ht="14.25" customHeight="1">
      <c r="A60" s="2" t="s">
        <v>172</v>
      </c>
      <c r="B60" s="6" t="s">
        <v>173</v>
      </c>
      <c r="C60" s="6" t="s">
        <v>174</v>
      </c>
      <c r="D60" s="6" t="s">
        <v>24</v>
      </c>
      <c r="E60" s="6">
        <v>5</v>
      </c>
      <c r="F60" s="6">
        <v>7</v>
      </c>
      <c r="G60" s="6">
        <v>16</v>
      </c>
      <c r="H60" s="6">
        <v>31</v>
      </c>
      <c r="I60" s="6">
        <f t="shared" si="0"/>
        <v>59</v>
      </c>
    </row>
    <row r="61" spans="1:9" ht="14.25" customHeight="1">
      <c r="A61" s="2" t="s">
        <v>175</v>
      </c>
      <c r="B61" s="6" t="s">
        <v>176</v>
      </c>
      <c r="C61" s="6" t="s">
        <v>177</v>
      </c>
      <c r="D61" s="6" t="s">
        <v>20</v>
      </c>
      <c r="E61" s="6">
        <v>5</v>
      </c>
      <c r="F61" s="6">
        <v>7</v>
      </c>
      <c r="G61" s="6">
        <v>10</v>
      </c>
      <c r="H61" s="6">
        <v>29</v>
      </c>
      <c r="I61" s="6">
        <f t="shared" si="0"/>
        <v>51</v>
      </c>
    </row>
    <row r="62" spans="1:9" ht="14.25" customHeight="1">
      <c r="A62" s="2" t="s">
        <v>178</v>
      </c>
      <c r="B62" s="6" t="s">
        <v>54</v>
      </c>
      <c r="C62" s="6" t="s">
        <v>179</v>
      </c>
      <c r="D62" s="6" t="s">
        <v>28</v>
      </c>
      <c r="E62" s="6">
        <v>7</v>
      </c>
      <c r="F62" s="6">
        <v>6</v>
      </c>
      <c r="G62" s="6">
        <v>17</v>
      </c>
      <c r="H62" s="6">
        <v>35</v>
      </c>
      <c r="I62" s="6">
        <f t="shared" si="0"/>
        <v>65</v>
      </c>
    </row>
    <row r="63" spans="1:9" ht="14.25" customHeight="1">
      <c r="A63" s="2" t="s">
        <v>183</v>
      </c>
      <c r="B63" s="6" t="s">
        <v>184</v>
      </c>
      <c r="C63" s="6" t="s">
        <v>182</v>
      </c>
      <c r="D63" s="6" t="s">
        <v>13</v>
      </c>
      <c r="E63" s="6">
        <v>2</v>
      </c>
      <c r="F63" s="6">
        <v>2</v>
      </c>
      <c r="G63" s="6">
        <v>5</v>
      </c>
      <c r="H63" s="6">
        <v>13</v>
      </c>
      <c r="I63" s="6">
        <f t="shared" si="0"/>
        <v>22</v>
      </c>
    </row>
    <row r="64" spans="1:9" ht="14.25" customHeight="1">
      <c r="A64" s="2" t="s">
        <v>180</v>
      </c>
      <c r="B64" s="6" t="s">
        <v>181</v>
      </c>
      <c r="C64" s="6" t="s">
        <v>182</v>
      </c>
      <c r="D64" s="6" t="s">
        <v>20</v>
      </c>
      <c r="E64" s="6">
        <v>7</v>
      </c>
      <c r="F64" s="6">
        <v>6</v>
      </c>
      <c r="G64" s="6">
        <v>16</v>
      </c>
      <c r="H64" s="6">
        <v>37</v>
      </c>
      <c r="I64" s="6">
        <f t="shared" si="0"/>
        <v>66</v>
      </c>
    </row>
    <row r="65" spans="1:9" ht="14.25" customHeight="1">
      <c r="A65" s="2" t="s">
        <v>188</v>
      </c>
      <c r="B65" s="6" t="s">
        <v>189</v>
      </c>
      <c r="C65" s="6" t="s">
        <v>187</v>
      </c>
      <c r="D65" s="6" t="s">
        <v>20</v>
      </c>
      <c r="E65" s="6">
        <v>2</v>
      </c>
      <c r="F65" s="6">
        <v>3</v>
      </c>
      <c r="G65" s="6">
        <v>7</v>
      </c>
      <c r="H65" s="6">
        <v>4</v>
      </c>
      <c r="I65" s="6">
        <f t="shared" si="0"/>
        <v>16</v>
      </c>
    </row>
    <row r="66" spans="1:9" ht="14.25" customHeight="1">
      <c r="A66" s="2" t="s">
        <v>185</v>
      </c>
      <c r="B66" s="6" t="s">
        <v>186</v>
      </c>
      <c r="C66" s="6" t="s">
        <v>187</v>
      </c>
      <c r="D66" s="6" t="s">
        <v>13</v>
      </c>
      <c r="E66" s="6">
        <v>7</v>
      </c>
      <c r="F66" s="6">
        <v>7</v>
      </c>
      <c r="G66" s="6">
        <v>16</v>
      </c>
      <c r="H66" s="6">
        <v>26</v>
      </c>
      <c r="I66" s="6">
        <f t="shared" si="0"/>
        <v>56</v>
      </c>
    </row>
    <row r="67" spans="1:9" ht="14.25" customHeight="1">
      <c r="A67" s="2" t="s">
        <v>190</v>
      </c>
      <c r="B67" s="6" t="s">
        <v>191</v>
      </c>
      <c r="C67" s="6" t="s">
        <v>192</v>
      </c>
      <c r="D67" s="6" t="s">
        <v>13</v>
      </c>
      <c r="E67" s="6">
        <v>10</v>
      </c>
      <c r="F67" s="6">
        <v>9</v>
      </c>
      <c r="G67" s="6">
        <v>29</v>
      </c>
      <c r="H67" s="6">
        <v>48</v>
      </c>
      <c r="I67" s="6">
        <f t="shared" si="0"/>
        <v>96</v>
      </c>
    </row>
    <row r="68" spans="1:9" ht="14.25" customHeight="1">
      <c r="A68" s="2" t="s">
        <v>193</v>
      </c>
      <c r="B68" s="6" t="s">
        <v>194</v>
      </c>
      <c r="C68" s="6" t="s">
        <v>195</v>
      </c>
      <c r="D68" s="6" t="s">
        <v>20</v>
      </c>
      <c r="E68" s="6">
        <v>6</v>
      </c>
      <c r="F68" s="6">
        <v>6</v>
      </c>
      <c r="G68" s="6">
        <v>13</v>
      </c>
      <c r="H68" s="6">
        <v>22</v>
      </c>
      <c r="I68" s="6">
        <f t="shared" si="0"/>
        <v>47</v>
      </c>
    </row>
    <row r="69" spans="1:9" ht="14.25" customHeight="1">
      <c r="A69" s="2" t="s">
        <v>196</v>
      </c>
      <c r="B69" s="6" t="s">
        <v>197</v>
      </c>
      <c r="C69" s="6" t="s">
        <v>198</v>
      </c>
      <c r="D69" s="6" t="s">
        <v>28</v>
      </c>
      <c r="E69" s="6">
        <v>10</v>
      </c>
      <c r="F69" s="6">
        <v>10</v>
      </c>
      <c r="G69" s="6">
        <v>27</v>
      </c>
      <c r="H69" s="6">
        <v>50</v>
      </c>
      <c r="I69" s="6">
        <f t="shared" si="0"/>
        <v>97</v>
      </c>
    </row>
    <row r="70" spans="1:9" ht="14.25" customHeight="1">
      <c r="A70" s="2" t="s">
        <v>199</v>
      </c>
      <c r="B70" s="6" t="s">
        <v>60</v>
      </c>
      <c r="C70" s="6" t="s">
        <v>200</v>
      </c>
      <c r="D70" s="6" t="s">
        <v>13</v>
      </c>
      <c r="E70" s="6">
        <v>3</v>
      </c>
      <c r="F70" s="6">
        <v>2</v>
      </c>
      <c r="G70" s="6">
        <v>5</v>
      </c>
      <c r="H70" s="6">
        <v>21</v>
      </c>
      <c r="I70" s="6">
        <f t="shared" si="0"/>
        <v>31</v>
      </c>
    </row>
    <row r="71" spans="1:9" ht="14.25" customHeight="1">
      <c r="A71" s="2" t="s">
        <v>201</v>
      </c>
      <c r="B71" s="6" t="s">
        <v>202</v>
      </c>
      <c r="C71" s="6" t="s">
        <v>203</v>
      </c>
      <c r="D71" s="6" t="s">
        <v>28</v>
      </c>
      <c r="E71" s="6">
        <v>7</v>
      </c>
      <c r="F71" s="6">
        <v>9</v>
      </c>
      <c r="G71" s="6">
        <v>24</v>
      </c>
      <c r="H71" s="6">
        <v>36</v>
      </c>
      <c r="I71" s="6">
        <f t="shared" si="0"/>
        <v>76</v>
      </c>
    </row>
    <row r="72" spans="1:9" ht="14.25" customHeight="1">
      <c r="A72" s="2" t="s">
        <v>204</v>
      </c>
      <c r="B72" s="6" t="s">
        <v>205</v>
      </c>
      <c r="C72" s="6" t="s">
        <v>206</v>
      </c>
      <c r="D72" s="6" t="s">
        <v>13</v>
      </c>
      <c r="E72" s="6">
        <v>3</v>
      </c>
      <c r="F72" s="6">
        <v>2</v>
      </c>
      <c r="G72" s="6">
        <v>8</v>
      </c>
      <c r="H72" s="6">
        <v>10</v>
      </c>
      <c r="I72" s="6">
        <f t="shared" si="0"/>
        <v>23</v>
      </c>
    </row>
    <row r="73" spans="1:9" ht="14.25" customHeight="1">
      <c r="A73" s="2" t="s">
        <v>207</v>
      </c>
      <c r="B73" s="6" t="s">
        <v>208</v>
      </c>
      <c r="C73" s="6" t="s">
        <v>209</v>
      </c>
      <c r="D73" s="6" t="s">
        <v>13</v>
      </c>
      <c r="E73" s="6">
        <v>2</v>
      </c>
      <c r="F73" s="6">
        <v>4</v>
      </c>
      <c r="G73" s="6">
        <v>3</v>
      </c>
      <c r="H73" s="6">
        <v>7</v>
      </c>
      <c r="I73" s="6">
        <f t="shared" si="0"/>
        <v>16</v>
      </c>
    </row>
    <row r="74" spans="1:9" ht="14.25" customHeight="1">
      <c r="A74" s="2" t="s">
        <v>210</v>
      </c>
      <c r="B74" s="6" t="s">
        <v>211</v>
      </c>
      <c r="C74" s="6" t="s">
        <v>212</v>
      </c>
      <c r="D74" s="6" t="s">
        <v>20</v>
      </c>
      <c r="E74" s="6">
        <v>7</v>
      </c>
      <c r="F74" s="6">
        <v>8</v>
      </c>
      <c r="G74" s="6">
        <v>19</v>
      </c>
      <c r="H74" s="6">
        <v>26</v>
      </c>
      <c r="I74" s="6">
        <f t="shared" si="0"/>
        <v>60</v>
      </c>
    </row>
    <row r="75" spans="1:9" ht="14.25" customHeight="1">
      <c r="A75" s="2" t="s">
        <v>213</v>
      </c>
      <c r="B75" s="6" t="s">
        <v>214</v>
      </c>
      <c r="C75" s="6" t="s">
        <v>215</v>
      </c>
      <c r="D75" s="6" t="s">
        <v>24</v>
      </c>
      <c r="E75" s="6">
        <v>8</v>
      </c>
      <c r="F75" s="6">
        <v>8</v>
      </c>
      <c r="G75" s="6">
        <v>22</v>
      </c>
      <c r="H75" s="6">
        <v>32</v>
      </c>
      <c r="I75" s="6">
        <f t="shared" si="0"/>
        <v>70</v>
      </c>
    </row>
    <row r="76" spans="1:9" ht="14.25" customHeight="1">
      <c r="A76" s="2" t="s">
        <v>216</v>
      </c>
      <c r="B76" s="6" t="s">
        <v>217</v>
      </c>
      <c r="C76" s="6" t="s">
        <v>218</v>
      </c>
      <c r="D76" s="6" t="s">
        <v>13</v>
      </c>
      <c r="E76" s="6">
        <v>8</v>
      </c>
      <c r="F76" s="6">
        <v>8</v>
      </c>
      <c r="G76" s="6">
        <v>25</v>
      </c>
      <c r="H76" s="6">
        <v>32</v>
      </c>
      <c r="I76" s="6">
        <f t="shared" si="0"/>
        <v>73</v>
      </c>
    </row>
    <row r="77" spans="1:9" ht="14.25" customHeight="1">
      <c r="A77" s="2" t="s">
        <v>219</v>
      </c>
      <c r="B77" s="6" t="s">
        <v>37</v>
      </c>
      <c r="C77" s="6" t="s">
        <v>220</v>
      </c>
      <c r="D77" s="6" t="s">
        <v>24</v>
      </c>
      <c r="E77" s="6">
        <v>9</v>
      </c>
      <c r="F77" s="6">
        <v>10</v>
      </c>
      <c r="G77" s="6">
        <v>28</v>
      </c>
      <c r="H77" s="6">
        <v>39</v>
      </c>
      <c r="I77" s="6">
        <f t="shared" si="0"/>
        <v>86</v>
      </c>
    </row>
    <row r="78" spans="1:9" ht="14.25" customHeight="1">
      <c r="A78" s="2" t="s">
        <v>221</v>
      </c>
      <c r="B78" s="6" t="s">
        <v>222</v>
      </c>
      <c r="C78" s="6" t="s">
        <v>223</v>
      </c>
      <c r="D78" s="6" t="s">
        <v>13</v>
      </c>
      <c r="E78" s="6">
        <v>5</v>
      </c>
      <c r="F78" s="6">
        <v>5</v>
      </c>
      <c r="G78" s="6">
        <v>16</v>
      </c>
      <c r="H78" s="6">
        <v>28</v>
      </c>
      <c r="I78" s="6">
        <f t="shared" si="0"/>
        <v>54</v>
      </c>
    </row>
    <row r="79" spans="1:9" ht="14.25" customHeight="1">
      <c r="A79" s="2" t="s">
        <v>224</v>
      </c>
      <c r="B79" s="6" t="s">
        <v>225</v>
      </c>
      <c r="C79" s="6" t="s">
        <v>226</v>
      </c>
      <c r="D79" s="6" t="s">
        <v>20</v>
      </c>
      <c r="E79" s="6">
        <v>6</v>
      </c>
      <c r="F79" s="6">
        <v>4</v>
      </c>
      <c r="G79" s="6">
        <v>17</v>
      </c>
      <c r="H79" s="6">
        <v>30</v>
      </c>
      <c r="I79" s="6">
        <f t="shared" si="0"/>
        <v>57</v>
      </c>
    </row>
    <row r="80" spans="1:9" ht="14.25" customHeight="1">
      <c r="A80" s="2" t="s">
        <v>227</v>
      </c>
      <c r="B80" s="6" t="s">
        <v>228</v>
      </c>
      <c r="C80" s="6" t="s">
        <v>229</v>
      </c>
      <c r="D80" s="6" t="s">
        <v>28</v>
      </c>
      <c r="E80" s="6">
        <v>9</v>
      </c>
      <c r="F80" s="6">
        <v>10</v>
      </c>
      <c r="G80" s="6">
        <v>25</v>
      </c>
      <c r="H80" s="6">
        <v>36</v>
      </c>
      <c r="I80" s="6">
        <f t="shared" si="0"/>
        <v>80</v>
      </c>
    </row>
    <row r="81" spans="1:9" ht="14.25" customHeight="1">
      <c r="A81" s="2" t="s">
        <v>230</v>
      </c>
      <c r="B81" s="6" t="s">
        <v>231</v>
      </c>
      <c r="C81" s="6" t="s">
        <v>232</v>
      </c>
      <c r="D81" s="6" t="s">
        <v>13</v>
      </c>
      <c r="E81" s="6">
        <v>5</v>
      </c>
      <c r="F81" s="6">
        <v>4</v>
      </c>
      <c r="G81" s="6">
        <v>11</v>
      </c>
      <c r="H81" s="6">
        <v>21</v>
      </c>
      <c r="I81" s="6">
        <f t="shared" si="0"/>
        <v>41</v>
      </c>
    </row>
    <row r="82" spans="1:9" ht="14.25" customHeight="1">
      <c r="A82" s="2" t="s">
        <v>233</v>
      </c>
      <c r="B82" s="6" t="s">
        <v>234</v>
      </c>
      <c r="C82" s="6" t="s">
        <v>235</v>
      </c>
      <c r="D82" s="6" t="s">
        <v>20</v>
      </c>
      <c r="E82" s="6">
        <v>7</v>
      </c>
      <c r="F82" s="6">
        <v>7</v>
      </c>
      <c r="G82" s="6">
        <v>22</v>
      </c>
      <c r="H82" s="6">
        <v>37</v>
      </c>
      <c r="I82" s="6">
        <f t="shared" si="0"/>
        <v>73</v>
      </c>
    </row>
    <row r="83" spans="1:9" ht="14.25" customHeight="1">
      <c r="A83" s="2" t="s">
        <v>236</v>
      </c>
      <c r="B83" s="6" t="s">
        <v>237</v>
      </c>
      <c r="C83" s="6" t="s">
        <v>238</v>
      </c>
      <c r="D83" s="6" t="s">
        <v>13</v>
      </c>
      <c r="E83" s="6">
        <v>6</v>
      </c>
      <c r="F83" s="6">
        <v>8</v>
      </c>
      <c r="G83" s="6">
        <v>17</v>
      </c>
      <c r="H83" s="6">
        <v>22</v>
      </c>
      <c r="I83" s="6">
        <f t="shared" si="0"/>
        <v>53</v>
      </c>
    </row>
    <row r="84" spans="1:9" ht="14.25" customHeight="1">
      <c r="A84" s="2" t="s">
        <v>239</v>
      </c>
      <c r="B84" s="6" t="s">
        <v>240</v>
      </c>
      <c r="C84" s="6" t="s">
        <v>241</v>
      </c>
      <c r="D84" s="6" t="s">
        <v>20</v>
      </c>
      <c r="E84" s="6">
        <v>7</v>
      </c>
      <c r="F84" s="6">
        <v>8</v>
      </c>
      <c r="G84" s="6">
        <v>18</v>
      </c>
      <c r="H84" s="6">
        <v>45</v>
      </c>
      <c r="I84" s="6">
        <f t="shared" si="0"/>
        <v>78</v>
      </c>
    </row>
    <row r="85" spans="1:9" ht="14.25" customHeight="1">
      <c r="A85" s="2" t="s">
        <v>242</v>
      </c>
      <c r="B85" s="6" t="s">
        <v>243</v>
      </c>
      <c r="C85" s="6" t="s">
        <v>244</v>
      </c>
      <c r="D85" s="6" t="s">
        <v>13</v>
      </c>
      <c r="E85" s="6">
        <v>6</v>
      </c>
      <c r="F85" s="6">
        <v>7</v>
      </c>
      <c r="G85" s="6">
        <v>14</v>
      </c>
      <c r="H85" s="6">
        <v>27</v>
      </c>
      <c r="I85" s="6">
        <f t="shared" si="0"/>
        <v>54</v>
      </c>
    </row>
    <row r="86" spans="1:9" ht="14.25" customHeight="1">
      <c r="A86" s="2" t="s">
        <v>245</v>
      </c>
      <c r="B86" s="6" t="s">
        <v>246</v>
      </c>
      <c r="C86" s="6" t="s">
        <v>247</v>
      </c>
      <c r="D86" s="6" t="s">
        <v>13</v>
      </c>
      <c r="E86" s="6">
        <v>3</v>
      </c>
      <c r="F86" s="6">
        <v>5</v>
      </c>
      <c r="G86" s="6">
        <v>7</v>
      </c>
      <c r="H86" s="6">
        <v>14</v>
      </c>
      <c r="I86" s="6">
        <f t="shared" si="0"/>
        <v>29</v>
      </c>
    </row>
    <row r="87" spans="1:9" ht="14.25" customHeight="1">
      <c r="A87" s="2" t="s">
        <v>248</v>
      </c>
      <c r="B87" s="6" t="s">
        <v>246</v>
      </c>
      <c r="C87" s="6" t="s">
        <v>249</v>
      </c>
      <c r="D87" s="6" t="s">
        <v>20</v>
      </c>
      <c r="E87" s="6">
        <v>7</v>
      </c>
      <c r="F87" s="6">
        <v>8</v>
      </c>
      <c r="G87" s="6">
        <v>23</v>
      </c>
      <c r="H87" s="6">
        <v>34</v>
      </c>
      <c r="I87" s="6">
        <f t="shared" si="0"/>
        <v>72</v>
      </c>
    </row>
    <row r="88" spans="1:9" ht="14.25" customHeight="1">
      <c r="A88" s="2" t="s">
        <v>250</v>
      </c>
      <c r="B88" s="6" t="s">
        <v>251</v>
      </c>
      <c r="C88" s="6" t="s">
        <v>252</v>
      </c>
      <c r="D88" s="6" t="s">
        <v>28</v>
      </c>
      <c r="E88" s="6">
        <v>7</v>
      </c>
      <c r="F88" s="6">
        <v>8</v>
      </c>
      <c r="G88" s="6">
        <v>20</v>
      </c>
      <c r="H88" s="6">
        <v>39</v>
      </c>
      <c r="I88" s="6">
        <f t="shared" si="0"/>
        <v>74</v>
      </c>
    </row>
    <row r="89" spans="1:9" ht="14.25" customHeight="1">
      <c r="A89" s="2" t="s">
        <v>253</v>
      </c>
      <c r="B89" s="6" t="s">
        <v>254</v>
      </c>
      <c r="C89" s="6" t="s">
        <v>255</v>
      </c>
      <c r="D89" s="6" t="s">
        <v>13</v>
      </c>
      <c r="E89" s="6">
        <v>5</v>
      </c>
      <c r="F89" s="6">
        <v>4</v>
      </c>
      <c r="G89" s="6">
        <v>17</v>
      </c>
      <c r="H89" s="6">
        <v>20</v>
      </c>
      <c r="I89" s="6">
        <f t="shared" si="0"/>
        <v>46</v>
      </c>
    </row>
    <row r="90" spans="1:9" ht="14.25" customHeight="1">
      <c r="A90" s="2" t="s">
        <v>256</v>
      </c>
      <c r="B90" s="6" t="s">
        <v>257</v>
      </c>
      <c r="C90" s="6" t="s">
        <v>258</v>
      </c>
      <c r="D90" s="6" t="s">
        <v>20</v>
      </c>
      <c r="E90" s="6">
        <v>9</v>
      </c>
      <c r="F90" s="6">
        <v>7</v>
      </c>
      <c r="G90" s="6">
        <v>28</v>
      </c>
      <c r="H90" s="6">
        <v>42</v>
      </c>
      <c r="I90" s="6">
        <f t="shared" si="0"/>
        <v>86</v>
      </c>
    </row>
    <row r="91" spans="1:9" ht="14.25" customHeight="1">
      <c r="A91" s="2" t="s">
        <v>259</v>
      </c>
      <c r="B91" s="6" t="s">
        <v>260</v>
      </c>
      <c r="C91" s="6" t="s">
        <v>261</v>
      </c>
      <c r="D91" s="6" t="s">
        <v>20</v>
      </c>
      <c r="E91" s="6">
        <v>9</v>
      </c>
      <c r="F91" s="6">
        <v>7</v>
      </c>
      <c r="G91" s="6">
        <v>29</v>
      </c>
      <c r="H91" s="6">
        <v>50</v>
      </c>
      <c r="I91" s="6">
        <f t="shared" si="0"/>
        <v>95</v>
      </c>
    </row>
    <row r="92" spans="1:9" ht="14.25" customHeight="1">
      <c r="A92" s="2" t="s">
        <v>262</v>
      </c>
      <c r="B92" s="6" t="s">
        <v>263</v>
      </c>
      <c r="C92" s="6" t="s">
        <v>264</v>
      </c>
      <c r="D92" s="6" t="s">
        <v>20</v>
      </c>
      <c r="E92" s="6">
        <v>7</v>
      </c>
      <c r="F92" s="6">
        <v>9</v>
      </c>
      <c r="G92" s="6">
        <v>19</v>
      </c>
      <c r="H92" s="6">
        <v>40</v>
      </c>
      <c r="I92" s="6">
        <f t="shared" si="0"/>
        <v>75</v>
      </c>
    </row>
    <row r="93" spans="1:9" ht="14.25" customHeight="1">
      <c r="A93" s="2" t="s">
        <v>265</v>
      </c>
      <c r="B93" s="6" t="s">
        <v>266</v>
      </c>
      <c r="C93" s="6" t="s">
        <v>267</v>
      </c>
      <c r="D93" s="6" t="s">
        <v>13</v>
      </c>
      <c r="E93" s="6">
        <v>5</v>
      </c>
      <c r="F93" s="6">
        <v>4</v>
      </c>
      <c r="G93" s="6">
        <v>13</v>
      </c>
      <c r="H93" s="6">
        <v>19</v>
      </c>
      <c r="I93" s="6">
        <f t="shared" si="0"/>
        <v>41</v>
      </c>
    </row>
    <row r="94" spans="1:9" ht="14.25" customHeight="1">
      <c r="A94" s="2" t="s">
        <v>268</v>
      </c>
      <c r="B94" s="6" t="s">
        <v>269</v>
      </c>
      <c r="C94" s="6" t="s">
        <v>270</v>
      </c>
      <c r="D94" s="6" t="s">
        <v>20</v>
      </c>
      <c r="E94" s="6">
        <v>7</v>
      </c>
      <c r="F94" s="6">
        <v>7</v>
      </c>
      <c r="G94" s="6">
        <v>24</v>
      </c>
      <c r="H94" s="6">
        <v>26</v>
      </c>
      <c r="I94" s="6">
        <f t="shared" si="0"/>
        <v>64</v>
      </c>
    </row>
    <row r="95" spans="1:9" ht="14.25" customHeight="1">
      <c r="A95" s="2" t="s">
        <v>271</v>
      </c>
      <c r="B95" s="6" t="s">
        <v>272</v>
      </c>
      <c r="C95" s="6" t="s">
        <v>273</v>
      </c>
      <c r="D95" s="6" t="s">
        <v>24</v>
      </c>
      <c r="E95" s="6">
        <v>10</v>
      </c>
      <c r="F95" s="6">
        <v>8</v>
      </c>
      <c r="G95" s="6">
        <v>29</v>
      </c>
      <c r="H95" s="6">
        <v>45</v>
      </c>
      <c r="I95" s="6">
        <f t="shared" si="0"/>
        <v>92</v>
      </c>
    </row>
    <row r="96" spans="1:9" ht="14.25" customHeight="1">
      <c r="A96" s="2" t="s">
        <v>274</v>
      </c>
      <c r="B96" s="6" t="s">
        <v>275</v>
      </c>
      <c r="C96" s="6" t="s">
        <v>276</v>
      </c>
      <c r="D96" s="6" t="s">
        <v>13</v>
      </c>
      <c r="E96" s="6">
        <v>9</v>
      </c>
      <c r="F96" s="6">
        <v>8</v>
      </c>
      <c r="G96" s="6">
        <v>28</v>
      </c>
      <c r="H96" s="6">
        <v>50</v>
      </c>
      <c r="I96" s="6">
        <f t="shared" si="0"/>
        <v>95</v>
      </c>
    </row>
    <row r="97" spans="1:9" ht="14.25" customHeight="1">
      <c r="A97" s="2" t="s">
        <v>277</v>
      </c>
      <c r="B97" s="6" t="s">
        <v>278</v>
      </c>
      <c r="C97" s="6" t="s">
        <v>279</v>
      </c>
      <c r="D97" s="6" t="s">
        <v>13</v>
      </c>
      <c r="E97" s="6">
        <v>1</v>
      </c>
      <c r="F97" s="6">
        <v>0</v>
      </c>
      <c r="G97" s="6">
        <v>-1</v>
      </c>
      <c r="H97" s="6">
        <v>5</v>
      </c>
      <c r="I97" s="6">
        <f t="shared" si="0"/>
        <v>5</v>
      </c>
    </row>
    <row r="98" spans="1:9" ht="14.25" customHeight="1">
      <c r="A98" s="2" t="s">
        <v>280</v>
      </c>
      <c r="B98" s="6" t="s">
        <v>118</v>
      </c>
      <c r="C98" s="6" t="s">
        <v>281</v>
      </c>
      <c r="D98" s="6" t="s">
        <v>20</v>
      </c>
      <c r="E98" s="6">
        <v>10</v>
      </c>
      <c r="F98" s="6">
        <v>10</v>
      </c>
      <c r="G98" s="6">
        <v>29</v>
      </c>
      <c r="H98" s="6">
        <v>48</v>
      </c>
      <c r="I98" s="6">
        <f t="shared" si="0"/>
        <v>97</v>
      </c>
    </row>
    <row r="99" spans="1:9" ht="14.25" customHeight="1">
      <c r="A99" s="2" t="s">
        <v>282</v>
      </c>
      <c r="B99" s="6" t="s">
        <v>283</v>
      </c>
      <c r="C99" s="6" t="s">
        <v>284</v>
      </c>
      <c r="D99" s="6" t="s">
        <v>28</v>
      </c>
      <c r="E99" s="6">
        <v>6</v>
      </c>
      <c r="F99" s="6">
        <v>4</v>
      </c>
      <c r="G99" s="6">
        <v>13</v>
      </c>
      <c r="H99" s="6">
        <v>34</v>
      </c>
      <c r="I99" s="6">
        <f t="shared" si="0"/>
        <v>57</v>
      </c>
    </row>
    <row r="100" spans="1:9" ht="14.25" customHeight="1">
      <c r="A100" s="2" t="s">
        <v>285</v>
      </c>
      <c r="B100" s="6" t="s">
        <v>286</v>
      </c>
      <c r="C100" s="6" t="s">
        <v>287</v>
      </c>
      <c r="D100" s="6" t="s">
        <v>13</v>
      </c>
      <c r="E100" s="6">
        <v>7</v>
      </c>
      <c r="F100" s="6">
        <v>9</v>
      </c>
      <c r="G100" s="6">
        <v>23</v>
      </c>
      <c r="H100" s="6">
        <v>27</v>
      </c>
      <c r="I100" s="6">
        <f t="shared" si="0"/>
        <v>66</v>
      </c>
    </row>
    <row r="101" spans="1:9" ht="14.25" customHeight="1">
      <c r="A101" s="2" t="s">
        <v>288</v>
      </c>
      <c r="B101" s="6" t="s">
        <v>289</v>
      </c>
      <c r="C101" s="6" t="s">
        <v>290</v>
      </c>
      <c r="D101" s="6" t="s">
        <v>20</v>
      </c>
      <c r="E101" s="6">
        <v>5</v>
      </c>
      <c r="F101" s="6">
        <v>3</v>
      </c>
      <c r="G101" s="6">
        <v>17</v>
      </c>
      <c r="H101" s="6">
        <v>15</v>
      </c>
      <c r="I101" s="6">
        <f t="shared" si="0"/>
        <v>40</v>
      </c>
    </row>
    <row r="102" spans="1:9" ht="14.25" customHeight="1">
      <c r="A102" s="2" t="s">
        <v>291</v>
      </c>
      <c r="B102" s="6" t="s">
        <v>292</v>
      </c>
      <c r="C102" s="6" t="s">
        <v>293</v>
      </c>
      <c r="D102" s="6" t="s">
        <v>24</v>
      </c>
      <c r="E102" s="6">
        <v>7</v>
      </c>
      <c r="F102" s="6">
        <v>8</v>
      </c>
      <c r="G102" s="6">
        <v>17</v>
      </c>
      <c r="H102" s="6">
        <v>27</v>
      </c>
      <c r="I102" s="6">
        <f t="shared" si="0"/>
        <v>59</v>
      </c>
    </row>
    <row r="103" spans="1:9" ht="14.25" customHeight="1">
      <c r="A103" s="2" t="s">
        <v>294</v>
      </c>
      <c r="B103" s="6" t="s">
        <v>295</v>
      </c>
      <c r="C103" s="6" t="s">
        <v>296</v>
      </c>
      <c r="D103" s="6" t="s">
        <v>20</v>
      </c>
      <c r="E103" s="6">
        <v>7</v>
      </c>
      <c r="F103" s="6">
        <v>6</v>
      </c>
      <c r="G103" s="6">
        <v>23</v>
      </c>
      <c r="H103" s="6">
        <v>30</v>
      </c>
      <c r="I103" s="6">
        <f t="shared" si="0"/>
        <v>66</v>
      </c>
    </row>
    <row r="104" spans="1:9" ht="14.25" customHeight="1">
      <c r="A104" s="2" t="s">
        <v>297</v>
      </c>
      <c r="B104" s="6" t="s">
        <v>298</v>
      </c>
      <c r="C104" s="6" t="s">
        <v>299</v>
      </c>
      <c r="D104" s="6" t="s">
        <v>13</v>
      </c>
      <c r="E104" s="6">
        <v>7</v>
      </c>
      <c r="F104" s="6">
        <v>7</v>
      </c>
      <c r="G104" s="6">
        <v>16</v>
      </c>
      <c r="H104" s="6">
        <v>31</v>
      </c>
      <c r="I104" s="6">
        <f t="shared" si="0"/>
        <v>61</v>
      </c>
    </row>
    <row r="105" spans="1:9" ht="14.25" customHeight="1">
      <c r="A105" s="2" t="s">
        <v>300</v>
      </c>
      <c r="B105" s="6" t="s">
        <v>301</v>
      </c>
      <c r="C105" s="6" t="s">
        <v>302</v>
      </c>
      <c r="D105" s="6" t="s">
        <v>24</v>
      </c>
      <c r="E105" s="6">
        <v>9</v>
      </c>
      <c r="F105" s="6">
        <v>7</v>
      </c>
      <c r="G105" s="6">
        <v>24</v>
      </c>
      <c r="H105" s="6">
        <v>47</v>
      </c>
      <c r="I105" s="6">
        <f t="shared" si="0"/>
        <v>87</v>
      </c>
    </row>
    <row r="106" spans="1:9" ht="14.25" customHeight="1">
      <c r="A106" s="2" t="s">
        <v>303</v>
      </c>
      <c r="B106" s="6" t="s">
        <v>304</v>
      </c>
      <c r="C106" s="6" t="s">
        <v>305</v>
      </c>
      <c r="D106" s="6" t="s">
        <v>24</v>
      </c>
      <c r="E106" s="6">
        <v>5</v>
      </c>
      <c r="F106" s="6">
        <v>7</v>
      </c>
      <c r="G106" s="6">
        <v>10</v>
      </c>
      <c r="H106" s="6">
        <v>26</v>
      </c>
      <c r="I106" s="6">
        <f t="shared" si="0"/>
        <v>48</v>
      </c>
    </row>
    <row r="107" spans="1:9" ht="14.25" customHeight="1">
      <c r="A107" s="2" t="s">
        <v>306</v>
      </c>
      <c r="B107" s="6" t="s">
        <v>307</v>
      </c>
      <c r="C107" s="6" t="s">
        <v>308</v>
      </c>
      <c r="D107" s="6" t="s">
        <v>13</v>
      </c>
      <c r="E107" s="6">
        <v>9</v>
      </c>
      <c r="F107" s="6">
        <v>7</v>
      </c>
      <c r="G107" s="6">
        <v>27</v>
      </c>
      <c r="H107" s="6">
        <v>35</v>
      </c>
      <c r="I107" s="6">
        <f t="shared" si="0"/>
        <v>78</v>
      </c>
    </row>
    <row r="108" spans="1:9" ht="14.25" customHeight="1">
      <c r="A108" s="2" t="s">
        <v>309</v>
      </c>
      <c r="B108" s="6" t="s">
        <v>310</v>
      </c>
      <c r="C108" s="6" t="s">
        <v>311</v>
      </c>
      <c r="D108" s="6" t="s">
        <v>20</v>
      </c>
      <c r="E108" s="6">
        <v>10</v>
      </c>
      <c r="F108" s="6">
        <v>9</v>
      </c>
      <c r="G108" s="6">
        <v>29</v>
      </c>
      <c r="H108" s="6">
        <v>45</v>
      </c>
      <c r="I108" s="6">
        <f t="shared" si="0"/>
        <v>93</v>
      </c>
    </row>
    <row r="109" spans="1:9" ht="14.25" customHeight="1">
      <c r="A109" s="2" t="s">
        <v>312</v>
      </c>
      <c r="B109" s="6" t="s">
        <v>313</v>
      </c>
      <c r="C109" s="6" t="s">
        <v>314</v>
      </c>
      <c r="D109" s="6" t="s">
        <v>28</v>
      </c>
      <c r="E109" s="6">
        <v>8</v>
      </c>
      <c r="F109" s="6">
        <v>9</v>
      </c>
      <c r="G109" s="6">
        <v>27</v>
      </c>
      <c r="H109" s="6">
        <v>32</v>
      </c>
      <c r="I109" s="6">
        <f t="shared" si="0"/>
        <v>76</v>
      </c>
    </row>
    <row r="110" spans="1:9" ht="14.25" customHeight="1">
      <c r="A110" s="2" t="s">
        <v>315</v>
      </c>
      <c r="B110" s="6" t="s">
        <v>316</v>
      </c>
      <c r="C110" s="6" t="s">
        <v>317</v>
      </c>
      <c r="D110" s="6" t="s">
        <v>28</v>
      </c>
      <c r="E110" s="6">
        <v>4</v>
      </c>
      <c r="F110" s="6">
        <v>6</v>
      </c>
      <c r="G110" s="6">
        <v>9</v>
      </c>
      <c r="H110" s="6">
        <v>22</v>
      </c>
      <c r="I110" s="6">
        <f t="shared" si="0"/>
        <v>41</v>
      </c>
    </row>
    <row r="111" spans="1:9" ht="14.25" customHeight="1">
      <c r="A111" s="2" t="s">
        <v>318</v>
      </c>
      <c r="B111" s="6" t="s">
        <v>319</v>
      </c>
      <c r="C111" s="6" t="s">
        <v>320</v>
      </c>
      <c r="D111" s="6" t="s">
        <v>20</v>
      </c>
      <c r="E111" s="6">
        <v>1</v>
      </c>
      <c r="F111" s="6">
        <v>2</v>
      </c>
      <c r="G111" s="6">
        <v>1</v>
      </c>
      <c r="H111" s="6">
        <v>1</v>
      </c>
      <c r="I111" s="6">
        <f t="shared" si="0"/>
        <v>5</v>
      </c>
    </row>
    <row r="112" spans="1:9" ht="14.25" customHeight="1">
      <c r="A112" s="2" t="s">
        <v>324</v>
      </c>
      <c r="B112" s="6" t="s">
        <v>55</v>
      </c>
      <c r="C112" s="6" t="s">
        <v>323</v>
      </c>
      <c r="D112" s="6" t="s">
        <v>20</v>
      </c>
      <c r="E112" s="6">
        <v>-1</v>
      </c>
      <c r="F112" s="6">
        <v>0</v>
      </c>
      <c r="G112" s="6">
        <v>-1</v>
      </c>
      <c r="H112" s="6">
        <v>0</v>
      </c>
      <c r="I112" s="6">
        <f t="shared" si="0"/>
        <v>-2</v>
      </c>
    </row>
    <row r="113" spans="1:9" ht="14.25" customHeight="1">
      <c r="A113" s="2" t="s">
        <v>321</v>
      </c>
      <c r="B113" s="6" t="s">
        <v>322</v>
      </c>
      <c r="C113" s="6" t="s">
        <v>323</v>
      </c>
      <c r="D113" s="6" t="s">
        <v>24</v>
      </c>
      <c r="E113" s="6">
        <v>4</v>
      </c>
      <c r="F113" s="6">
        <v>6</v>
      </c>
      <c r="G113" s="6">
        <v>14</v>
      </c>
      <c r="H113" s="6">
        <v>20</v>
      </c>
      <c r="I113" s="6">
        <f t="shared" si="0"/>
        <v>44</v>
      </c>
    </row>
    <row r="114" spans="1:9" ht="14.25" customHeight="1">
      <c r="A114" s="2" t="s">
        <v>325</v>
      </c>
      <c r="B114" s="6" t="s">
        <v>326</v>
      </c>
      <c r="C114" s="6" t="s">
        <v>327</v>
      </c>
      <c r="D114" s="6" t="s">
        <v>28</v>
      </c>
      <c r="E114" s="6">
        <v>8</v>
      </c>
      <c r="F114" s="6">
        <v>10</v>
      </c>
      <c r="G114" s="6">
        <v>22</v>
      </c>
      <c r="H114" s="6">
        <v>46</v>
      </c>
      <c r="I114" s="6">
        <f t="shared" si="0"/>
        <v>86</v>
      </c>
    </row>
    <row r="115" spans="1:9" ht="14.25" customHeight="1">
      <c r="A115" s="2" t="s">
        <v>328</v>
      </c>
      <c r="B115" s="6" t="s">
        <v>329</v>
      </c>
      <c r="C115" s="6" t="s">
        <v>330</v>
      </c>
      <c r="D115" s="6" t="s">
        <v>28</v>
      </c>
      <c r="E115" s="6">
        <v>5</v>
      </c>
      <c r="F115" s="6">
        <v>3</v>
      </c>
      <c r="G115" s="6">
        <v>13</v>
      </c>
      <c r="H115" s="6">
        <v>26</v>
      </c>
      <c r="I115" s="6">
        <f t="shared" si="0"/>
        <v>47</v>
      </c>
    </row>
    <row r="116" spans="1:9" ht="14.25" customHeight="1">
      <c r="A116" s="2" t="s">
        <v>331</v>
      </c>
      <c r="B116" s="6" t="s">
        <v>332</v>
      </c>
      <c r="C116" s="6" t="s">
        <v>333</v>
      </c>
      <c r="D116" s="6" t="s">
        <v>24</v>
      </c>
      <c r="E116" s="6">
        <v>10</v>
      </c>
      <c r="F116" s="6">
        <v>10</v>
      </c>
      <c r="G116" s="6">
        <v>25</v>
      </c>
      <c r="H116" s="6">
        <v>40</v>
      </c>
      <c r="I116" s="6">
        <f t="shared" si="0"/>
        <v>85</v>
      </c>
    </row>
    <row r="117" spans="1:9" ht="14.25" customHeight="1">
      <c r="A117" s="2" t="s">
        <v>334</v>
      </c>
      <c r="B117" s="6" t="s">
        <v>335</v>
      </c>
      <c r="C117" s="6" t="s">
        <v>336</v>
      </c>
      <c r="D117" s="6" t="s">
        <v>28</v>
      </c>
      <c r="E117" s="6">
        <v>6</v>
      </c>
      <c r="F117" s="6">
        <v>6</v>
      </c>
      <c r="G117" s="6">
        <v>14</v>
      </c>
      <c r="H117" s="6">
        <v>35</v>
      </c>
      <c r="I117" s="6">
        <f t="shared" si="0"/>
        <v>61</v>
      </c>
    </row>
    <row r="118" spans="1:9" ht="14.25" customHeight="1">
      <c r="A118" s="2" t="s">
        <v>339</v>
      </c>
      <c r="B118" s="6" t="s">
        <v>340</v>
      </c>
      <c r="C118" s="6" t="s">
        <v>333</v>
      </c>
      <c r="D118" s="6" t="s">
        <v>20</v>
      </c>
      <c r="E118" s="6">
        <v>3</v>
      </c>
      <c r="F118" s="6">
        <v>1</v>
      </c>
      <c r="G118" s="6">
        <v>11</v>
      </c>
      <c r="H118" s="6">
        <v>11</v>
      </c>
      <c r="I118" s="6">
        <f t="shared" si="0"/>
        <v>26</v>
      </c>
    </row>
    <row r="119" spans="1:9" ht="14.25" customHeight="1">
      <c r="A119" s="2" t="s">
        <v>337</v>
      </c>
      <c r="B119" s="6" t="s">
        <v>338</v>
      </c>
      <c r="C119" s="6" t="s">
        <v>333</v>
      </c>
      <c r="D119" s="6" t="s">
        <v>13</v>
      </c>
      <c r="E119" s="6">
        <v>6</v>
      </c>
      <c r="F119" s="6">
        <v>5</v>
      </c>
      <c r="G119" s="6">
        <v>15</v>
      </c>
      <c r="H119" s="6">
        <v>26</v>
      </c>
      <c r="I119" s="6">
        <f t="shared" si="0"/>
        <v>52</v>
      </c>
    </row>
    <row r="120" spans="1:9" ht="14.25" customHeight="1">
      <c r="A120" s="2" t="s">
        <v>341</v>
      </c>
      <c r="B120" s="6" t="s">
        <v>342</v>
      </c>
      <c r="C120" s="6" t="s">
        <v>343</v>
      </c>
      <c r="D120" s="6" t="s">
        <v>28</v>
      </c>
      <c r="E120" s="6">
        <v>5</v>
      </c>
      <c r="F120" s="6">
        <v>6</v>
      </c>
      <c r="G120" s="6">
        <v>10</v>
      </c>
      <c r="H120" s="6">
        <v>32</v>
      </c>
      <c r="I120" s="6">
        <f t="shared" si="0"/>
        <v>53</v>
      </c>
    </row>
    <row r="121" spans="1:9" ht="14.25" customHeight="1">
      <c r="A121" s="2" t="s">
        <v>344</v>
      </c>
      <c r="B121" s="6" t="s">
        <v>345</v>
      </c>
      <c r="C121" s="6" t="s">
        <v>346</v>
      </c>
      <c r="D121" s="6" t="s">
        <v>20</v>
      </c>
      <c r="E121" s="6">
        <v>9</v>
      </c>
      <c r="F121" s="6">
        <v>9</v>
      </c>
      <c r="G121" s="6">
        <v>29</v>
      </c>
      <c r="H121" s="6">
        <v>49</v>
      </c>
      <c r="I121" s="6">
        <f t="shared" si="0"/>
        <v>96</v>
      </c>
    </row>
    <row r="122" spans="1:9" ht="14.25" customHeight="1">
      <c r="A122" s="2" t="s">
        <v>347</v>
      </c>
      <c r="B122" s="6" t="s">
        <v>348</v>
      </c>
      <c r="C122" s="6" t="s">
        <v>349</v>
      </c>
      <c r="D122" s="6" t="s">
        <v>24</v>
      </c>
      <c r="E122" s="6">
        <v>5</v>
      </c>
      <c r="F122" s="6">
        <v>7</v>
      </c>
      <c r="G122" s="6">
        <v>15</v>
      </c>
      <c r="H122" s="6">
        <v>24</v>
      </c>
      <c r="I122" s="6">
        <f t="shared" si="0"/>
        <v>51</v>
      </c>
    </row>
    <row r="123" spans="1:9" ht="14.25" customHeight="1">
      <c r="A123" s="2" t="s">
        <v>350</v>
      </c>
      <c r="B123" s="6" t="s">
        <v>351</v>
      </c>
      <c r="C123" s="6" t="s">
        <v>352</v>
      </c>
      <c r="D123" s="6" t="s">
        <v>28</v>
      </c>
      <c r="E123" s="6">
        <v>1</v>
      </c>
      <c r="F123" s="6">
        <v>2</v>
      </c>
      <c r="G123" s="6">
        <v>-1</v>
      </c>
      <c r="H123" s="6">
        <v>12</v>
      </c>
      <c r="I123" s="6">
        <f t="shared" si="0"/>
        <v>14</v>
      </c>
    </row>
    <row r="124" spans="1:9" ht="14.25" customHeight="1">
      <c r="A124" s="2" t="s">
        <v>353</v>
      </c>
      <c r="B124" s="6" t="s">
        <v>354</v>
      </c>
      <c r="C124" s="6" t="s">
        <v>355</v>
      </c>
      <c r="D124" s="6" t="s">
        <v>13</v>
      </c>
      <c r="E124" s="6">
        <v>8</v>
      </c>
      <c r="F124" s="6">
        <v>9</v>
      </c>
      <c r="G124" s="6">
        <v>26</v>
      </c>
      <c r="H124" s="6">
        <v>49</v>
      </c>
      <c r="I124" s="6">
        <f t="shared" si="0"/>
        <v>92</v>
      </c>
    </row>
    <row r="125" spans="1:9" ht="14.25" customHeight="1">
      <c r="A125" s="2" t="s">
        <v>356</v>
      </c>
      <c r="B125" s="6" t="s">
        <v>357</v>
      </c>
      <c r="C125" s="6" t="s">
        <v>358</v>
      </c>
      <c r="D125" s="6" t="s">
        <v>28</v>
      </c>
      <c r="E125" s="6">
        <v>8</v>
      </c>
      <c r="F125" s="6">
        <v>6</v>
      </c>
      <c r="G125" s="6">
        <v>20</v>
      </c>
      <c r="H125" s="6">
        <v>33</v>
      </c>
      <c r="I125" s="6">
        <f t="shared" si="0"/>
        <v>67</v>
      </c>
    </row>
    <row r="126" spans="1:9" ht="14.25" customHeight="1">
      <c r="A126" s="2" t="s">
        <v>359</v>
      </c>
      <c r="B126" s="6" t="s">
        <v>360</v>
      </c>
      <c r="C126" s="6" t="s">
        <v>361</v>
      </c>
      <c r="D126" s="6" t="s">
        <v>20</v>
      </c>
      <c r="E126" s="6">
        <v>2</v>
      </c>
      <c r="F126" s="6">
        <v>4</v>
      </c>
      <c r="G126" s="6">
        <v>1</v>
      </c>
      <c r="H126" s="6">
        <v>3</v>
      </c>
      <c r="I126" s="6">
        <f t="shared" si="0"/>
        <v>10</v>
      </c>
    </row>
    <row r="127" spans="1:9" ht="14.25" customHeight="1">
      <c r="A127" s="2" t="s">
        <v>362</v>
      </c>
      <c r="B127" s="6" t="s">
        <v>363</v>
      </c>
      <c r="C127" s="6" t="s">
        <v>364</v>
      </c>
      <c r="D127" s="6" t="s">
        <v>28</v>
      </c>
      <c r="E127" s="6">
        <v>8</v>
      </c>
      <c r="F127" s="6">
        <v>6</v>
      </c>
      <c r="G127" s="6">
        <v>23</v>
      </c>
      <c r="H127" s="6">
        <v>35</v>
      </c>
      <c r="I127" s="6">
        <f t="shared" si="0"/>
        <v>72</v>
      </c>
    </row>
    <row r="128" spans="1:9" ht="14.25" customHeight="1">
      <c r="A128" s="2" t="s">
        <v>365</v>
      </c>
      <c r="B128" s="6" t="s">
        <v>366</v>
      </c>
      <c r="C128" s="6" t="s">
        <v>367</v>
      </c>
      <c r="D128" s="6" t="s">
        <v>20</v>
      </c>
      <c r="E128" s="6">
        <v>2</v>
      </c>
      <c r="F128" s="6">
        <v>1</v>
      </c>
      <c r="G128" s="6">
        <v>7</v>
      </c>
      <c r="H128" s="6">
        <v>5</v>
      </c>
      <c r="I128" s="6">
        <f t="shared" si="0"/>
        <v>15</v>
      </c>
    </row>
    <row r="129" spans="1:9" ht="14.25" customHeight="1">
      <c r="A129" s="2" t="s">
        <v>368</v>
      </c>
      <c r="B129" s="6" t="s">
        <v>103</v>
      </c>
      <c r="C129" s="6" t="s">
        <v>369</v>
      </c>
      <c r="D129" s="6" t="s">
        <v>28</v>
      </c>
      <c r="E129" s="6">
        <v>3</v>
      </c>
      <c r="F129" s="6">
        <v>4</v>
      </c>
      <c r="G129" s="6">
        <v>9</v>
      </c>
      <c r="H129" s="6">
        <v>6</v>
      </c>
      <c r="I129" s="6">
        <f t="shared" si="0"/>
        <v>22</v>
      </c>
    </row>
    <row r="130" spans="1:9" ht="14.25" customHeight="1">
      <c r="A130" s="2" t="s">
        <v>370</v>
      </c>
      <c r="B130" s="6" t="s">
        <v>371</v>
      </c>
      <c r="C130" s="6" t="s">
        <v>372</v>
      </c>
      <c r="D130" s="6" t="s">
        <v>20</v>
      </c>
      <c r="E130" s="6">
        <v>5</v>
      </c>
      <c r="F130" s="6">
        <v>7</v>
      </c>
      <c r="G130" s="6">
        <v>18</v>
      </c>
      <c r="H130" s="6">
        <v>32</v>
      </c>
      <c r="I130" s="6">
        <f t="shared" si="0"/>
        <v>62</v>
      </c>
    </row>
    <row r="131" spans="1:9" ht="14.25" customHeight="1">
      <c r="A131" s="2" t="s">
        <v>373</v>
      </c>
      <c r="B131" s="6" t="s">
        <v>374</v>
      </c>
      <c r="C131" s="6" t="s">
        <v>375</v>
      </c>
      <c r="D131" s="6" t="s">
        <v>24</v>
      </c>
      <c r="E131" s="6">
        <v>5</v>
      </c>
      <c r="F131" s="6">
        <v>7</v>
      </c>
      <c r="G131" s="6">
        <v>10</v>
      </c>
      <c r="H131" s="6">
        <v>33</v>
      </c>
      <c r="I131" s="6">
        <f t="shared" si="0"/>
        <v>55</v>
      </c>
    </row>
    <row r="132" spans="1:9" ht="14.25" customHeight="1">
      <c r="A132" s="2" t="s">
        <v>376</v>
      </c>
      <c r="B132" s="6" t="s">
        <v>377</v>
      </c>
      <c r="C132" s="6" t="s">
        <v>378</v>
      </c>
      <c r="D132" s="6" t="s">
        <v>13</v>
      </c>
      <c r="E132" s="6">
        <v>8</v>
      </c>
      <c r="F132" s="6">
        <v>7</v>
      </c>
      <c r="G132" s="6">
        <v>22</v>
      </c>
      <c r="H132" s="6">
        <v>31</v>
      </c>
      <c r="I132" s="6">
        <f t="shared" si="0"/>
        <v>68</v>
      </c>
    </row>
    <row r="133" spans="1:9" ht="14.25" customHeight="1">
      <c r="A133" s="2" t="s">
        <v>379</v>
      </c>
      <c r="B133" s="6" t="s">
        <v>380</v>
      </c>
      <c r="C133" s="6" t="s">
        <v>381</v>
      </c>
      <c r="D133" s="6" t="s">
        <v>24</v>
      </c>
      <c r="E133" s="6">
        <v>9</v>
      </c>
      <c r="F133" s="6">
        <v>7</v>
      </c>
      <c r="G133" s="6">
        <v>22</v>
      </c>
      <c r="H133" s="6">
        <v>35</v>
      </c>
      <c r="I133" s="6">
        <f t="shared" si="0"/>
        <v>73</v>
      </c>
    </row>
    <row r="134" spans="1:9" ht="14.25" customHeight="1">
      <c r="A134" s="2" t="s">
        <v>382</v>
      </c>
      <c r="B134" s="6" t="s">
        <v>383</v>
      </c>
      <c r="C134" s="6" t="s">
        <v>384</v>
      </c>
      <c r="D134" s="6" t="s">
        <v>13</v>
      </c>
      <c r="E134" s="6">
        <v>9</v>
      </c>
      <c r="F134" s="6">
        <v>10</v>
      </c>
      <c r="G134" s="6">
        <v>26</v>
      </c>
      <c r="H134" s="6">
        <v>37</v>
      </c>
      <c r="I134" s="6">
        <f t="shared" si="0"/>
        <v>82</v>
      </c>
    </row>
    <row r="135" spans="1:9" ht="14.25" customHeight="1">
      <c r="A135" s="2" t="s">
        <v>385</v>
      </c>
      <c r="B135" s="6" t="s">
        <v>386</v>
      </c>
      <c r="C135" s="6" t="s">
        <v>387</v>
      </c>
      <c r="D135" s="6" t="s">
        <v>13</v>
      </c>
      <c r="E135" s="6">
        <v>10</v>
      </c>
      <c r="F135" s="6">
        <v>10</v>
      </c>
      <c r="G135" s="6">
        <v>26</v>
      </c>
      <c r="H135" s="6">
        <v>50</v>
      </c>
      <c r="I135" s="6">
        <f t="shared" si="0"/>
        <v>96</v>
      </c>
    </row>
    <row r="136" spans="1:9" ht="14.25" customHeight="1">
      <c r="A136" s="2" t="s">
        <v>388</v>
      </c>
      <c r="B136" s="6" t="s">
        <v>389</v>
      </c>
      <c r="C136" s="6" t="s">
        <v>390</v>
      </c>
      <c r="D136" s="6" t="s">
        <v>13</v>
      </c>
      <c r="E136" s="6">
        <v>7</v>
      </c>
      <c r="F136" s="6">
        <v>9</v>
      </c>
      <c r="G136" s="6">
        <v>20</v>
      </c>
      <c r="H136" s="6">
        <v>31</v>
      </c>
      <c r="I136" s="6">
        <f t="shared" si="0"/>
        <v>67</v>
      </c>
    </row>
    <row r="137" spans="1:9" ht="14.25" customHeight="1">
      <c r="A137" s="2" t="s">
        <v>391</v>
      </c>
      <c r="B137" s="6" t="s">
        <v>54</v>
      </c>
      <c r="C137" s="6" t="s">
        <v>392</v>
      </c>
      <c r="D137" s="6" t="s">
        <v>20</v>
      </c>
      <c r="E137" s="6">
        <v>9</v>
      </c>
      <c r="F137" s="6">
        <v>9</v>
      </c>
      <c r="G137" s="6">
        <v>22</v>
      </c>
      <c r="H137" s="6">
        <v>38</v>
      </c>
      <c r="I137" s="6">
        <f t="shared" si="0"/>
        <v>78</v>
      </c>
    </row>
    <row r="138" spans="1:9" ht="14.25" customHeight="1">
      <c r="A138" s="2" t="s">
        <v>393</v>
      </c>
      <c r="B138" s="6" t="s">
        <v>386</v>
      </c>
      <c r="C138" s="6" t="s">
        <v>394</v>
      </c>
      <c r="D138" s="6" t="s">
        <v>24</v>
      </c>
      <c r="E138" s="6">
        <v>8</v>
      </c>
      <c r="F138" s="6">
        <v>9</v>
      </c>
      <c r="G138" s="6">
        <v>19</v>
      </c>
      <c r="H138" s="6">
        <v>38</v>
      </c>
      <c r="I138" s="6">
        <f t="shared" si="0"/>
        <v>74</v>
      </c>
    </row>
    <row r="139" spans="1:9" ht="14.25" customHeight="1">
      <c r="A139" s="2" t="s">
        <v>395</v>
      </c>
      <c r="B139" s="6" t="s">
        <v>396</v>
      </c>
      <c r="C139" s="6" t="s">
        <v>397</v>
      </c>
      <c r="D139" s="6" t="s">
        <v>13</v>
      </c>
      <c r="E139" s="6">
        <v>7</v>
      </c>
      <c r="F139" s="6">
        <v>5</v>
      </c>
      <c r="G139" s="6">
        <v>18</v>
      </c>
      <c r="H139" s="6">
        <v>35</v>
      </c>
      <c r="I139" s="6">
        <f t="shared" si="0"/>
        <v>65</v>
      </c>
    </row>
    <row r="140" spans="1:9" ht="14.25" customHeight="1">
      <c r="A140" s="2" t="s">
        <v>401</v>
      </c>
      <c r="B140" s="6" t="s">
        <v>402</v>
      </c>
      <c r="C140" s="6" t="s">
        <v>400</v>
      </c>
      <c r="D140" s="6" t="s">
        <v>20</v>
      </c>
      <c r="E140" s="6">
        <v>5</v>
      </c>
      <c r="F140" s="6">
        <v>7</v>
      </c>
      <c r="G140" s="6">
        <v>18</v>
      </c>
      <c r="H140" s="6">
        <v>33</v>
      </c>
      <c r="I140" s="6">
        <f t="shared" si="0"/>
        <v>63</v>
      </c>
    </row>
    <row r="141" spans="1:9" ht="14.25" customHeight="1">
      <c r="A141" s="2" t="s">
        <v>398</v>
      </c>
      <c r="B141" s="6" t="s">
        <v>399</v>
      </c>
      <c r="C141" s="6" t="s">
        <v>400</v>
      </c>
      <c r="D141" s="6" t="s">
        <v>24</v>
      </c>
      <c r="E141" s="6">
        <v>8</v>
      </c>
      <c r="F141" s="6">
        <v>8</v>
      </c>
      <c r="G141" s="6">
        <v>25</v>
      </c>
      <c r="H141" s="6">
        <v>35</v>
      </c>
      <c r="I141" s="6">
        <f t="shared" si="0"/>
        <v>76</v>
      </c>
    </row>
    <row r="142" spans="1:9" ht="14.25" customHeight="1">
      <c r="A142" s="2" t="s">
        <v>403</v>
      </c>
      <c r="B142" s="6" t="s">
        <v>404</v>
      </c>
      <c r="C142" s="6" t="s">
        <v>405</v>
      </c>
      <c r="D142" s="6" t="s">
        <v>13</v>
      </c>
      <c r="E142" s="6">
        <v>2</v>
      </c>
      <c r="F142" s="6">
        <v>0</v>
      </c>
      <c r="G142" s="6">
        <v>5</v>
      </c>
      <c r="H142" s="6">
        <v>0</v>
      </c>
      <c r="I142" s="6">
        <f t="shared" si="0"/>
        <v>7</v>
      </c>
    </row>
    <row r="143" spans="1:9" ht="14.25" customHeight="1">
      <c r="A143" s="2" t="s">
        <v>417</v>
      </c>
      <c r="B143" s="6" t="s">
        <v>418</v>
      </c>
      <c r="C143" s="6" t="s">
        <v>408</v>
      </c>
      <c r="D143" s="6" t="s">
        <v>28</v>
      </c>
      <c r="E143" s="6">
        <v>5</v>
      </c>
      <c r="F143" s="6">
        <v>4</v>
      </c>
      <c r="G143" s="6">
        <v>14</v>
      </c>
      <c r="H143" s="6">
        <v>15</v>
      </c>
      <c r="I143" s="6">
        <f t="shared" si="0"/>
        <v>38</v>
      </c>
    </row>
    <row r="144" spans="1:9" ht="14.25" customHeight="1">
      <c r="A144" s="2" t="s">
        <v>406</v>
      </c>
      <c r="B144" s="6" t="s">
        <v>407</v>
      </c>
      <c r="C144" s="6" t="s">
        <v>408</v>
      </c>
      <c r="D144" s="6" t="s">
        <v>20</v>
      </c>
      <c r="E144" s="6">
        <v>9</v>
      </c>
      <c r="F144" s="6">
        <v>8</v>
      </c>
      <c r="G144" s="6">
        <v>23</v>
      </c>
      <c r="H144" s="6">
        <v>39</v>
      </c>
      <c r="I144" s="6">
        <f t="shared" si="0"/>
        <v>79</v>
      </c>
    </row>
    <row r="145" spans="1:9" ht="14.25" customHeight="1">
      <c r="A145" s="2" t="s">
        <v>410</v>
      </c>
      <c r="B145" s="6" t="s">
        <v>411</v>
      </c>
      <c r="C145" s="6" t="s">
        <v>408</v>
      </c>
      <c r="D145" s="6" t="s">
        <v>13</v>
      </c>
      <c r="E145" s="6">
        <v>10</v>
      </c>
      <c r="F145" s="6">
        <v>8</v>
      </c>
      <c r="G145" s="6">
        <v>29</v>
      </c>
      <c r="H145" s="6">
        <v>41</v>
      </c>
      <c r="I145" s="6">
        <f t="shared" si="0"/>
        <v>88</v>
      </c>
    </row>
    <row r="146" spans="1:9" ht="14.25" customHeight="1">
      <c r="A146" s="2" t="s">
        <v>409</v>
      </c>
      <c r="B146" s="6" t="s">
        <v>60</v>
      </c>
      <c r="C146" s="6" t="s">
        <v>408</v>
      </c>
      <c r="D146" s="6" t="s">
        <v>20</v>
      </c>
      <c r="E146" s="6">
        <v>5</v>
      </c>
      <c r="F146" s="6">
        <v>4</v>
      </c>
      <c r="G146" s="6">
        <v>18</v>
      </c>
      <c r="H146" s="6">
        <v>15</v>
      </c>
      <c r="I146" s="6">
        <f t="shared" si="0"/>
        <v>42</v>
      </c>
    </row>
    <row r="147" spans="1:9" ht="14.25" customHeight="1">
      <c r="A147" s="2" t="s">
        <v>415</v>
      </c>
      <c r="B147" s="6" t="s">
        <v>416</v>
      </c>
      <c r="C147" s="6" t="s">
        <v>408</v>
      </c>
      <c r="D147" s="6" t="s">
        <v>20</v>
      </c>
      <c r="E147" s="6">
        <v>4</v>
      </c>
      <c r="F147" s="6">
        <v>5</v>
      </c>
      <c r="G147" s="6">
        <v>14</v>
      </c>
      <c r="H147" s="6">
        <v>15</v>
      </c>
      <c r="I147" s="6">
        <f t="shared" si="0"/>
        <v>38</v>
      </c>
    </row>
    <row r="148" spans="1:9" ht="14.25" customHeight="1">
      <c r="A148" s="2" t="s">
        <v>412</v>
      </c>
      <c r="B148" s="6" t="s">
        <v>413</v>
      </c>
      <c r="C148" s="6" t="s">
        <v>414</v>
      </c>
      <c r="D148" s="6" t="s">
        <v>28</v>
      </c>
      <c r="E148" s="6">
        <v>6</v>
      </c>
      <c r="F148" s="6">
        <v>6</v>
      </c>
      <c r="G148" s="6">
        <v>16</v>
      </c>
      <c r="H148" s="6">
        <v>40</v>
      </c>
      <c r="I148" s="6">
        <f t="shared" si="0"/>
        <v>68</v>
      </c>
    </row>
    <row r="149" spans="1:9" ht="14.25" customHeight="1">
      <c r="A149" s="2" t="s">
        <v>419</v>
      </c>
      <c r="B149" s="6" t="s">
        <v>420</v>
      </c>
      <c r="C149" s="6" t="s">
        <v>421</v>
      </c>
      <c r="D149" s="6" t="s">
        <v>28</v>
      </c>
      <c r="E149" s="6">
        <v>7</v>
      </c>
      <c r="F149" s="6">
        <v>8</v>
      </c>
      <c r="G149" s="6">
        <v>24</v>
      </c>
      <c r="H149" s="6">
        <v>43</v>
      </c>
      <c r="I149" s="6">
        <f t="shared" si="0"/>
        <v>82</v>
      </c>
    </row>
    <row r="150" spans="1:9" ht="14.25" customHeight="1">
      <c r="A150" s="2" t="s">
        <v>422</v>
      </c>
      <c r="B150" s="6" t="s">
        <v>423</v>
      </c>
      <c r="C150" s="6" t="s">
        <v>424</v>
      </c>
      <c r="D150" s="6" t="s">
        <v>13</v>
      </c>
      <c r="E150" s="6">
        <v>7</v>
      </c>
      <c r="F150" s="6">
        <v>7</v>
      </c>
      <c r="G150" s="6">
        <v>23</v>
      </c>
      <c r="H150" s="6">
        <v>42</v>
      </c>
      <c r="I150" s="6">
        <f t="shared" si="0"/>
        <v>79</v>
      </c>
    </row>
    <row r="151" spans="1:9" ht="14.25" customHeight="1">
      <c r="A151" s="2" t="s">
        <v>425</v>
      </c>
      <c r="B151" s="6" t="s">
        <v>426</v>
      </c>
      <c r="C151" s="6" t="s">
        <v>427</v>
      </c>
      <c r="D151" s="6" t="s">
        <v>13</v>
      </c>
      <c r="E151" s="6">
        <v>9</v>
      </c>
      <c r="F151" s="6">
        <v>8</v>
      </c>
      <c r="G151" s="6">
        <v>25</v>
      </c>
      <c r="H151" s="6">
        <v>50</v>
      </c>
      <c r="I151" s="6">
        <f t="shared" si="0"/>
        <v>92</v>
      </c>
    </row>
    <row r="152" spans="1:9" ht="14.25" customHeight="1">
      <c r="A152" s="2" t="s">
        <v>428</v>
      </c>
      <c r="B152" s="6" t="s">
        <v>429</v>
      </c>
      <c r="C152" s="6" t="s">
        <v>430</v>
      </c>
      <c r="D152" s="6" t="s">
        <v>20</v>
      </c>
      <c r="E152" s="6">
        <v>5</v>
      </c>
      <c r="F152" s="6">
        <v>5</v>
      </c>
      <c r="G152" s="6">
        <v>14</v>
      </c>
      <c r="H152" s="6">
        <v>23</v>
      </c>
      <c r="I152" s="6">
        <f t="shared" si="0"/>
        <v>47</v>
      </c>
    </row>
    <row r="153" spans="1:9" ht="14.25" customHeight="1">
      <c r="A153" s="2" t="s">
        <v>434</v>
      </c>
      <c r="B153" s="6" t="s">
        <v>435</v>
      </c>
      <c r="C153" s="6" t="s">
        <v>433</v>
      </c>
      <c r="D153" s="6" t="s">
        <v>28</v>
      </c>
      <c r="E153" s="6">
        <v>3</v>
      </c>
      <c r="F153" s="6">
        <v>1</v>
      </c>
      <c r="G153" s="6">
        <v>12</v>
      </c>
      <c r="H153" s="6">
        <v>13</v>
      </c>
      <c r="I153" s="6">
        <f t="shared" si="0"/>
        <v>29</v>
      </c>
    </row>
    <row r="154" spans="1:9" ht="14.25" customHeight="1">
      <c r="A154" s="2" t="s">
        <v>431</v>
      </c>
      <c r="B154" s="6" t="s">
        <v>432</v>
      </c>
      <c r="C154" s="6" t="s">
        <v>433</v>
      </c>
      <c r="D154" s="6" t="s">
        <v>13</v>
      </c>
      <c r="E154" s="6">
        <v>9</v>
      </c>
      <c r="F154" s="6">
        <v>10</v>
      </c>
      <c r="G154" s="6">
        <v>25</v>
      </c>
      <c r="H154" s="6">
        <v>47</v>
      </c>
      <c r="I154" s="6">
        <f t="shared" si="0"/>
        <v>91</v>
      </c>
    </row>
    <row r="155" spans="1:9" ht="14.25" customHeight="1">
      <c r="A155" s="2" t="s">
        <v>436</v>
      </c>
      <c r="B155" s="6" t="s">
        <v>437</v>
      </c>
      <c r="C155" s="6" t="s">
        <v>438</v>
      </c>
      <c r="D155" s="6" t="s">
        <v>24</v>
      </c>
      <c r="E155" s="6">
        <v>5</v>
      </c>
      <c r="F155" s="6">
        <v>6</v>
      </c>
      <c r="G155" s="6">
        <v>17</v>
      </c>
      <c r="H155" s="6">
        <v>29</v>
      </c>
      <c r="I155" s="6">
        <f t="shared" si="0"/>
        <v>57</v>
      </c>
    </row>
    <row r="156" spans="1:9" ht="14.25" customHeight="1">
      <c r="A156" s="2" t="s">
        <v>439</v>
      </c>
      <c r="B156" s="6" t="s">
        <v>440</v>
      </c>
      <c r="C156" s="6" t="s">
        <v>441</v>
      </c>
      <c r="D156" s="6" t="s">
        <v>24</v>
      </c>
      <c r="E156" s="6">
        <v>3</v>
      </c>
      <c r="F156" s="6">
        <v>3</v>
      </c>
      <c r="G156" s="6">
        <v>9</v>
      </c>
      <c r="H156" s="6">
        <v>10</v>
      </c>
      <c r="I156" s="6">
        <f t="shared" si="0"/>
        <v>25</v>
      </c>
    </row>
    <row r="157" spans="1:9" ht="14.25" customHeight="1">
      <c r="A157" s="2" t="s">
        <v>442</v>
      </c>
      <c r="B157" s="6" t="s">
        <v>443</v>
      </c>
      <c r="C157" s="6" t="s">
        <v>444</v>
      </c>
      <c r="D157" s="6" t="s">
        <v>13</v>
      </c>
      <c r="E157" s="6">
        <v>6</v>
      </c>
      <c r="F157" s="6">
        <v>6</v>
      </c>
      <c r="G157" s="6">
        <v>19</v>
      </c>
      <c r="H157" s="6">
        <v>36</v>
      </c>
      <c r="I157" s="6">
        <f t="shared" si="0"/>
        <v>67</v>
      </c>
    </row>
    <row r="158" spans="1:9" ht="14.25" customHeight="1">
      <c r="A158" s="2" t="s">
        <v>445</v>
      </c>
      <c r="B158" s="6" t="s">
        <v>446</v>
      </c>
      <c r="C158" s="6" t="s">
        <v>447</v>
      </c>
      <c r="D158" s="6" t="s">
        <v>20</v>
      </c>
      <c r="E158" s="6">
        <v>10</v>
      </c>
      <c r="F158" s="6">
        <v>9</v>
      </c>
      <c r="G158" s="6">
        <v>29</v>
      </c>
      <c r="H158" s="6">
        <v>40</v>
      </c>
      <c r="I158" s="6">
        <f t="shared" si="0"/>
        <v>88</v>
      </c>
    </row>
    <row r="159" spans="1:9" ht="14.25" customHeight="1">
      <c r="A159" s="2" t="s">
        <v>453</v>
      </c>
      <c r="B159" s="6" t="s">
        <v>454</v>
      </c>
      <c r="C159" s="6" t="s">
        <v>455</v>
      </c>
      <c r="D159" s="6" t="s">
        <v>13</v>
      </c>
      <c r="E159" s="6">
        <v>6</v>
      </c>
      <c r="F159" s="6">
        <v>4</v>
      </c>
      <c r="G159" s="6">
        <v>21</v>
      </c>
      <c r="H159" s="6">
        <v>30</v>
      </c>
      <c r="I159" s="6">
        <f t="shared" si="0"/>
        <v>61</v>
      </c>
    </row>
    <row r="160" spans="1:9" ht="14.25" customHeight="1">
      <c r="A160" s="2" t="s">
        <v>451</v>
      </c>
      <c r="B160" s="6" t="s">
        <v>452</v>
      </c>
      <c r="C160" s="6" t="s">
        <v>450</v>
      </c>
      <c r="D160" s="6" t="s">
        <v>28</v>
      </c>
      <c r="E160" s="6">
        <v>4</v>
      </c>
      <c r="F160" s="6">
        <v>5</v>
      </c>
      <c r="G160" s="6">
        <v>14</v>
      </c>
      <c r="H160" s="6">
        <v>19</v>
      </c>
      <c r="I160" s="6">
        <f t="shared" si="0"/>
        <v>42</v>
      </c>
    </row>
    <row r="161" spans="1:9" ht="14.25" customHeight="1">
      <c r="A161" s="2" t="s">
        <v>448</v>
      </c>
      <c r="B161" s="6" t="s">
        <v>449</v>
      </c>
      <c r="C161" s="6" t="s">
        <v>450</v>
      </c>
      <c r="D161" s="6" t="s">
        <v>24</v>
      </c>
      <c r="E161" s="6">
        <v>9</v>
      </c>
      <c r="F161" s="6">
        <v>10</v>
      </c>
      <c r="G161" s="6">
        <v>25</v>
      </c>
      <c r="H161" s="6">
        <v>50</v>
      </c>
      <c r="I161" s="6">
        <f t="shared" si="0"/>
        <v>94</v>
      </c>
    </row>
    <row r="162" spans="1:9" ht="14.25" customHeight="1">
      <c r="A162" s="2" t="s">
        <v>456</v>
      </c>
      <c r="B162" s="6" t="s">
        <v>457</v>
      </c>
      <c r="C162" s="6" t="s">
        <v>458</v>
      </c>
      <c r="D162" s="6" t="s">
        <v>28</v>
      </c>
      <c r="E162" s="6">
        <v>4</v>
      </c>
      <c r="F162" s="6">
        <v>2</v>
      </c>
      <c r="G162" s="6">
        <v>11</v>
      </c>
      <c r="H162" s="6">
        <v>18</v>
      </c>
      <c r="I162" s="6">
        <f t="shared" si="0"/>
        <v>35</v>
      </c>
    </row>
    <row r="163" spans="1:9" ht="14.25" customHeight="1">
      <c r="A163" s="2" t="s">
        <v>459</v>
      </c>
      <c r="B163" s="6" t="s">
        <v>460</v>
      </c>
      <c r="C163" s="6" t="s">
        <v>461</v>
      </c>
      <c r="D163" s="6" t="s">
        <v>20</v>
      </c>
      <c r="E163" s="6">
        <v>10</v>
      </c>
      <c r="F163" s="6">
        <v>10</v>
      </c>
      <c r="G163" s="6">
        <v>26</v>
      </c>
      <c r="H163" s="6">
        <v>50</v>
      </c>
      <c r="I163" s="6">
        <f t="shared" si="0"/>
        <v>96</v>
      </c>
    </row>
    <row r="164" spans="1:9" ht="14.25" customHeight="1">
      <c r="A164" s="2" t="s">
        <v>462</v>
      </c>
      <c r="B164" s="6" t="s">
        <v>463</v>
      </c>
      <c r="C164" s="6" t="s">
        <v>37</v>
      </c>
      <c r="D164" s="6" t="s">
        <v>24</v>
      </c>
      <c r="E164" s="6">
        <v>2</v>
      </c>
      <c r="F164" s="6">
        <v>2</v>
      </c>
      <c r="G164" s="6">
        <v>4</v>
      </c>
      <c r="H164" s="6">
        <v>8</v>
      </c>
      <c r="I164" s="6">
        <f t="shared" si="0"/>
        <v>16</v>
      </c>
    </row>
    <row r="165" spans="1:9" ht="14.25" customHeight="1">
      <c r="A165" s="2" t="s">
        <v>464</v>
      </c>
      <c r="B165" s="6" t="s">
        <v>465</v>
      </c>
      <c r="C165" s="6" t="s">
        <v>466</v>
      </c>
      <c r="D165" s="6" t="s">
        <v>28</v>
      </c>
      <c r="E165" s="6">
        <v>7</v>
      </c>
      <c r="F165" s="6">
        <v>8</v>
      </c>
      <c r="G165" s="6">
        <v>18</v>
      </c>
      <c r="H165" s="6">
        <v>36</v>
      </c>
      <c r="I165" s="6">
        <f t="shared" si="0"/>
        <v>69</v>
      </c>
    </row>
    <row r="166" spans="1:9" ht="14.25" customHeight="1">
      <c r="A166" s="2" t="s">
        <v>467</v>
      </c>
      <c r="B166" s="6" t="s">
        <v>468</v>
      </c>
      <c r="C166" s="6" t="s">
        <v>469</v>
      </c>
      <c r="D166" s="6" t="s">
        <v>13</v>
      </c>
      <c r="E166" s="6">
        <v>7</v>
      </c>
      <c r="F166" s="6">
        <v>7</v>
      </c>
      <c r="G166" s="6">
        <v>24</v>
      </c>
      <c r="H166" s="6">
        <v>41</v>
      </c>
      <c r="I166" s="6">
        <f t="shared" si="0"/>
        <v>79</v>
      </c>
    </row>
    <row r="167" spans="1:9" ht="14.25" customHeight="1">
      <c r="A167" s="2" t="s">
        <v>470</v>
      </c>
      <c r="B167" s="6" t="s">
        <v>471</v>
      </c>
      <c r="C167" s="6" t="s">
        <v>472</v>
      </c>
      <c r="D167" s="6" t="s">
        <v>24</v>
      </c>
      <c r="E167" s="6">
        <v>10</v>
      </c>
      <c r="F167" s="6">
        <v>10</v>
      </c>
      <c r="G167" s="6">
        <v>29</v>
      </c>
      <c r="H167" s="6">
        <v>50</v>
      </c>
      <c r="I167" s="6">
        <f t="shared" si="0"/>
        <v>99</v>
      </c>
    </row>
    <row r="168" spans="1:9" ht="14.25" customHeight="1">
      <c r="A168" s="2" t="s">
        <v>473</v>
      </c>
      <c r="B168" s="6" t="s">
        <v>474</v>
      </c>
      <c r="C168" s="6" t="s">
        <v>475</v>
      </c>
      <c r="D168" s="6" t="s">
        <v>24</v>
      </c>
      <c r="E168" s="6">
        <v>10</v>
      </c>
      <c r="F168" s="6">
        <v>8</v>
      </c>
      <c r="G168" s="6">
        <v>25</v>
      </c>
      <c r="H168" s="6">
        <v>41</v>
      </c>
      <c r="I168" s="6">
        <f t="shared" si="0"/>
        <v>84</v>
      </c>
    </row>
    <row r="169" spans="1:9" ht="14.25" customHeight="1">
      <c r="A169" s="2" t="s">
        <v>476</v>
      </c>
      <c r="B169" s="6" t="s">
        <v>477</v>
      </c>
      <c r="C169" s="6" t="s">
        <v>478</v>
      </c>
      <c r="D169" s="6" t="s">
        <v>13</v>
      </c>
      <c r="E169" s="6">
        <v>3</v>
      </c>
      <c r="F169" s="6">
        <v>5</v>
      </c>
      <c r="G169" s="6">
        <v>4</v>
      </c>
      <c r="H169" s="6">
        <v>17</v>
      </c>
      <c r="I169" s="6">
        <f t="shared" si="0"/>
        <v>29</v>
      </c>
    </row>
    <row r="170" spans="1:9" ht="14.25" customHeight="1">
      <c r="A170" s="2" t="s">
        <v>479</v>
      </c>
      <c r="B170" s="6" t="s">
        <v>480</v>
      </c>
      <c r="C170" s="6" t="s">
        <v>481</v>
      </c>
      <c r="D170" s="6" t="s">
        <v>28</v>
      </c>
      <c r="E170" s="6">
        <v>6</v>
      </c>
      <c r="F170" s="6">
        <v>6</v>
      </c>
      <c r="G170" s="6">
        <v>17</v>
      </c>
      <c r="H170" s="6">
        <v>39</v>
      </c>
      <c r="I170" s="6">
        <f t="shared" si="0"/>
        <v>68</v>
      </c>
    </row>
    <row r="171" spans="1:9" ht="14.25" customHeight="1">
      <c r="A171" s="2" t="s">
        <v>487</v>
      </c>
      <c r="B171" s="6" t="s">
        <v>488</v>
      </c>
      <c r="C171" s="6" t="s">
        <v>484</v>
      </c>
      <c r="D171" s="6" t="s">
        <v>13</v>
      </c>
      <c r="E171" s="6">
        <v>4</v>
      </c>
      <c r="F171" s="6">
        <v>2</v>
      </c>
      <c r="G171" s="6">
        <v>14</v>
      </c>
      <c r="H171" s="6">
        <v>22</v>
      </c>
      <c r="I171" s="6">
        <f t="shared" si="0"/>
        <v>42</v>
      </c>
    </row>
    <row r="172" spans="1:9" ht="14.25" customHeight="1">
      <c r="A172" s="2" t="s">
        <v>482</v>
      </c>
      <c r="B172" s="6" t="s">
        <v>483</v>
      </c>
      <c r="C172" s="6" t="s">
        <v>484</v>
      </c>
      <c r="D172" s="6" t="s">
        <v>20</v>
      </c>
      <c r="E172" s="6">
        <v>10</v>
      </c>
      <c r="F172" s="6">
        <v>9</v>
      </c>
      <c r="G172" s="6">
        <v>29</v>
      </c>
      <c r="H172" s="6">
        <v>50</v>
      </c>
      <c r="I172" s="6">
        <f t="shared" si="0"/>
        <v>98</v>
      </c>
    </row>
    <row r="173" spans="1:9" ht="14.25" customHeight="1">
      <c r="A173" s="2" t="s">
        <v>485</v>
      </c>
      <c r="B173" s="6" t="s">
        <v>486</v>
      </c>
      <c r="C173" s="6" t="s">
        <v>484</v>
      </c>
      <c r="D173" s="6" t="s">
        <v>20</v>
      </c>
      <c r="E173" s="6">
        <v>6</v>
      </c>
      <c r="F173" s="6">
        <v>8</v>
      </c>
      <c r="G173" s="6">
        <v>18</v>
      </c>
      <c r="H173" s="6">
        <v>32</v>
      </c>
      <c r="I173" s="6">
        <f t="shared" si="0"/>
        <v>64</v>
      </c>
    </row>
    <row r="174" spans="1:9" ht="14.25" customHeight="1">
      <c r="A174" s="2" t="s">
        <v>489</v>
      </c>
      <c r="B174" s="6" t="s">
        <v>490</v>
      </c>
      <c r="C174" s="6" t="s">
        <v>484</v>
      </c>
      <c r="D174" s="6" t="s">
        <v>28</v>
      </c>
      <c r="E174" s="6">
        <v>3</v>
      </c>
      <c r="F174" s="6">
        <v>2</v>
      </c>
      <c r="G174" s="6">
        <v>6</v>
      </c>
      <c r="H174" s="6">
        <v>17</v>
      </c>
      <c r="I174" s="6">
        <f t="shared" si="0"/>
        <v>28</v>
      </c>
    </row>
    <row r="175" spans="1:9" ht="14.25" customHeight="1">
      <c r="A175" s="2" t="s">
        <v>491</v>
      </c>
      <c r="B175" s="6" t="s">
        <v>492</v>
      </c>
      <c r="C175" s="6" t="s">
        <v>493</v>
      </c>
      <c r="D175" s="6" t="s">
        <v>24</v>
      </c>
      <c r="E175" s="6">
        <v>4</v>
      </c>
      <c r="F175" s="6">
        <v>2</v>
      </c>
      <c r="G175" s="6">
        <v>11</v>
      </c>
      <c r="H175" s="6">
        <v>26</v>
      </c>
      <c r="I175" s="6">
        <f t="shared" si="0"/>
        <v>43</v>
      </c>
    </row>
    <row r="176" spans="1:9" ht="14.25" customHeight="1">
      <c r="A176" s="2" t="s">
        <v>494</v>
      </c>
      <c r="B176" s="6" t="s">
        <v>495</v>
      </c>
      <c r="C176" s="6" t="s">
        <v>496</v>
      </c>
      <c r="D176" s="6" t="s">
        <v>20</v>
      </c>
      <c r="E176" s="6">
        <v>9</v>
      </c>
      <c r="F176" s="6">
        <v>10</v>
      </c>
      <c r="G176" s="6">
        <v>25</v>
      </c>
      <c r="H176" s="6">
        <v>45</v>
      </c>
      <c r="I176" s="6">
        <f t="shared" si="0"/>
        <v>89</v>
      </c>
    </row>
    <row r="177" spans="1:9" ht="14.25" customHeight="1">
      <c r="A177" s="2" t="s">
        <v>500</v>
      </c>
      <c r="B177" s="6" t="s">
        <v>501</v>
      </c>
      <c r="C177" s="6" t="s">
        <v>499</v>
      </c>
      <c r="D177" s="6" t="s">
        <v>20</v>
      </c>
      <c r="E177" s="6">
        <v>9</v>
      </c>
      <c r="F177" s="6">
        <v>7</v>
      </c>
      <c r="G177" s="6">
        <v>27</v>
      </c>
      <c r="H177" s="6">
        <v>47</v>
      </c>
      <c r="I177" s="6">
        <f t="shared" si="0"/>
        <v>90</v>
      </c>
    </row>
    <row r="178" spans="1:9" ht="14.25" customHeight="1">
      <c r="A178" s="2" t="s">
        <v>497</v>
      </c>
      <c r="B178" s="6" t="s">
        <v>498</v>
      </c>
      <c r="C178" s="6" t="s">
        <v>499</v>
      </c>
      <c r="D178" s="6" t="s">
        <v>20</v>
      </c>
      <c r="E178" s="6">
        <v>9</v>
      </c>
      <c r="F178" s="6">
        <v>10</v>
      </c>
      <c r="G178" s="6">
        <v>27</v>
      </c>
      <c r="H178" s="6">
        <v>50</v>
      </c>
      <c r="I178" s="6">
        <f t="shared" si="0"/>
        <v>96</v>
      </c>
    </row>
    <row r="179" spans="1:9" ht="14.25" customHeight="1">
      <c r="A179" s="2" t="s">
        <v>502</v>
      </c>
      <c r="B179" s="6" t="s">
        <v>503</v>
      </c>
      <c r="C179" s="6" t="s">
        <v>504</v>
      </c>
      <c r="D179" s="6" t="s">
        <v>24</v>
      </c>
      <c r="E179" s="6">
        <v>9</v>
      </c>
      <c r="F179" s="6">
        <v>10</v>
      </c>
      <c r="G179" s="6">
        <v>29</v>
      </c>
      <c r="H179" s="6">
        <v>43</v>
      </c>
      <c r="I179" s="6">
        <f t="shared" si="0"/>
        <v>91</v>
      </c>
    </row>
    <row r="180" spans="1:9" ht="14.25" customHeight="1">
      <c r="A180" s="2" t="s">
        <v>505</v>
      </c>
      <c r="B180" s="6" t="s">
        <v>506</v>
      </c>
      <c r="C180" s="6" t="s">
        <v>507</v>
      </c>
      <c r="D180" s="6" t="s">
        <v>24</v>
      </c>
      <c r="E180" s="6">
        <v>6</v>
      </c>
      <c r="F180" s="6">
        <v>4</v>
      </c>
      <c r="G180" s="6">
        <v>17</v>
      </c>
      <c r="H180" s="6">
        <v>35</v>
      </c>
      <c r="I180" s="6">
        <f t="shared" si="0"/>
        <v>62</v>
      </c>
    </row>
    <row r="181" spans="1:9" ht="14.25" customHeight="1">
      <c r="A181" s="2" t="s">
        <v>508</v>
      </c>
      <c r="B181" s="6" t="s">
        <v>509</v>
      </c>
      <c r="C181" s="6" t="s">
        <v>510</v>
      </c>
      <c r="D181" s="6" t="s">
        <v>13</v>
      </c>
      <c r="E181" s="6">
        <v>8</v>
      </c>
      <c r="F181" s="6">
        <v>10</v>
      </c>
      <c r="G181" s="6">
        <v>23</v>
      </c>
      <c r="H181" s="6">
        <v>47</v>
      </c>
      <c r="I181" s="6">
        <f t="shared" si="0"/>
        <v>88</v>
      </c>
    </row>
    <row r="182" spans="1:9" ht="14.25" customHeight="1">
      <c r="A182" s="2" t="s">
        <v>511</v>
      </c>
      <c r="B182" s="6" t="s">
        <v>512</v>
      </c>
      <c r="C182" s="6" t="s">
        <v>513</v>
      </c>
      <c r="D182" s="6" t="s">
        <v>24</v>
      </c>
      <c r="E182" s="6">
        <v>4</v>
      </c>
      <c r="F182" s="6">
        <v>2</v>
      </c>
      <c r="G182" s="6">
        <v>8</v>
      </c>
      <c r="H182" s="6">
        <v>10</v>
      </c>
      <c r="I182" s="6">
        <f t="shared" si="0"/>
        <v>24</v>
      </c>
    </row>
    <row r="183" spans="1:9" ht="14.25" customHeight="1">
      <c r="A183" s="2" t="s">
        <v>514</v>
      </c>
      <c r="B183" s="6" t="s">
        <v>515</v>
      </c>
      <c r="C183" s="6" t="s">
        <v>516</v>
      </c>
      <c r="D183" s="6" t="s">
        <v>28</v>
      </c>
      <c r="E183" s="6">
        <v>3</v>
      </c>
      <c r="F183" s="6">
        <v>4</v>
      </c>
      <c r="G183" s="6">
        <v>5</v>
      </c>
      <c r="H183" s="6">
        <v>15</v>
      </c>
      <c r="I183" s="6">
        <f t="shared" si="0"/>
        <v>27</v>
      </c>
    </row>
    <row r="184" spans="1:9" ht="14.25" customHeight="1">
      <c r="A184" s="2" t="s">
        <v>517</v>
      </c>
      <c r="B184" s="6" t="s">
        <v>518</v>
      </c>
      <c r="C184" s="6" t="s">
        <v>519</v>
      </c>
      <c r="D184" s="6" t="s">
        <v>20</v>
      </c>
      <c r="E184" s="6">
        <v>6</v>
      </c>
      <c r="F184" s="6">
        <v>8</v>
      </c>
      <c r="G184" s="6">
        <v>21</v>
      </c>
      <c r="H184" s="6">
        <v>35</v>
      </c>
      <c r="I184" s="6">
        <f t="shared" si="0"/>
        <v>70</v>
      </c>
    </row>
    <row r="185" spans="1:9" ht="14.25" customHeight="1">
      <c r="A185" s="2" t="s">
        <v>520</v>
      </c>
      <c r="B185" s="6" t="s">
        <v>521</v>
      </c>
      <c r="C185" s="6" t="s">
        <v>522</v>
      </c>
      <c r="D185" s="6" t="s">
        <v>20</v>
      </c>
      <c r="E185" s="6">
        <v>4</v>
      </c>
      <c r="F185" s="6">
        <v>5</v>
      </c>
      <c r="G185" s="6">
        <v>11</v>
      </c>
      <c r="H185" s="6">
        <v>16</v>
      </c>
      <c r="I185" s="6">
        <f t="shared" si="0"/>
        <v>36</v>
      </c>
    </row>
    <row r="186" spans="1:9" ht="14.25" customHeight="1">
      <c r="A186" s="2" t="s">
        <v>523</v>
      </c>
      <c r="B186" s="6" t="s">
        <v>524</v>
      </c>
      <c r="C186" s="6" t="s">
        <v>525</v>
      </c>
      <c r="D186" s="6" t="s">
        <v>13</v>
      </c>
      <c r="E186" s="6">
        <v>10</v>
      </c>
      <c r="F186" s="6">
        <v>8</v>
      </c>
      <c r="G186" s="6">
        <v>29</v>
      </c>
      <c r="H186" s="6">
        <v>50</v>
      </c>
      <c r="I186" s="6">
        <f t="shared" si="0"/>
        <v>97</v>
      </c>
    </row>
    <row r="187" spans="1:9" ht="14.25" customHeight="1">
      <c r="A187" s="2" t="s">
        <v>526</v>
      </c>
      <c r="B187" s="6" t="s">
        <v>527</v>
      </c>
      <c r="C187" s="6" t="s">
        <v>528</v>
      </c>
      <c r="D187" s="6" t="s">
        <v>13</v>
      </c>
      <c r="E187" s="6">
        <v>2</v>
      </c>
      <c r="F187" s="6">
        <v>3</v>
      </c>
      <c r="G187" s="6">
        <v>2</v>
      </c>
      <c r="H187" s="6">
        <v>17</v>
      </c>
      <c r="I187" s="6">
        <f t="shared" si="0"/>
        <v>24</v>
      </c>
    </row>
    <row r="188" spans="1:9" ht="14.25" customHeight="1">
      <c r="A188" s="2" t="s">
        <v>529</v>
      </c>
      <c r="B188" s="6" t="s">
        <v>530</v>
      </c>
      <c r="C188" s="6" t="s">
        <v>531</v>
      </c>
      <c r="D188" s="6" t="s">
        <v>28</v>
      </c>
      <c r="E188" s="6">
        <v>9</v>
      </c>
      <c r="F188" s="6">
        <v>7</v>
      </c>
      <c r="G188" s="6">
        <v>23</v>
      </c>
      <c r="H188" s="6">
        <v>46</v>
      </c>
      <c r="I188" s="6">
        <f t="shared" si="0"/>
        <v>85</v>
      </c>
    </row>
    <row r="189" spans="1:9" ht="14.25" customHeight="1">
      <c r="A189" s="2" t="s">
        <v>533</v>
      </c>
      <c r="B189" s="6" t="s">
        <v>534</v>
      </c>
      <c r="C189" s="6" t="s">
        <v>531</v>
      </c>
      <c r="D189" s="6" t="s">
        <v>13</v>
      </c>
      <c r="E189" s="6">
        <v>3</v>
      </c>
      <c r="F189" s="6">
        <v>1</v>
      </c>
      <c r="G189" s="6">
        <v>5</v>
      </c>
      <c r="H189" s="6">
        <v>5</v>
      </c>
      <c r="I189" s="6">
        <f t="shared" si="0"/>
        <v>14</v>
      </c>
    </row>
    <row r="190" spans="1:9" ht="14.25" customHeight="1">
      <c r="A190" s="2" t="s">
        <v>532</v>
      </c>
      <c r="B190" s="6" t="s">
        <v>115</v>
      </c>
      <c r="C190" s="6" t="s">
        <v>531</v>
      </c>
      <c r="D190" s="6" t="s">
        <v>13</v>
      </c>
      <c r="E190" s="6">
        <v>9</v>
      </c>
      <c r="F190" s="6">
        <v>7</v>
      </c>
      <c r="G190" s="6">
        <v>27</v>
      </c>
      <c r="H190" s="6">
        <v>36</v>
      </c>
      <c r="I190" s="6">
        <f t="shared" si="0"/>
        <v>79</v>
      </c>
    </row>
    <row r="191" spans="1:9" ht="14.25" customHeight="1">
      <c r="A191" s="2" t="s">
        <v>535</v>
      </c>
      <c r="B191" s="6" t="s">
        <v>536</v>
      </c>
      <c r="C191" s="6" t="s">
        <v>537</v>
      </c>
      <c r="D191" s="6" t="s">
        <v>28</v>
      </c>
      <c r="E191" s="6">
        <v>2</v>
      </c>
      <c r="F191" s="6">
        <v>0</v>
      </c>
      <c r="G191" s="6">
        <v>9</v>
      </c>
      <c r="H191" s="6">
        <v>3</v>
      </c>
      <c r="I191" s="6">
        <f t="shared" si="0"/>
        <v>14</v>
      </c>
    </row>
    <row r="192" spans="1:9" ht="14.25" customHeight="1">
      <c r="A192" s="2" t="s">
        <v>547</v>
      </c>
      <c r="B192" s="6" t="s">
        <v>548</v>
      </c>
      <c r="C192" s="6" t="s">
        <v>546</v>
      </c>
      <c r="D192" s="6" t="s">
        <v>20</v>
      </c>
      <c r="E192" s="6">
        <v>5</v>
      </c>
      <c r="F192" s="6">
        <v>7</v>
      </c>
      <c r="G192" s="6">
        <v>10</v>
      </c>
      <c r="H192" s="6">
        <v>29</v>
      </c>
      <c r="I192" s="6">
        <f t="shared" si="0"/>
        <v>51</v>
      </c>
    </row>
    <row r="193" spans="1:9" ht="14.25" customHeight="1">
      <c r="A193" s="2" t="s">
        <v>551</v>
      </c>
      <c r="B193" s="6" t="s">
        <v>552</v>
      </c>
      <c r="C193" s="6" t="s">
        <v>540</v>
      </c>
      <c r="D193" s="6" t="s">
        <v>20</v>
      </c>
      <c r="E193" s="6">
        <v>5</v>
      </c>
      <c r="F193" s="6">
        <v>5</v>
      </c>
      <c r="G193" s="6">
        <v>18</v>
      </c>
      <c r="H193" s="6">
        <v>17</v>
      </c>
      <c r="I193" s="6">
        <f t="shared" si="0"/>
        <v>45</v>
      </c>
    </row>
    <row r="194" spans="1:9" ht="14.25" customHeight="1">
      <c r="A194" s="2" t="s">
        <v>549</v>
      </c>
      <c r="B194" s="6" t="s">
        <v>550</v>
      </c>
      <c r="C194" s="6" t="s">
        <v>546</v>
      </c>
      <c r="D194" s="6" t="s">
        <v>13</v>
      </c>
      <c r="E194" s="6">
        <v>9</v>
      </c>
      <c r="F194" s="6">
        <v>9</v>
      </c>
      <c r="G194" s="6">
        <v>25</v>
      </c>
      <c r="H194" s="6">
        <v>50</v>
      </c>
      <c r="I194" s="6">
        <f t="shared" si="0"/>
        <v>93</v>
      </c>
    </row>
    <row r="195" spans="1:9" ht="14.25" customHeight="1">
      <c r="A195" s="2" t="s">
        <v>541</v>
      </c>
      <c r="B195" s="6" t="s">
        <v>542</v>
      </c>
      <c r="C195" s="6" t="s">
        <v>540</v>
      </c>
      <c r="D195" s="6" t="s">
        <v>13</v>
      </c>
      <c r="E195" s="6">
        <v>10</v>
      </c>
      <c r="F195" s="6">
        <v>10</v>
      </c>
      <c r="G195" s="6">
        <v>27</v>
      </c>
      <c r="H195" s="6">
        <v>50</v>
      </c>
      <c r="I195" s="6">
        <f t="shared" si="0"/>
        <v>97</v>
      </c>
    </row>
    <row r="196" spans="1:9" ht="14.25" customHeight="1">
      <c r="A196" s="2" t="s">
        <v>543</v>
      </c>
      <c r="B196" s="6" t="s">
        <v>495</v>
      </c>
      <c r="C196" s="6" t="s">
        <v>540</v>
      </c>
      <c r="D196" s="6" t="s">
        <v>13</v>
      </c>
      <c r="E196" s="6">
        <v>6</v>
      </c>
      <c r="F196" s="6">
        <v>7</v>
      </c>
      <c r="G196" s="6">
        <v>20</v>
      </c>
      <c r="H196" s="6">
        <v>24</v>
      </c>
      <c r="I196" s="6">
        <f t="shared" si="0"/>
        <v>57</v>
      </c>
    </row>
    <row r="197" spans="1:9" ht="14.25" customHeight="1">
      <c r="A197" s="2" t="s">
        <v>544</v>
      </c>
      <c r="B197" s="6" t="s">
        <v>545</v>
      </c>
      <c r="C197" s="6" t="s">
        <v>546</v>
      </c>
      <c r="D197" s="6" t="s">
        <v>13</v>
      </c>
      <c r="E197" s="6">
        <v>7</v>
      </c>
      <c r="F197" s="6">
        <v>9</v>
      </c>
      <c r="G197" s="6">
        <v>16</v>
      </c>
      <c r="H197" s="6">
        <v>34</v>
      </c>
      <c r="I197" s="6">
        <f t="shared" si="0"/>
        <v>66</v>
      </c>
    </row>
    <row r="198" spans="1:9" ht="14.25" customHeight="1">
      <c r="A198" s="2" t="s">
        <v>538</v>
      </c>
      <c r="B198" s="6" t="s">
        <v>539</v>
      </c>
      <c r="C198" s="6" t="s">
        <v>540</v>
      </c>
      <c r="D198" s="6" t="s">
        <v>24</v>
      </c>
      <c r="E198" s="6">
        <v>9</v>
      </c>
      <c r="F198" s="6">
        <v>7</v>
      </c>
      <c r="G198" s="6">
        <v>22</v>
      </c>
      <c r="H198" s="6">
        <v>38</v>
      </c>
      <c r="I198" s="6">
        <f t="shared" si="0"/>
        <v>76</v>
      </c>
    </row>
    <row r="199" spans="1:9" ht="14.25" customHeight="1">
      <c r="A199" s="2" t="s">
        <v>553</v>
      </c>
      <c r="B199" s="6" t="s">
        <v>554</v>
      </c>
      <c r="C199" s="6" t="s">
        <v>540</v>
      </c>
      <c r="D199" s="6" t="s">
        <v>13</v>
      </c>
      <c r="E199" s="6">
        <v>5</v>
      </c>
      <c r="F199" s="6">
        <v>4</v>
      </c>
      <c r="G199" s="6">
        <v>11</v>
      </c>
      <c r="H199" s="6">
        <v>25</v>
      </c>
      <c r="I199" s="6">
        <f t="shared" si="0"/>
        <v>45</v>
      </c>
    </row>
    <row r="200" spans="1:9" ht="14.25" customHeight="1">
      <c r="A200" s="2" t="s">
        <v>555</v>
      </c>
      <c r="B200" s="6" t="s">
        <v>556</v>
      </c>
      <c r="C200" s="6" t="s">
        <v>540</v>
      </c>
      <c r="D200" s="6" t="s">
        <v>24</v>
      </c>
      <c r="E200" s="6">
        <v>5</v>
      </c>
      <c r="F200" s="6">
        <v>3</v>
      </c>
      <c r="G200" s="6">
        <v>16</v>
      </c>
      <c r="H200" s="6">
        <v>31</v>
      </c>
      <c r="I200" s="6">
        <f t="shared" si="0"/>
        <v>55</v>
      </c>
    </row>
    <row r="201" spans="1:9" ht="14.25" customHeight="1">
      <c r="A201" s="2" t="s">
        <v>557</v>
      </c>
      <c r="B201" s="6" t="s">
        <v>558</v>
      </c>
      <c r="C201" s="6" t="s">
        <v>546</v>
      </c>
      <c r="D201" s="6" t="s">
        <v>28</v>
      </c>
      <c r="E201" s="6">
        <v>5</v>
      </c>
      <c r="F201" s="6">
        <v>5</v>
      </c>
      <c r="G201" s="6">
        <v>14</v>
      </c>
      <c r="H201" s="6">
        <v>34</v>
      </c>
      <c r="I201" s="6">
        <f t="shared" si="0"/>
        <v>58</v>
      </c>
    </row>
    <row r="202" spans="1:9" ht="14.25" customHeight="1">
      <c r="A202" s="2" t="s">
        <v>559</v>
      </c>
      <c r="B202" s="6" t="s">
        <v>560</v>
      </c>
      <c r="C202" s="6" t="s">
        <v>561</v>
      </c>
      <c r="D202" s="6" t="s">
        <v>24</v>
      </c>
      <c r="E202" s="6">
        <v>10</v>
      </c>
      <c r="F202" s="6">
        <v>8</v>
      </c>
      <c r="G202" s="6">
        <v>29</v>
      </c>
      <c r="H202" s="6">
        <v>47</v>
      </c>
      <c r="I202" s="6">
        <f t="shared" si="0"/>
        <v>94</v>
      </c>
    </row>
    <row r="203" spans="1:9" ht="14.25" customHeight="1">
      <c r="A203" s="2" t="s">
        <v>566</v>
      </c>
      <c r="B203" s="6" t="s">
        <v>567</v>
      </c>
      <c r="C203" s="6" t="s">
        <v>568</v>
      </c>
      <c r="D203" s="6" t="s">
        <v>13</v>
      </c>
      <c r="E203" s="6">
        <v>6</v>
      </c>
      <c r="F203" s="6">
        <v>4</v>
      </c>
      <c r="G203" s="6">
        <v>17</v>
      </c>
      <c r="H203" s="6">
        <v>22</v>
      </c>
      <c r="I203" s="6">
        <f t="shared" si="0"/>
        <v>49</v>
      </c>
    </row>
    <row r="204" spans="1:9" ht="14.25" customHeight="1">
      <c r="A204" s="2" t="s">
        <v>562</v>
      </c>
      <c r="B204" s="6" t="s">
        <v>563</v>
      </c>
      <c r="C204" s="6" t="s">
        <v>561</v>
      </c>
      <c r="D204" s="6" t="s">
        <v>28</v>
      </c>
      <c r="E204" s="6">
        <v>8</v>
      </c>
      <c r="F204" s="6">
        <v>9</v>
      </c>
      <c r="G204" s="6">
        <v>23</v>
      </c>
      <c r="H204" s="6">
        <v>50</v>
      </c>
      <c r="I204" s="6">
        <f t="shared" si="0"/>
        <v>90</v>
      </c>
    </row>
    <row r="205" spans="1:9" ht="14.25" customHeight="1">
      <c r="A205" s="2" t="s">
        <v>564</v>
      </c>
      <c r="B205" s="6" t="s">
        <v>565</v>
      </c>
      <c r="C205" s="6" t="s">
        <v>561</v>
      </c>
      <c r="D205" s="6" t="s">
        <v>28</v>
      </c>
      <c r="E205" s="6">
        <v>10</v>
      </c>
      <c r="F205" s="6">
        <v>10</v>
      </c>
      <c r="G205" s="6">
        <v>29</v>
      </c>
      <c r="H205" s="6">
        <v>42</v>
      </c>
      <c r="I205" s="6">
        <f t="shared" si="0"/>
        <v>91</v>
      </c>
    </row>
    <row r="206" spans="1:9" ht="14.25" customHeight="1">
      <c r="A206" s="2" t="s">
        <v>569</v>
      </c>
      <c r="B206" s="6" t="s">
        <v>570</v>
      </c>
      <c r="C206" s="6" t="s">
        <v>571</v>
      </c>
      <c r="D206" s="6" t="s">
        <v>28</v>
      </c>
      <c r="E206" s="6">
        <v>1</v>
      </c>
      <c r="F206" s="6">
        <v>0</v>
      </c>
      <c r="G206" s="6">
        <v>1</v>
      </c>
      <c r="H206" s="6">
        <v>0</v>
      </c>
      <c r="I206" s="6">
        <f t="shared" si="0"/>
        <v>2</v>
      </c>
    </row>
    <row r="207" spans="1:9" ht="14.25" customHeight="1">
      <c r="A207" s="2" t="s">
        <v>572</v>
      </c>
      <c r="B207" s="6" t="s">
        <v>573</v>
      </c>
      <c r="C207" s="6" t="s">
        <v>574</v>
      </c>
      <c r="D207" s="6" t="s">
        <v>13</v>
      </c>
      <c r="E207" s="6">
        <v>9</v>
      </c>
      <c r="F207" s="6">
        <v>10</v>
      </c>
      <c r="G207" s="6">
        <v>28</v>
      </c>
      <c r="H207" s="6">
        <v>35</v>
      </c>
      <c r="I207" s="6">
        <f t="shared" si="0"/>
        <v>82</v>
      </c>
    </row>
    <row r="208" spans="1:9" ht="14.25" customHeight="1">
      <c r="A208" s="2" t="s">
        <v>575</v>
      </c>
      <c r="B208" s="6" t="s">
        <v>576</v>
      </c>
      <c r="C208" s="6" t="s">
        <v>577</v>
      </c>
      <c r="D208" s="6" t="s">
        <v>28</v>
      </c>
      <c r="E208" s="6">
        <v>7</v>
      </c>
      <c r="F208" s="6">
        <v>5</v>
      </c>
      <c r="G208" s="6">
        <v>24</v>
      </c>
      <c r="H208" s="6">
        <v>42</v>
      </c>
      <c r="I208" s="6">
        <f t="shared" si="0"/>
        <v>78</v>
      </c>
    </row>
    <row r="209" spans="1:9" ht="14.25" customHeight="1">
      <c r="A209" s="2" t="s">
        <v>578</v>
      </c>
      <c r="B209" s="6" t="s">
        <v>579</v>
      </c>
      <c r="C209" s="6" t="s">
        <v>580</v>
      </c>
      <c r="D209" s="6" t="s">
        <v>24</v>
      </c>
      <c r="E209" s="6">
        <v>5</v>
      </c>
      <c r="F209" s="6">
        <v>7</v>
      </c>
      <c r="G209" s="6">
        <v>14</v>
      </c>
      <c r="H209" s="6">
        <v>21</v>
      </c>
      <c r="I209" s="6">
        <f t="shared" si="0"/>
        <v>47</v>
      </c>
    </row>
    <row r="210" spans="1:9" ht="14.25" customHeight="1">
      <c r="A210" s="2" t="s">
        <v>581</v>
      </c>
      <c r="B210" s="6" t="s">
        <v>582</v>
      </c>
      <c r="C210" s="6" t="s">
        <v>583</v>
      </c>
      <c r="D210" s="6" t="s">
        <v>13</v>
      </c>
      <c r="E210" s="6">
        <v>3</v>
      </c>
      <c r="F210" s="6">
        <v>3</v>
      </c>
      <c r="G210" s="6">
        <v>12</v>
      </c>
      <c r="H210" s="6">
        <v>25</v>
      </c>
      <c r="I210" s="6">
        <f t="shared" si="0"/>
        <v>43</v>
      </c>
    </row>
    <row r="211" spans="1:9" ht="14.25" customHeight="1">
      <c r="A211" s="2" t="s">
        <v>592</v>
      </c>
      <c r="B211" s="6" t="s">
        <v>170</v>
      </c>
      <c r="C211" s="6" t="s">
        <v>586</v>
      </c>
      <c r="D211" s="6" t="s">
        <v>13</v>
      </c>
      <c r="E211" s="6">
        <v>7</v>
      </c>
      <c r="F211" s="6">
        <v>7</v>
      </c>
      <c r="G211" s="6">
        <v>17</v>
      </c>
      <c r="H211" s="6">
        <v>32</v>
      </c>
      <c r="I211" s="6">
        <f t="shared" si="0"/>
        <v>63</v>
      </c>
    </row>
    <row r="212" spans="1:9" ht="14.25" customHeight="1">
      <c r="A212" s="2" t="s">
        <v>593</v>
      </c>
      <c r="B212" s="6" t="s">
        <v>594</v>
      </c>
      <c r="C212" s="6" t="s">
        <v>595</v>
      </c>
      <c r="D212" s="6" t="s">
        <v>24</v>
      </c>
      <c r="E212" s="6">
        <v>6</v>
      </c>
      <c r="F212" s="6">
        <v>8</v>
      </c>
      <c r="G212" s="6">
        <v>18</v>
      </c>
      <c r="H212" s="6">
        <v>27</v>
      </c>
      <c r="I212" s="6">
        <f t="shared" si="0"/>
        <v>59</v>
      </c>
    </row>
    <row r="213" spans="1:9" ht="14.25" customHeight="1">
      <c r="A213" s="2" t="s">
        <v>587</v>
      </c>
      <c r="B213" s="6" t="s">
        <v>588</v>
      </c>
      <c r="C213" s="6" t="s">
        <v>589</v>
      </c>
      <c r="D213" s="6" t="s">
        <v>24</v>
      </c>
      <c r="E213" s="6">
        <v>10</v>
      </c>
      <c r="F213" s="6">
        <v>10</v>
      </c>
      <c r="G213" s="6">
        <v>29</v>
      </c>
      <c r="H213" s="6">
        <v>40</v>
      </c>
      <c r="I213" s="6">
        <f t="shared" si="0"/>
        <v>89</v>
      </c>
    </row>
    <row r="214" spans="1:9" ht="14.25" customHeight="1">
      <c r="A214" s="2" t="s">
        <v>600</v>
      </c>
      <c r="B214" s="6" t="s">
        <v>601</v>
      </c>
      <c r="C214" s="6" t="s">
        <v>589</v>
      </c>
      <c r="D214" s="6" t="s">
        <v>28</v>
      </c>
      <c r="E214" s="6">
        <v>2</v>
      </c>
      <c r="F214" s="6">
        <v>0</v>
      </c>
      <c r="G214" s="6">
        <v>1</v>
      </c>
      <c r="H214" s="6">
        <v>0</v>
      </c>
      <c r="I214" s="6">
        <f t="shared" si="0"/>
        <v>3</v>
      </c>
    </row>
    <row r="215" spans="1:9" ht="14.25" customHeight="1">
      <c r="A215" s="2" t="s">
        <v>590</v>
      </c>
      <c r="B215" s="6" t="s">
        <v>591</v>
      </c>
      <c r="C215" s="6" t="s">
        <v>589</v>
      </c>
      <c r="D215" s="6" t="s">
        <v>28</v>
      </c>
      <c r="E215" s="6">
        <v>9</v>
      </c>
      <c r="F215" s="6">
        <v>10</v>
      </c>
      <c r="G215" s="6">
        <v>24</v>
      </c>
      <c r="H215" s="6">
        <v>39</v>
      </c>
      <c r="I215" s="6">
        <f t="shared" si="0"/>
        <v>82</v>
      </c>
    </row>
    <row r="216" spans="1:9" ht="14.25" customHeight="1">
      <c r="A216" s="2" t="s">
        <v>584</v>
      </c>
      <c r="B216" s="6" t="s">
        <v>585</v>
      </c>
      <c r="C216" s="6" t="s">
        <v>586</v>
      </c>
      <c r="D216" s="6" t="s">
        <v>13</v>
      </c>
      <c r="E216" s="6">
        <v>8</v>
      </c>
      <c r="F216" s="6">
        <v>9</v>
      </c>
      <c r="G216" s="6">
        <v>26</v>
      </c>
      <c r="H216" s="6">
        <v>47</v>
      </c>
      <c r="I216" s="6">
        <f t="shared" si="0"/>
        <v>90</v>
      </c>
    </row>
    <row r="217" spans="1:9" ht="14.25" customHeight="1">
      <c r="A217" s="2" t="s">
        <v>596</v>
      </c>
      <c r="B217" s="6" t="s">
        <v>597</v>
      </c>
      <c r="C217" s="6" t="s">
        <v>589</v>
      </c>
      <c r="D217" s="6" t="s">
        <v>13</v>
      </c>
      <c r="E217" s="6">
        <v>7</v>
      </c>
      <c r="F217" s="6">
        <v>6</v>
      </c>
      <c r="G217" s="6">
        <v>24</v>
      </c>
      <c r="H217" s="6">
        <v>35</v>
      </c>
      <c r="I217" s="6">
        <f t="shared" si="0"/>
        <v>72</v>
      </c>
    </row>
    <row r="218" spans="1:9" ht="14.25" customHeight="1">
      <c r="A218" s="2" t="s">
        <v>598</v>
      </c>
      <c r="B218" s="6" t="s">
        <v>599</v>
      </c>
      <c r="C218" s="6" t="s">
        <v>586</v>
      </c>
      <c r="D218" s="6" t="s">
        <v>20</v>
      </c>
      <c r="E218" s="6">
        <v>1</v>
      </c>
      <c r="F218" s="6">
        <v>0</v>
      </c>
      <c r="G218" s="6">
        <v>1</v>
      </c>
      <c r="H218" s="6">
        <v>13</v>
      </c>
      <c r="I218" s="6">
        <f t="shared" si="0"/>
        <v>15</v>
      </c>
    </row>
    <row r="219" spans="1:9" ht="14.25" customHeight="1">
      <c r="A219" s="2" t="s">
        <v>602</v>
      </c>
      <c r="B219" s="6" t="s">
        <v>603</v>
      </c>
      <c r="C219" s="6" t="s">
        <v>604</v>
      </c>
      <c r="D219" s="6" t="s">
        <v>13</v>
      </c>
      <c r="E219" s="6">
        <v>9</v>
      </c>
      <c r="F219" s="6">
        <v>8</v>
      </c>
      <c r="G219" s="6">
        <v>26</v>
      </c>
      <c r="H219" s="6">
        <v>49</v>
      </c>
      <c r="I219" s="6">
        <f t="shared" si="0"/>
        <v>92</v>
      </c>
    </row>
    <row r="220" spans="1:9" ht="14.25" customHeight="1">
      <c r="A220" s="2" t="s">
        <v>605</v>
      </c>
      <c r="B220" s="6" t="s">
        <v>606</v>
      </c>
      <c r="C220" s="6" t="s">
        <v>607</v>
      </c>
      <c r="D220" s="6" t="s">
        <v>13</v>
      </c>
      <c r="E220" s="6">
        <v>3</v>
      </c>
      <c r="F220" s="6">
        <v>5</v>
      </c>
      <c r="G220" s="6">
        <v>6</v>
      </c>
      <c r="H220" s="6">
        <v>23</v>
      </c>
      <c r="I220" s="6">
        <f t="shared" si="0"/>
        <v>37</v>
      </c>
    </row>
    <row r="221" spans="1:9" ht="14.25" customHeight="1">
      <c r="A221" s="2" t="s">
        <v>611</v>
      </c>
      <c r="B221" s="6" t="s">
        <v>612</v>
      </c>
      <c r="C221" s="6" t="s">
        <v>610</v>
      </c>
      <c r="D221" s="6" t="s">
        <v>13</v>
      </c>
      <c r="E221" s="6">
        <v>5</v>
      </c>
      <c r="F221" s="6">
        <v>5</v>
      </c>
      <c r="G221" s="6">
        <v>10</v>
      </c>
      <c r="H221" s="6">
        <v>15</v>
      </c>
      <c r="I221" s="6">
        <f t="shared" si="0"/>
        <v>35</v>
      </c>
    </row>
    <row r="222" spans="1:9" ht="14.25" customHeight="1">
      <c r="A222" s="2" t="s">
        <v>608</v>
      </c>
      <c r="B222" s="6" t="s">
        <v>609</v>
      </c>
      <c r="C222" s="6" t="s">
        <v>610</v>
      </c>
      <c r="D222" s="6" t="s">
        <v>24</v>
      </c>
      <c r="E222" s="6">
        <v>6</v>
      </c>
      <c r="F222" s="6">
        <v>5</v>
      </c>
      <c r="G222" s="6">
        <v>17</v>
      </c>
      <c r="H222" s="6">
        <v>39</v>
      </c>
      <c r="I222" s="6">
        <f t="shared" si="0"/>
        <v>67</v>
      </c>
    </row>
    <row r="223" spans="1:9" ht="14.25" customHeight="1">
      <c r="A223" s="2" t="s">
        <v>613</v>
      </c>
      <c r="B223" s="6" t="s">
        <v>357</v>
      </c>
      <c r="C223" s="6" t="s">
        <v>614</v>
      </c>
      <c r="D223" s="6" t="s">
        <v>20</v>
      </c>
      <c r="E223" s="6">
        <v>4</v>
      </c>
      <c r="F223" s="6">
        <v>2</v>
      </c>
      <c r="G223" s="6">
        <v>15</v>
      </c>
      <c r="H223" s="6">
        <v>27</v>
      </c>
      <c r="I223" s="6">
        <f t="shared" si="0"/>
        <v>48</v>
      </c>
    </row>
    <row r="224" spans="1:9" ht="14.25" customHeight="1">
      <c r="A224" s="2" t="s">
        <v>615</v>
      </c>
      <c r="B224" s="6" t="s">
        <v>616</v>
      </c>
      <c r="C224" s="6" t="s">
        <v>617</v>
      </c>
      <c r="D224" s="6" t="s">
        <v>28</v>
      </c>
      <c r="E224" s="6">
        <v>6</v>
      </c>
      <c r="F224" s="6">
        <v>5</v>
      </c>
      <c r="G224" s="6">
        <v>17</v>
      </c>
      <c r="H224" s="6">
        <v>20</v>
      </c>
      <c r="I224" s="6">
        <f t="shared" si="0"/>
        <v>48</v>
      </c>
    </row>
    <row r="225" spans="1:9" ht="14.25" customHeight="1">
      <c r="A225" s="2" t="s">
        <v>621</v>
      </c>
      <c r="B225" s="6" t="s">
        <v>622</v>
      </c>
      <c r="C225" s="6" t="s">
        <v>620</v>
      </c>
      <c r="D225" s="6" t="s">
        <v>28</v>
      </c>
      <c r="E225" s="6">
        <v>5</v>
      </c>
      <c r="F225" s="6">
        <v>3</v>
      </c>
      <c r="G225" s="6">
        <v>12</v>
      </c>
      <c r="H225" s="6">
        <v>16</v>
      </c>
      <c r="I225" s="6">
        <f t="shared" si="0"/>
        <v>36</v>
      </c>
    </row>
    <row r="226" spans="1:9" ht="14.25" customHeight="1">
      <c r="A226" s="2" t="s">
        <v>618</v>
      </c>
      <c r="B226" s="6" t="s">
        <v>619</v>
      </c>
      <c r="C226" s="6" t="s">
        <v>620</v>
      </c>
      <c r="D226" s="6" t="s">
        <v>20</v>
      </c>
      <c r="E226" s="6">
        <v>10</v>
      </c>
      <c r="F226" s="6">
        <v>8</v>
      </c>
      <c r="G226" s="6">
        <v>29</v>
      </c>
      <c r="H226" s="6">
        <v>50</v>
      </c>
      <c r="I226" s="6">
        <f t="shared" si="0"/>
        <v>97</v>
      </c>
    </row>
    <row r="227" spans="1:9" ht="14.25" customHeight="1">
      <c r="A227" s="2" t="s">
        <v>623</v>
      </c>
      <c r="B227" s="6" t="s">
        <v>624</v>
      </c>
      <c r="C227" s="6" t="s">
        <v>625</v>
      </c>
      <c r="D227" s="6" t="s">
        <v>13</v>
      </c>
      <c r="E227" s="6">
        <v>7</v>
      </c>
      <c r="F227" s="6">
        <v>8</v>
      </c>
      <c r="G227" s="6">
        <v>23</v>
      </c>
      <c r="H227" s="6">
        <v>34</v>
      </c>
      <c r="I227" s="6">
        <f t="shared" si="0"/>
        <v>72</v>
      </c>
    </row>
    <row r="228" spans="1:9" ht="14.25" customHeight="1">
      <c r="A228" s="2" t="s">
        <v>626</v>
      </c>
      <c r="B228" s="6" t="s">
        <v>627</v>
      </c>
      <c r="C228" s="6" t="s">
        <v>628</v>
      </c>
      <c r="D228" s="6" t="s">
        <v>13</v>
      </c>
      <c r="E228" s="6">
        <v>5</v>
      </c>
      <c r="F228" s="6">
        <v>4</v>
      </c>
      <c r="G228" s="6">
        <v>15</v>
      </c>
      <c r="H228" s="6">
        <v>15</v>
      </c>
      <c r="I228" s="6">
        <f t="shared" si="0"/>
        <v>39</v>
      </c>
    </row>
    <row r="229" spans="1:9" ht="14.25" customHeight="1">
      <c r="A229" s="2" t="s">
        <v>629</v>
      </c>
      <c r="B229" s="6" t="s">
        <v>11</v>
      </c>
      <c r="C229" s="6" t="s">
        <v>630</v>
      </c>
      <c r="D229" s="6" t="s">
        <v>28</v>
      </c>
      <c r="E229" s="6">
        <v>10</v>
      </c>
      <c r="F229" s="6">
        <v>10</v>
      </c>
      <c r="G229" s="6">
        <v>25</v>
      </c>
      <c r="H229" s="6">
        <v>48</v>
      </c>
      <c r="I229" s="6">
        <f t="shared" si="0"/>
        <v>93</v>
      </c>
    </row>
    <row r="230" spans="1:9" ht="14.25" customHeight="1">
      <c r="A230" s="2" t="s">
        <v>631</v>
      </c>
      <c r="B230" s="6" t="s">
        <v>632</v>
      </c>
      <c r="C230" s="6" t="s">
        <v>633</v>
      </c>
      <c r="D230" s="6" t="s">
        <v>24</v>
      </c>
      <c r="E230" s="6">
        <v>6</v>
      </c>
      <c r="F230" s="6">
        <v>7</v>
      </c>
      <c r="G230" s="6">
        <v>17</v>
      </c>
      <c r="H230" s="6">
        <v>38</v>
      </c>
      <c r="I230" s="6">
        <f t="shared" si="0"/>
        <v>68</v>
      </c>
    </row>
    <row r="231" spans="1:9" ht="14.25" customHeight="1">
      <c r="A231" s="2" t="s">
        <v>634</v>
      </c>
      <c r="B231" s="6" t="s">
        <v>109</v>
      </c>
      <c r="C231" s="6" t="s">
        <v>635</v>
      </c>
      <c r="D231" s="6" t="s">
        <v>28</v>
      </c>
      <c r="E231" s="6">
        <v>10</v>
      </c>
      <c r="F231" s="6">
        <v>8</v>
      </c>
      <c r="G231" s="6">
        <v>29</v>
      </c>
      <c r="H231" s="6">
        <v>45</v>
      </c>
      <c r="I231" s="6">
        <f t="shared" si="0"/>
        <v>92</v>
      </c>
    </row>
    <row r="232" spans="1:9" ht="14.25" customHeight="1">
      <c r="A232" s="2" t="s">
        <v>636</v>
      </c>
      <c r="B232" s="6" t="s">
        <v>637</v>
      </c>
      <c r="C232" s="6" t="s">
        <v>638</v>
      </c>
      <c r="D232" s="6" t="s">
        <v>24</v>
      </c>
      <c r="E232" s="6">
        <v>3</v>
      </c>
      <c r="F232" s="6">
        <v>3</v>
      </c>
      <c r="G232" s="6">
        <v>11</v>
      </c>
      <c r="H232" s="6">
        <v>19</v>
      </c>
      <c r="I232" s="6">
        <f t="shared" si="0"/>
        <v>36</v>
      </c>
    </row>
    <row r="233" spans="1:9" ht="14.25" customHeight="1">
      <c r="A233" s="2" t="s">
        <v>639</v>
      </c>
      <c r="B233" s="6" t="s">
        <v>606</v>
      </c>
      <c r="C233" s="6" t="s">
        <v>640</v>
      </c>
      <c r="D233" s="6" t="s">
        <v>13</v>
      </c>
      <c r="E233" s="6">
        <v>6</v>
      </c>
      <c r="F233" s="6">
        <v>7</v>
      </c>
      <c r="G233" s="6">
        <v>14</v>
      </c>
      <c r="H233" s="6">
        <v>22</v>
      </c>
      <c r="I233" s="6">
        <f t="shared" si="0"/>
        <v>49</v>
      </c>
    </row>
    <row r="234" spans="1:9" ht="14.25" customHeight="1">
      <c r="A234" s="2" t="s">
        <v>641</v>
      </c>
      <c r="B234" s="6" t="s">
        <v>637</v>
      </c>
      <c r="C234" s="6" t="s">
        <v>642</v>
      </c>
      <c r="D234" s="6" t="s">
        <v>28</v>
      </c>
      <c r="E234" s="6">
        <v>9</v>
      </c>
      <c r="F234" s="6">
        <v>7</v>
      </c>
      <c r="G234" s="6">
        <v>24</v>
      </c>
      <c r="H234" s="6">
        <v>47</v>
      </c>
      <c r="I234" s="6">
        <f t="shared" si="0"/>
        <v>87</v>
      </c>
    </row>
    <row r="235" spans="1:9" ht="14.25" customHeight="1">
      <c r="A235" s="2" t="s">
        <v>643</v>
      </c>
      <c r="B235" s="6" t="s">
        <v>644</v>
      </c>
      <c r="C235" s="6" t="s">
        <v>645</v>
      </c>
      <c r="D235" s="6" t="s">
        <v>20</v>
      </c>
      <c r="E235" s="6">
        <v>4</v>
      </c>
      <c r="F235" s="6">
        <v>5</v>
      </c>
      <c r="G235" s="6">
        <v>9</v>
      </c>
      <c r="H235" s="6">
        <v>28</v>
      </c>
      <c r="I235" s="6">
        <f t="shared" si="0"/>
        <v>46</v>
      </c>
    </row>
    <row r="236" spans="1:9" ht="14.25" customHeight="1">
      <c r="A236" s="2" t="s">
        <v>646</v>
      </c>
      <c r="B236" s="6" t="s">
        <v>647</v>
      </c>
      <c r="C236" s="6" t="s">
        <v>648</v>
      </c>
      <c r="D236" s="6" t="s">
        <v>24</v>
      </c>
      <c r="E236" s="6">
        <v>7</v>
      </c>
      <c r="F236" s="6">
        <v>6</v>
      </c>
      <c r="G236" s="6">
        <v>23</v>
      </c>
      <c r="H236" s="6">
        <v>25</v>
      </c>
      <c r="I236" s="6">
        <f t="shared" si="0"/>
        <v>61</v>
      </c>
    </row>
    <row r="237" spans="1:9" ht="14.25" customHeight="1">
      <c r="A237" s="2" t="s">
        <v>649</v>
      </c>
      <c r="B237" s="6" t="s">
        <v>624</v>
      </c>
      <c r="C237" s="6" t="s">
        <v>650</v>
      </c>
      <c r="D237" s="6" t="s">
        <v>13</v>
      </c>
      <c r="E237" s="6">
        <v>7</v>
      </c>
      <c r="F237" s="6">
        <v>5</v>
      </c>
      <c r="G237" s="6">
        <v>19</v>
      </c>
      <c r="H237" s="6">
        <v>38</v>
      </c>
      <c r="I237" s="6">
        <f t="shared" si="0"/>
        <v>69</v>
      </c>
    </row>
    <row r="238" spans="1:9" ht="14.25" customHeight="1">
      <c r="A238" s="2" t="s">
        <v>651</v>
      </c>
      <c r="B238" s="6" t="s">
        <v>527</v>
      </c>
      <c r="C238" s="6" t="s">
        <v>652</v>
      </c>
      <c r="D238" s="6" t="s">
        <v>28</v>
      </c>
      <c r="E238" s="6">
        <v>7</v>
      </c>
      <c r="F238" s="6">
        <v>7</v>
      </c>
      <c r="G238" s="6">
        <v>17</v>
      </c>
      <c r="H238" s="6">
        <v>35</v>
      </c>
      <c r="I238" s="6">
        <f t="shared" si="0"/>
        <v>66</v>
      </c>
    </row>
    <row r="239" spans="1:9" ht="14.25" customHeight="1">
      <c r="A239" s="2" t="s">
        <v>653</v>
      </c>
      <c r="B239" s="6" t="s">
        <v>654</v>
      </c>
      <c r="C239" s="6" t="s">
        <v>655</v>
      </c>
      <c r="D239" s="6" t="s">
        <v>13</v>
      </c>
      <c r="E239" s="6">
        <v>4</v>
      </c>
      <c r="F239" s="6">
        <v>6</v>
      </c>
      <c r="G239" s="6">
        <v>7</v>
      </c>
      <c r="H239" s="6">
        <v>12</v>
      </c>
      <c r="I239" s="6">
        <f t="shared" si="0"/>
        <v>29</v>
      </c>
    </row>
    <row r="240" spans="1:9" ht="14.25" customHeight="1">
      <c r="A240" s="2" t="s">
        <v>656</v>
      </c>
      <c r="B240" s="6" t="s">
        <v>246</v>
      </c>
      <c r="C240" s="6" t="s">
        <v>657</v>
      </c>
      <c r="D240" s="6" t="s">
        <v>24</v>
      </c>
      <c r="E240" s="6">
        <v>3</v>
      </c>
      <c r="F240" s="6">
        <v>1</v>
      </c>
      <c r="G240" s="6">
        <v>8</v>
      </c>
      <c r="H240" s="6">
        <v>17</v>
      </c>
      <c r="I240" s="6">
        <f t="shared" si="0"/>
        <v>29</v>
      </c>
    </row>
    <row r="241" spans="1:9" ht="14.25" customHeight="1">
      <c r="A241" s="2" t="s">
        <v>658</v>
      </c>
      <c r="B241" s="6" t="s">
        <v>659</v>
      </c>
      <c r="C241" s="6" t="s">
        <v>660</v>
      </c>
      <c r="D241" s="6" t="s">
        <v>28</v>
      </c>
      <c r="E241" s="6">
        <v>9</v>
      </c>
      <c r="F241" s="6">
        <v>9</v>
      </c>
      <c r="G241" s="6">
        <v>28</v>
      </c>
      <c r="H241" s="6">
        <v>36</v>
      </c>
      <c r="I241" s="6">
        <f t="shared" si="0"/>
        <v>82</v>
      </c>
    </row>
    <row r="242" spans="1:9" ht="14.25" customHeight="1">
      <c r="A242" s="2" t="s">
        <v>661</v>
      </c>
      <c r="B242" s="6" t="s">
        <v>662</v>
      </c>
      <c r="C242" s="6" t="s">
        <v>663</v>
      </c>
      <c r="D242" s="6" t="s">
        <v>20</v>
      </c>
      <c r="E242" s="6">
        <v>8</v>
      </c>
      <c r="F242" s="6">
        <v>9</v>
      </c>
      <c r="G242" s="6">
        <v>24</v>
      </c>
      <c r="H242" s="6">
        <v>36</v>
      </c>
      <c r="I242" s="6">
        <f t="shared" si="0"/>
        <v>77</v>
      </c>
    </row>
    <row r="243" spans="1:9" ht="14.25" customHeight="1">
      <c r="A243" s="2" t="s">
        <v>664</v>
      </c>
      <c r="B243" s="6" t="s">
        <v>665</v>
      </c>
      <c r="C243" s="6" t="s">
        <v>666</v>
      </c>
      <c r="D243" s="6" t="s">
        <v>13</v>
      </c>
      <c r="E243" s="6">
        <v>10</v>
      </c>
      <c r="F243" s="6">
        <v>10</v>
      </c>
      <c r="G243" s="6">
        <v>26</v>
      </c>
      <c r="H243" s="6">
        <v>44</v>
      </c>
      <c r="I243" s="6">
        <f t="shared" si="0"/>
        <v>90</v>
      </c>
    </row>
    <row r="244" spans="1:9" ht="14.25" customHeight="1">
      <c r="A244" s="2" t="s">
        <v>667</v>
      </c>
      <c r="B244" s="6" t="s">
        <v>668</v>
      </c>
      <c r="C244" s="6" t="s">
        <v>669</v>
      </c>
      <c r="D244" s="6" t="s">
        <v>24</v>
      </c>
      <c r="E244" s="6">
        <v>4</v>
      </c>
      <c r="F244" s="6">
        <v>3</v>
      </c>
      <c r="G244" s="6">
        <v>10</v>
      </c>
      <c r="H244" s="6">
        <v>13</v>
      </c>
      <c r="I244" s="6">
        <f t="shared" si="0"/>
        <v>30</v>
      </c>
    </row>
    <row r="245" spans="1:9" ht="14.25" customHeight="1">
      <c r="A245" s="2" t="s">
        <v>670</v>
      </c>
      <c r="B245" s="6" t="s">
        <v>671</v>
      </c>
      <c r="C245" s="6" t="s">
        <v>672</v>
      </c>
      <c r="D245" s="6" t="s">
        <v>28</v>
      </c>
      <c r="E245" s="6">
        <v>6</v>
      </c>
      <c r="F245" s="6">
        <v>8</v>
      </c>
      <c r="G245" s="6">
        <v>16</v>
      </c>
      <c r="H245" s="6">
        <v>23</v>
      </c>
      <c r="I245" s="6">
        <f t="shared" si="0"/>
        <v>53</v>
      </c>
    </row>
    <row r="246" spans="1:9" ht="14.25" customHeight="1">
      <c r="A246" s="2" t="s">
        <v>673</v>
      </c>
      <c r="B246" s="6" t="s">
        <v>85</v>
      </c>
      <c r="C246" s="6" t="s">
        <v>674</v>
      </c>
      <c r="D246" s="6" t="s">
        <v>24</v>
      </c>
      <c r="E246" s="6">
        <v>10</v>
      </c>
      <c r="F246" s="6">
        <v>10</v>
      </c>
      <c r="G246" s="6">
        <v>29</v>
      </c>
      <c r="H246" s="6">
        <v>50</v>
      </c>
      <c r="I246" s="6">
        <f t="shared" si="0"/>
        <v>99</v>
      </c>
    </row>
    <row r="247" spans="1:9" ht="14.25" customHeight="1">
      <c r="A247" s="2" t="s">
        <v>675</v>
      </c>
      <c r="B247" s="6" t="s">
        <v>676</v>
      </c>
      <c r="C247" s="6" t="s">
        <v>54</v>
      </c>
      <c r="D247" s="6" t="s">
        <v>20</v>
      </c>
      <c r="E247" s="6">
        <v>8</v>
      </c>
      <c r="F247" s="6">
        <v>9</v>
      </c>
      <c r="G247" s="6">
        <v>21</v>
      </c>
      <c r="H247" s="6">
        <v>44</v>
      </c>
      <c r="I247" s="6">
        <f t="shared" si="0"/>
        <v>82</v>
      </c>
    </row>
    <row r="248" spans="1:9" ht="14.25" customHeight="1">
      <c r="A248" s="2" t="s">
        <v>677</v>
      </c>
      <c r="B248" s="6" t="s">
        <v>678</v>
      </c>
      <c r="C248" s="6" t="s">
        <v>679</v>
      </c>
      <c r="D248" s="6" t="s">
        <v>28</v>
      </c>
      <c r="E248" s="6">
        <v>9</v>
      </c>
      <c r="F248" s="6">
        <v>8</v>
      </c>
      <c r="G248" s="6">
        <v>25</v>
      </c>
      <c r="H248" s="6">
        <v>41</v>
      </c>
      <c r="I248" s="6">
        <f t="shared" si="0"/>
        <v>83</v>
      </c>
    </row>
    <row r="249" spans="1:9" ht="14.25" customHeight="1">
      <c r="A249" s="2" t="s">
        <v>680</v>
      </c>
      <c r="B249" s="6" t="s">
        <v>681</v>
      </c>
      <c r="C249" s="6" t="s">
        <v>682</v>
      </c>
      <c r="D249" s="6" t="s">
        <v>20</v>
      </c>
      <c r="E249" s="6">
        <v>6</v>
      </c>
      <c r="F249" s="6">
        <v>7</v>
      </c>
      <c r="G249" s="6">
        <v>15</v>
      </c>
      <c r="H249" s="6">
        <v>24</v>
      </c>
      <c r="I249" s="6">
        <f t="shared" si="0"/>
        <v>52</v>
      </c>
    </row>
    <row r="250" spans="1:9" ht="14.25" customHeight="1">
      <c r="A250" s="2" t="s">
        <v>683</v>
      </c>
      <c r="B250" s="6" t="s">
        <v>684</v>
      </c>
      <c r="C250" s="6" t="s">
        <v>685</v>
      </c>
      <c r="D250" s="6" t="s">
        <v>24</v>
      </c>
      <c r="E250" s="6">
        <v>7</v>
      </c>
      <c r="F250" s="6">
        <v>7</v>
      </c>
      <c r="G250" s="6">
        <v>20</v>
      </c>
      <c r="H250" s="6">
        <v>42</v>
      </c>
      <c r="I250" s="6">
        <f t="shared" si="0"/>
        <v>76</v>
      </c>
    </row>
    <row r="251" spans="1:9" ht="14.25" customHeight="1">
      <c r="A251" s="2" t="s">
        <v>686</v>
      </c>
      <c r="B251" s="6" t="s">
        <v>644</v>
      </c>
      <c r="C251" s="6" t="s">
        <v>687</v>
      </c>
      <c r="D251" s="6" t="s">
        <v>20</v>
      </c>
      <c r="E251" s="6">
        <v>4</v>
      </c>
      <c r="F251" s="6">
        <v>4</v>
      </c>
      <c r="G251" s="6">
        <v>14</v>
      </c>
      <c r="H251" s="6">
        <v>17</v>
      </c>
      <c r="I251" s="6">
        <f t="shared" si="0"/>
        <v>39</v>
      </c>
    </row>
    <row r="252" spans="1:9" ht="14.25" customHeight="1">
      <c r="A252" s="2" t="s">
        <v>688</v>
      </c>
      <c r="B252" s="6" t="s">
        <v>272</v>
      </c>
      <c r="C252" s="6" t="s">
        <v>689</v>
      </c>
      <c r="D252" s="6" t="s">
        <v>24</v>
      </c>
      <c r="E252" s="6">
        <v>10</v>
      </c>
      <c r="F252" s="6">
        <v>10</v>
      </c>
      <c r="G252" s="6">
        <v>28</v>
      </c>
      <c r="H252" s="6">
        <v>50</v>
      </c>
      <c r="I252" s="6">
        <f t="shared" si="0"/>
        <v>98</v>
      </c>
    </row>
    <row r="253" spans="1:9" ht="14.25" customHeight="1">
      <c r="A253" s="2" t="s">
        <v>690</v>
      </c>
      <c r="B253" s="6" t="s">
        <v>85</v>
      </c>
      <c r="C253" s="6" t="s">
        <v>691</v>
      </c>
      <c r="D253" s="6" t="s">
        <v>20</v>
      </c>
      <c r="E253" s="6">
        <v>6</v>
      </c>
      <c r="F253" s="6">
        <v>8</v>
      </c>
      <c r="G253" s="6">
        <v>13</v>
      </c>
      <c r="H253" s="6">
        <v>28</v>
      </c>
      <c r="I253" s="6">
        <f t="shared" si="0"/>
        <v>55</v>
      </c>
    </row>
    <row r="254" spans="1:9" ht="14.25" customHeight="1">
      <c r="A254" s="2" t="s">
        <v>692</v>
      </c>
      <c r="B254" s="6" t="s">
        <v>693</v>
      </c>
      <c r="C254" s="6" t="s">
        <v>694</v>
      </c>
      <c r="D254" s="6" t="s">
        <v>13</v>
      </c>
      <c r="E254" s="6">
        <v>5</v>
      </c>
      <c r="F254" s="6">
        <v>4</v>
      </c>
      <c r="G254" s="6">
        <v>18</v>
      </c>
      <c r="H254" s="6">
        <v>34</v>
      </c>
      <c r="I254" s="6">
        <f t="shared" si="0"/>
        <v>61</v>
      </c>
    </row>
    <row r="255" spans="1:9" ht="14.25" customHeight="1">
      <c r="A255" s="2" t="s">
        <v>695</v>
      </c>
      <c r="B255" s="6" t="s">
        <v>696</v>
      </c>
      <c r="C255" s="6" t="s">
        <v>697</v>
      </c>
      <c r="D255" s="6" t="s">
        <v>24</v>
      </c>
      <c r="E255" s="6">
        <v>2</v>
      </c>
      <c r="F255" s="6">
        <v>1</v>
      </c>
      <c r="G255" s="6">
        <v>9</v>
      </c>
      <c r="H255" s="6">
        <v>13</v>
      </c>
      <c r="I255" s="6">
        <f t="shared" si="0"/>
        <v>25</v>
      </c>
    </row>
    <row r="256" spans="1:9" ht="14.25" customHeight="1">
      <c r="A256" s="2" t="s">
        <v>698</v>
      </c>
      <c r="B256" s="6" t="s">
        <v>699</v>
      </c>
      <c r="C256" s="6" t="s">
        <v>700</v>
      </c>
      <c r="D256" s="6" t="s">
        <v>20</v>
      </c>
      <c r="E256" s="6">
        <v>2</v>
      </c>
      <c r="F256" s="6">
        <v>1</v>
      </c>
      <c r="G256" s="6">
        <v>6</v>
      </c>
      <c r="H256" s="6">
        <v>18</v>
      </c>
      <c r="I256" s="6">
        <f t="shared" si="0"/>
        <v>27</v>
      </c>
    </row>
    <row r="257" spans="1:9" ht="14.25" customHeight="1">
      <c r="A257" s="2" t="s">
        <v>701</v>
      </c>
      <c r="B257" s="6" t="s">
        <v>465</v>
      </c>
      <c r="C257" s="6" t="s">
        <v>702</v>
      </c>
      <c r="D257" s="6" t="s">
        <v>28</v>
      </c>
      <c r="E257" s="6">
        <v>5</v>
      </c>
      <c r="F257" s="6">
        <v>5</v>
      </c>
      <c r="G257" s="6">
        <v>10</v>
      </c>
      <c r="H257" s="6">
        <v>29</v>
      </c>
      <c r="I257" s="6">
        <f t="shared" si="0"/>
        <v>49</v>
      </c>
    </row>
    <row r="258" spans="1:9" ht="14.25" customHeight="1">
      <c r="A258" s="2" t="s">
        <v>703</v>
      </c>
      <c r="B258" s="6" t="s">
        <v>307</v>
      </c>
      <c r="C258" s="6" t="s">
        <v>704</v>
      </c>
      <c r="D258" s="6" t="s">
        <v>20</v>
      </c>
      <c r="E258" s="6">
        <v>7</v>
      </c>
      <c r="F258" s="6">
        <v>8</v>
      </c>
      <c r="G258" s="6">
        <v>20</v>
      </c>
      <c r="H258" s="6">
        <v>38</v>
      </c>
      <c r="I258" s="6">
        <f t="shared" si="0"/>
        <v>73</v>
      </c>
    </row>
    <row r="259" spans="1:9" ht="14.25" customHeight="1">
      <c r="A259" s="2" t="s">
        <v>705</v>
      </c>
      <c r="B259" s="6" t="s">
        <v>706</v>
      </c>
      <c r="C259" s="6" t="s">
        <v>707</v>
      </c>
      <c r="D259" s="6" t="s">
        <v>28</v>
      </c>
      <c r="E259" s="6">
        <v>5</v>
      </c>
      <c r="F259" s="6">
        <v>7</v>
      </c>
      <c r="G259" s="6">
        <v>11</v>
      </c>
      <c r="H259" s="6">
        <v>16</v>
      </c>
      <c r="I259" s="6">
        <f t="shared" ref="I259:I465" si="1">SUM(E259:H259)</f>
        <v>39</v>
      </c>
    </row>
    <row r="260" spans="1:9" ht="14.25" customHeight="1">
      <c r="A260" s="2" t="s">
        <v>708</v>
      </c>
      <c r="B260" s="6" t="s">
        <v>709</v>
      </c>
      <c r="C260" s="6" t="s">
        <v>710</v>
      </c>
      <c r="D260" s="6" t="s">
        <v>13</v>
      </c>
      <c r="E260" s="6">
        <v>3</v>
      </c>
      <c r="F260" s="6">
        <v>3</v>
      </c>
      <c r="G260" s="6">
        <v>7</v>
      </c>
      <c r="H260" s="6">
        <v>11</v>
      </c>
      <c r="I260" s="6">
        <f t="shared" si="1"/>
        <v>24</v>
      </c>
    </row>
    <row r="261" spans="1:9" ht="14.25" customHeight="1">
      <c r="A261" s="2" t="s">
        <v>711</v>
      </c>
      <c r="B261" s="6" t="s">
        <v>712</v>
      </c>
      <c r="C261" s="6" t="s">
        <v>713</v>
      </c>
      <c r="D261" s="6" t="s">
        <v>28</v>
      </c>
      <c r="E261" s="6">
        <v>10</v>
      </c>
      <c r="F261" s="6">
        <v>10</v>
      </c>
      <c r="G261" s="6">
        <v>29</v>
      </c>
      <c r="H261" s="6">
        <v>43</v>
      </c>
      <c r="I261" s="6">
        <f t="shared" si="1"/>
        <v>92</v>
      </c>
    </row>
    <row r="262" spans="1:9" ht="14.25" customHeight="1">
      <c r="A262" s="2" t="s">
        <v>724</v>
      </c>
      <c r="B262" s="6" t="s">
        <v>725</v>
      </c>
      <c r="C262" s="6" t="s">
        <v>716</v>
      </c>
      <c r="D262" s="6" t="s">
        <v>13</v>
      </c>
      <c r="E262" s="6">
        <v>9</v>
      </c>
      <c r="F262" s="6">
        <v>10</v>
      </c>
      <c r="G262" s="6">
        <v>29</v>
      </c>
      <c r="H262" s="6">
        <v>50</v>
      </c>
      <c r="I262" s="6">
        <f t="shared" si="1"/>
        <v>98</v>
      </c>
    </row>
    <row r="263" spans="1:9" ht="14.25" customHeight="1">
      <c r="A263" s="2" t="s">
        <v>721</v>
      </c>
      <c r="B263" s="6" t="s">
        <v>616</v>
      </c>
      <c r="C263" s="6" t="s">
        <v>716</v>
      </c>
      <c r="D263" s="6" t="s">
        <v>24</v>
      </c>
      <c r="E263" s="6">
        <v>7</v>
      </c>
      <c r="F263" s="6">
        <v>6</v>
      </c>
      <c r="G263" s="6">
        <v>22</v>
      </c>
      <c r="H263" s="6">
        <v>41</v>
      </c>
      <c r="I263" s="6">
        <f t="shared" si="1"/>
        <v>76</v>
      </c>
    </row>
    <row r="264" spans="1:9" ht="14.25" customHeight="1">
      <c r="A264" s="2" t="s">
        <v>726</v>
      </c>
      <c r="B264" s="6" t="s">
        <v>727</v>
      </c>
      <c r="C264" s="6" t="s">
        <v>716</v>
      </c>
      <c r="D264" s="6" t="s">
        <v>13</v>
      </c>
      <c r="E264" s="6">
        <v>8</v>
      </c>
      <c r="F264" s="6">
        <v>10</v>
      </c>
      <c r="G264" s="6">
        <v>19</v>
      </c>
      <c r="H264" s="6">
        <v>37</v>
      </c>
      <c r="I264" s="6">
        <f t="shared" si="1"/>
        <v>74</v>
      </c>
    </row>
    <row r="265" spans="1:9" ht="14.25" customHeight="1">
      <c r="A265" s="2" t="s">
        <v>728</v>
      </c>
      <c r="B265" s="6" t="s">
        <v>729</v>
      </c>
      <c r="C265" s="6" t="s">
        <v>716</v>
      </c>
      <c r="D265" s="6" t="s">
        <v>28</v>
      </c>
      <c r="E265" s="6">
        <v>6</v>
      </c>
      <c r="F265" s="6">
        <v>4</v>
      </c>
      <c r="G265" s="6">
        <v>13</v>
      </c>
      <c r="H265" s="6">
        <v>20</v>
      </c>
      <c r="I265" s="6">
        <f t="shared" si="1"/>
        <v>43</v>
      </c>
    </row>
    <row r="266" spans="1:9" ht="14.25" customHeight="1">
      <c r="A266" s="2" t="s">
        <v>714</v>
      </c>
      <c r="B266" s="6" t="s">
        <v>715</v>
      </c>
      <c r="C266" s="6" t="s">
        <v>716</v>
      </c>
      <c r="D266" s="6" t="s">
        <v>13</v>
      </c>
      <c r="E266" s="6">
        <v>8</v>
      </c>
      <c r="F266" s="6">
        <v>7</v>
      </c>
      <c r="G266" s="6">
        <v>22</v>
      </c>
      <c r="H266" s="6">
        <v>45</v>
      </c>
      <c r="I266" s="6">
        <f t="shared" si="1"/>
        <v>82</v>
      </c>
    </row>
    <row r="267" spans="1:9" ht="14.25" customHeight="1">
      <c r="A267" s="2" t="s">
        <v>722</v>
      </c>
      <c r="B267" s="6" t="s">
        <v>723</v>
      </c>
      <c r="C267" s="6" t="s">
        <v>716</v>
      </c>
      <c r="D267" s="6" t="s">
        <v>20</v>
      </c>
      <c r="E267" s="6">
        <v>7</v>
      </c>
      <c r="F267" s="6">
        <v>6</v>
      </c>
      <c r="G267" s="6">
        <v>17</v>
      </c>
      <c r="H267" s="6">
        <v>35</v>
      </c>
      <c r="I267" s="6">
        <f t="shared" si="1"/>
        <v>65</v>
      </c>
    </row>
    <row r="268" spans="1:9" ht="14.25" customHeight="1">
      <c r="A268" s="2" t="s">
        <v>730</v>
      </c>
      <c r="B268" s="6" t="s">
        <v>731</v>
      </c>
      <c r="C268" s="6" t="s">
        <v>716</v>
      </c>
      <c r="D268" s="6" t="s">
        <v>24</v>
      </c>
      <c r="E268" s="6">
        <v>7</v>
      </c>
      <c r="F268" s="6">
        <v>9</v>
      </c>
      <c r="G268" s="6">
        <v>22</v>
      </c>
      <c r="H268" s="6">
        <v>28</v>
      </c>
      <c r="I268" s="6">
        <f t="shared" si="1"/>
        <v>66</v>
      </c>
    </row>
    <row r="269" spans="1:9" ht="14.25" customHeight="1">
      <c r="A269" s="2" t="s">
        <v>719</v>
      </c>
      <c r="B269" s="6" t="s">
        <v>720</v>
      </c>
      <c r="C269" s="6" t="s">
        <v>716</v>
      </c>
      <c r="D269" s="6" t="s">
        <v>28</v>
      </c>
      <c r="E269" s="6">
        <v>8</v>
      </c>
      <c r="F269" s="6">
        <v>10</v>
      </c>
      <c r="G269" s="6">
        <v>22</v>
      </c>
      <c r="H269" s="6">
        <v>35</v>
      </c>
      <c r="I269" s="6">
        <f t="shared" si="1"/>
        <v>75</v>
      </c>
    </row>
    <row r="270" spans="1:9" ht="14.25" customHeight="1">
      <c r="A270" s="2" t="s">
        <v>717</v>
      </c>
      <c r="B270" s="6" t="s">
        <v>718</v>
      </c>
      <c r="C270" s="6" t="s">
        <v>716</v>
      </c>
      <c r="D270" s="6" t="s">
        <v>20</v>
      </c>
      <c r="E270" s="6">
        <v>8</v>
      </c>
      <c r="F270" s="6">
        <v>10</v>
      </c>
      <c r="G270" s="6">
        <v>27</v>
      </c>
      <c r="H270" s="6">
        <v>33</v>
      </c>
      <c r="I270" s="6">
        <f t="shared" si="1"/>
        <v>78</v>
      </c>
    </row>
    <row r="271" spans="1:9" ht="14.25" customHeight="1">
      <c r="A271" s="2" t="s">
        <v>732</v>
      </c>
      <c r="B271" s="6" t="s">
        <v>66</v>
      </c>
      <c r="C271" s="6" t="s">
        <v>733</v>
      </c>
      <c r="D271" s="6" t="s">
        <v>13</v>
      </c>
      <c r="E271" s="6">
        <v>5</v>
      </c>
      <c r="F271" s="6">
        <v>3</v>
      </c>
      <c r="G271" s="6">
        <v>10</v>
      </c>
      <c r="H271" s="6">
        <v>30</v>
      </c>
      <c r="I271" s="6">
        <f t="shared" si="1"/>
        <v>48</v>
      </c>
    </row>
    <row r="272" spans="1:9" ht="14.25" customHeight="1">
      <c r="A272" s="2" t="s">
        <v>734</v>
      </c>
      <c r="B272" s="6" t="s">
        <v>735</v>
      </c>
      <c r="C272" s="6" t="s">
        <v>736</v>
      </c>
      <c r="D272" s="6" t="s">
        <v>20</v>
      </c>
      <c r="E272" s="6">
        <v>5</v>
      </c>
      <c r="F272" s="6">
        <v>7</v>
      </c>
      <c r="G272" s="6">
        <v>11</v>
      </c>
      <c r="H272" s="6">
        <v>15</v>
      </c>
      <c r="I272" s="6">
        <f t="shared" si="1"/>
        <v>38</v>
      </c>
    </row>
    <row r="273" spans="1:9" ht="14.25" customHeight="1">
      <c r="A273" s="2" t="s">
        <v>737</v>
      </c>
      <c r="B273" s="6" t="s">
        <v>738</v>
      </c>
      <c r="C273" s="6" t="s">
        <v>739</v>
      </c>
      <c r="D273" s="6" t="s">
        <v>13</v>
      </c>
      <c r="E273" s="6">
        <v>9</v>
      </c>
      <c r="F273" s="6">
        <v>8</v>
      </c>
      <c r="G273" s="6">
        <v>25</v>
      </c>
      <c r="H273" s="6">
        <v>40</v>
      </c>
      <c r="I273" s="6">
        <f t="shared" si="1"/>
        <v>82</v>
      </c>
    </row>
    <row r="274" spans="1:9" ht="14.25" customHeight="1">
      <c r="A274" s="2" t="s">
        <v>740</v>
      </c>
      <c r="B274" s="6" t="s">
        <v>741</v>
      </c>
      <c r="C274" s="6" t="s">
        <v>742</v>
      </c>
      <c r="D274" s="6" t="s">
        <v>20</v>
      </c>
      <c r="E274" s="6">
        <v>6</v>
      </c>
      <c r="F274" s="6">
        <v>4</v>
      </c>
      <c r="G274" s="6">
        <v>20</v>
      </c>
      <c r="H274" s="6">
        <v>26</v>
      </c>
      <c r="I274" s="6">
        <f t="shared" si="1"/>
        <v>56</v>
      </c>
    </row>
    <row r="275" spans="1:9" ht="14.25" customHeight="1">
      <c r="A275" s="2" t="s">
        <v>743</v>
      </c>
      <c r="B275" s="6" t="s">
        <v>744</v>
      </c>
      <c r="C275" s="6" t="s">
        <v>745</v>
      </c>
      <c r="D275" s="6" t="s">
        <v>13</v>
      </c>
      <c r="E275" s="6">
        <v>10</v>
      </c>
      <c r="F275" s="6">
        <v>10</v>
      </c>
      <c r="G275" s="6">
        <v>29</v>
      </c>
      <c r="H275" s="6">
        <v>49</v>
      </c>
      <c r="I275" s="6">
        <f t="shared" si="1"/>
        <v>98</v>
      </c>
    </row>
    <row r="276" spans="1:9" ht="14.25" customHeight="1">
      <c r="A276" s="2" t="s">
        <v>746</v>
      </c>
      <c r="B276" s="6" t="s">
        <v>747</v>
      </c>
      <c r="C276" s="6" t="s">
        <v>748</v>
      </c>
      <c r="D276" s="6" t="s">
        <v>28</v>
      </c>
      <c r="E276" s="6">
        <v>7</v>
      </c>
      <c r="F276" s="6">
        <v>7</v>
      </c>
      <c r="G276" s="6">
        <v>19</v>
      </c>
      <c r="H276" s="6">
        <v>27</v>
      </c>
      <c r="I276" s="6">
        <f t="shared" si="1"/>
        <v>60</v>
      </c>
    </row>
    <row r="277" spans="1:9" ht="14.25" customHeight="1">
      <c r="A277" s="2" t="s">
        <v>749</v>
      </c>
      <c r="B277" s="6" t="s">
        <v>662</v>
      </c>
      <c r="C277" s="6" t="s">
        <v>750</v>
      </c>
      <c r="D277" s="6" t="s">
        <v>28</v>
      </c>
      <c r="E277" s="6">
        <v>7</v>
      </c>
      <c r="F277" s="6">
        <v>8</v>
      </c>
      <c r="G277" s="6">
        <v>21</v>
      </c>
      <c r="H277" s="6">
        <v>25</v>
      </c>
      <c r="I277" s="6">
        <f t="shared" si="1"/>
        <v>61</v>
      </c>
    </row>
    <row r="278" spans="1:9" ht="14.25" customHeight="1">
      <c r="A278" s="2" t="s">
        <v>751</v>
      </c>
      <c r="B278" s="6" t="s">
        <v>752</v>
      </c>
      <c r="C278" s="6" t="s">
        <v>750</v>
      </c>
      <c r="D278" s="6" t="s">
        <v>13</v>
      </c>
      <c r="E278" s="6">
        <v>7</v>
      </c>
      <c r="F278" s="6">
        <v>5</v>
      </c>
      <c r="G278" s="6">
        <v>18</v>
      </c>
      <c r="H278" s="6">
        <v>25</v>
      </c>
      <c r="I278" s="6">
        <f t="shared" si="1"/>
        <v>55</v>
      </c>
    </row>
    <row r="279" spans="1:9" ht="14.25" customHeight="1">
      <c r="A279" s="2" t="s">
        <v>753</v>
      </c>
      <c r="B279" s="6" t="s">
        <v>754</v>
      </c>
      <c r="C279" s="6" t="s">
        <v>755</v>
      </c>
      <c r="D279" s="6" t="s">
        <v>24</v>
      </c>
      <c r="E279" s="6">
        <v>6</v>
      </c>
      <c r="F279" s="6">
        <v>7</v>
      </c>
      <c r="G279" s="6">
        <v>18</v>
      </c>
      <c r="H279" s="6">
        <v>28</v>
      </c>
      <c r="I279" s="6">
        <f t="shared" si="1"/>
        <v>59</v>
      </c>
    </row>
    <row r="280" spans="1:9" ht="14.25" customHeight="1">
      <c r="A280" s="2" t="s">
        <v>756</v>
      </c>
      <c r="B280" s="6" t="s">
        <v>757</v>
      </c>
      <c r="C280" s="6" t="s">
        <v>758</v>
      </c>
      <c r="D280" s="6" t="s">
        <v>28</v>
      </c>
      <c r="E280" s="6">
        <v>8</v>
      </c>
      <c r="F280" s="6">
        <v>6</v>
      </c>
      <c r="G280" s="6">
        <v>22</v>
      </c>
      <c r="H280" s="6">
        <v>49</v>
      </c>
      <c r="I280" s="6">
        <f t="shared" si="1"/>
        <v>85</v>
      </c>
    </row>
    <row r="281" spans="1:9" ht="14.25" customHeight="1">
      <c r="A281" s="2" t="s">
        <v>762</v>
      </c>
      <c r="B281" s="6" t="s">
        <v>307</v>
      </c>
      <c r="C281" s="6" t="s">
        <v>761</v>
      </c>
      <c r="D281" s="6" t="s">
        <v>20</v>
      </c>
      <c r="E281" s="6">
        <v>4</v>
      </c>
      <c r="F281" s="6">
        <v>5</v>
      </c>
      <c r="G281" s="6">
        <v>8</v>
      </c>
      <c r="H281" s="6">
        <v>25</v>
      </c>
      <c r="I281" s="6">
        <f t="shared" si="1"/>
        <v>42</v>
      </c>
    </row>
    <row r="282" spans="1:9" ht="14.25" customHeight="1">
      <c r="A282" s="2" t="s">
        <v>759</v>
      </c>
      <c r="B282" s="6" t="s">
        <v>760</v>
      </c>
      <c r="C282" s="6" t="s">
        <v>761</v>
      </c>
      <c r="D282" s="6" t="s">
        <v>24</v>
      </c>
      <c r="E282" s="6">
        <v>6</v>
      </c>
      <c r="F282" s="6">
        <v>5</v>
      </c>
      <c r="G282" s="6">
        <v>16</v>
      </c>
      <c r="H282" s="6">
        <v>25</v>
      </c>
      <c r="I282" s="6">
        <f t="shared" si="1"/>
        <v>52</v>
      </c>
    </row>
    <row r="283" spans="1:9" ht="14.25" customHeight="1">
      <c r="A283" s="2" t="s">
        <v>763</v>
      </c>
      <c r="B283" s="6" t="s">
        <v>764</v>
      </c>
      <c r="C283" s="6" t="s">
        <v>765</v>
      </c>
      <c r="D283" s="6" t="s">
        <v>20</v>
      </c>
      <c r="E283" s="6">
        <v>3</v>
      </c>
      <c r="F283" s="6">
        <v>4</v>
      </c>
      <c r="G283" s="6">
        <v>11</v>
      </c>
      <c r="H283" s="6">
        <v>7</v>
      </c>
      <c r="I283" s="6">
        <f t="shared" si="1"/>
        <v>25</v>
      </c>
    </row>
    <row r="284" spans="1:9" ht="14.25" customHeight="1">
      <c r="A284" s="2" t="s">
        <v>766</v>
      </c>
      <c r="B284" s="6" t="s">
        <v>767</v>
      </c>
      <c r="C284" s="6" t="s">
        <v>768</v>
      </c>
      <c r="D284" s="6" t="s">
        <v>20</v>
      </c>
      <c r="E284" s="6">
        <v>5</v>
      </c>
      <c r="F284" s="6">
        <v>4</v>
      </c>
      <c r="G284" s="6">
        <v>17</v>
      </c>
      <c r="H284" s="6">
        <v>24</v>
      </c>
      <c r="I284" s="6">
        <f t="shared" si="1"/>
        <v>50</v>
      </c>
    </row>
    <row r="285" spans="1:9" ht="14.25" customHeight="1">
      <c r="A285" s="2" t="s">
        <v>769</v>
      </c>
      <c r="B285" s="6" t="s">
        <v>85</v>
      </c>
      <c r="C285" s="6" t="s">
        <v>770</v>
      </c>
      <c r="D285" s="6" t="s">
        <v>24</v>
      </c>
      <c r="E285" s="6">
        <v>7</v>
      </c>
      <c r="F285" s="6">
        <v>8</v>
      </c>
      <c r="G285" s="6">
        <v>23</v>
      </c>
      <c r="H285" s="6">
        <v>33</v>
      </c>
      <c r="I285" s="6">
        <f t="shared" si="1"/>
        <v>71</v>
      </c>
    </row>
    <row r="286" spans="1:9" ht="14.25" customHeight="1">
      <c r="A286" s="2" t="s">
        <v>771</v>
      </c>
      <c r="B286" s="6" t="s">
        <v>772</v>
      </c>
      <c r="C286" s="6" t="s">
        <v>773</v>
      </c>
      <c r="D286" s="6" t="s">
        <v>13</v>
      </c>
      <c r="E286" s="6">
        <v>9</v>
      </c>
      <c r="F286" s="6">
        <v>9</v>
      </c>
      <c r="G286" s="6">
        <v>29</v>
      </c>
      <c r="H286" s="6">
        <v>48</v>
      </c>
      <c r="I286" s="6">
        <f t="shared" si="1"/>
        <v>95</v>
      </c>
    </row>
    <row r="287" spans="1:9" ht="14.25" customHeight="1">
      <c r="A287" s="2" t="s">
        <v>774</v>
      </c>
      <c r="B287" s="6" t="s">
        <v>775</v>
      </c>
      <c r="C287" s="6" t="s">
        <v>776</v>
      </c>
      <c r="D287" s="6" t="s">
        <v>20</v>
      </c>
      <c r="E287" s="6">
        <v>7</v>
      </c>
      <c r="F287" s="6">
        <v>6</v>
      </c>
      <c r="G287" s="6">
        <v>16</v>
      </c>
      <c r="H287" s="6">
        <v>37</v>
      </c>
      <c r="I287" s="6">
        <f t="shared" si="1"/>
        <v>66</v>
      </c>
    </row>
    <row r="288" spans="1:9" ht="14.25" customHeight="1">
      <c r="A288" s="2" t="s">
        <v>780</v>
      </c>
      <c r="B288" s="6" t="s">
        <v>781</v>
      </c>
      <c r="C288" s="6" t="s">
        <v>779</v>
      </c>
      <c r="D288" s="6" t="s">
        <v>13</v>
      </c>
      <c r="E288" s="6">
        <v>5</v>
      </c>
      <c r="F288" s="6">
        <v>5</v>
      </c>
      <c r="G288" s="6">
        <v>11</v>
      </c>
      <c r="H288" s="6">
        <v>18</v>
      </c>
      <c r="I288" s="6">
        <f t="shared" si="1"/>
        <v>39</v>
      </c>
    </row>
    <row r="289" spans="1:9" ht="14.25" customHeight="1">
      <c r="A289" s="2" t="s">
        <v>777</v>
      </c>
      <c r="B289" s="6" t="s">
        <v>778</v>
      </c>
      <c r="C289" s="6" t="s">
        <v>779</v>
      </c>
      <c r="D289" s="6" t="s">
        <v>20</v>
      </c>
      <c r="E289" s="6">
        <v>8</v>
      </c>
      <c r="F289" s="6">
        <v>7</v>
      </c>
      <c r="G289" s="6">
        <v>19</v>
      </c>
      <c r="H289" s="6">
        <v>34</v>
      </c>
      <c r="I289" s="6">
        <f t="shared" si="1"/>
        <v>68</v>
      </c>
    </row>
    <row r="290" spans="1:9" ht="14.25" customHeight="1">
      <c r="A290" s="2" t="s">
        <v>782</v>
      </c>
      <c r="B290" s="6" t="s">
        <v>783</v>
      </c>
      <c r="C290" s="6" t="s">
        <v>784</v>
      </c>
      <c r="D290" s="6" t="s">
        <v>20</v>
      </c>
      <c r="E290" s="6">
        <v>9</v>
      </c>
      <c r="F290" s="6">
        <v>10</v>
      </c>
      <c r="G290" s="6">
        <v>25</v>
      </c>
      <c r="H290" s="6">
        <v>35</v>
      </c>
      <c r="I290" s="6">
        <f t="shared" si="1"/>
        <v>79</v>
      </c>
    </row>
    <row r="291" spans="1:9" ht="14.25" customHeight="1">
      <c r="A291" s="2" t="s">
        <v>785</v>
      </c>
      <c r="B291" s="6" t="s">
        <v>786</v>
      </c>
      <c r="C291" s="6" t="s">
        <v>787</v>
      </c>
      <c r="D291" s="6" t="s">
        <v>24</v>
      </c>
      <c r="E291" s="6">
        <v>10</v>
      </c>
      <c r="F291" s="6">
        <v>10</v>
      </c>
      <c r="G291" s="6">
        <v>29</v>
      </c>
      <c r="H291" s="6">
        <v>50</v>
      </c>
      <c r="I291" s="6">
        <f t="shared" si="1"/>
        <v>99</v>
      </c>
    </row>
    <row r="292" spans="1:9" ht="14.25" customHeight="1">
      <c r="A292" s="2" t="s">
        <v>788</v>
      </c>
      <c r="B292" s="6" t="s">
        <v>85</v>
      </c>
      <c r="C292" s="6" t="s">
        <v>789</v>
      </c>
      <c r="D292" s="6" t="s">
        <v>28</v>
      </c>
      <c r="E292" s="6">
        <v>4</v>
      </c>
      <c r="F292" s="6">
        <v>2</v>
      </c>
      <c r="G292" s="6">
        <v>9</v>
      </c>
      <c r="H292" s="6">
        <v>15</v>
      </c>
      <c r="I292" s="6">
        <f t="shared" si="1"/>
        <v>30</v>
      </c>
    </row>
    <row r="293" spans="1:9" ht="14.25" customHeight="1">
      <c r="A293" s="2" t="s">
        <v>790</v>
      </c>
      <c r="B293" s="6" t="s">
        <v>181</v>
      </c>
      <c r="C293" s="6" t="s">
        <v>791</v>
      </c>
      <c r="D293" s="6" t="s">
        <v>13</v>
      </c>
      <c r="E293" s="6">
        <v>4</v>
      </c>
      <c r="F293" s="6">
        <v>2</v>
      </c>
      <c r="G293" s="6">
        <v>11</v>
      </c>
      <c r="H293" s="6">
        <v>23</v>
      </c>
      <c r="I293" s="6">
        <f t="shared" si="1"/>
        <v>40</v>
      </c>
    </row>
    <row r="294" spans="1:9" ht="14.25" customHeight="1">
      <c r="A294" s="2" t="s">
        <v>792</v>
      </c>
      <c r="B294" s="6" t="s">
        <v>793</v>
      </c>
      <c r="C294" s="6" t="s">
        <v>794</v>
      </c>
      <c r="D294" s="6" t="s">
        <v>28</v>
      </c>
      <c r="E294" s="6">
        <v>2</v>
      </c>
      <c r="F294" s="6">
        <v>2</v>
      </c>
      <c r="G294" s="6">
        <v>4</v>
      </c>
      <c r="H294" s="6">
        <v>4</v>
      </c>
      <c r="I294" s="6">
        <f t="shared" si="1"/>
        <v>12</v>
      </c>
    </row>
    <row r="295" spans="1:9" ht="14.25" customHeight="1">
      <c r="A295" s="2" t="s">
        <v>795</v>
      </c>
      <c r="B295" s="6" t="s">
        <v>796</v>
      </c>
      <c r="C295" s="6" t="s">
        <v>797</v>
      </c>
      <c r="D295" s="6" t="s">
        <v>24</v>
      </c>
      <c r="E295" s="6">
        <v>-1</v>
      </c>
      <c r="F295" s="6">
        <v>1</v>
      </c>
      <c r="G295" s="6">
        <v>-1</v>
      </c>
      <c r="H295" s="6">
        <v>0</v>
      </c>
      <c r="I295" s="6">
        <f t="shared" si="1"/>
        <v>-1</v>
      </c>
    </row>
    <row r="296" spans="1:9" ht="14.25" customHeight="1">
      <c r="A296" s="2" t="s">
        <v>798</v>
      </c>
      <c r="B296" s="6" t="s">
        <v>404</v>
      </c>
      <c r="C296" s="6" t="s">
        <v>799</v>
      </c>
      <c r="D296" s="6" t="s">
        <v>28</v>
      </c>
      <c r="E296" s="6">
        <v>6</v>
      </c>
      <c r="F296" s="6">
        <v>5</v>
      </c>
      <c r="G296" s="6">
        <v>20</v>
      </c>
      <c r="H296" s="6">
        <v>27</v>
      </c>
      <c r="I296" s="6">
        <f t="shared" si="1"/>
        <v>58</v>
      </c>
    </row>
    <row r="297" spans="1:9" ht="14.25" customHeight="1">
      <c r="A297" s="2" t="s">
        <v>800</v>
      </c>
      <c r="B297" s="6" t="s">
        <v>801</v>
      </c>
      <c r="C297" s="6" t="s">
        <v>802</v>
      </c>
      <c r="D297" s="6" t="s">
        <v>24</v>
      </c>
      <c r="E297" s="6">
        <v>10</v>
      </c>
      <c r="F297" s="6">
        <v>8</v>
      </c>
      <c r="G297" s="6">
        <v>29</v>
      </c>
      <c r="H297" s="6">
        <v>50</v>
      </c>
      <c r="I297" s="6">
        <f t="shared" si="1"/>
        <v>97</v>
      </c>
    </row>
    <row r="298" spans="1:9" ht="14.25" customHeight="1">
      <c r="A298" s="2" t="s">
        <v>803</v>
      </c>
      <c r="B298" s="6" t="s">
        <v>804</v>
      </c>
      <c r="C298" s="6" t="s">
        <v>805</v>
      </c>
      <c r="D298" s="6" t="s">
        <v>20</v>
      </c>
      <c r="E298" s="6">
        <v>8</v>
      </c>
      <c r="F298" s="6">
        <v>10</v>
      </c>
      <c r="G298" s="6">
        <v>25</v>
      </c>
      <c r="H298" s="6">
        <v>36</v>
      </c>
      <c r="I298" s="6">
        <f t="shared" si="1"/>
        <v>79</v>
      </c>
    </row>
    <row r="299" spans="1:9" ht="14.25" customHeight="1">
      <c r="A299" s="2" t="s">
        <v>806</v>
      </c>
      <c r="B299" s="6" t="s">
        <v>807</v>
      </c>
      <c r="C299" s="6" t="s">
        <v>808</v>
      </c>
      <c r="D299" s="6" t="s">
        <v>28</v>
      </c>
      <c r="E299" s="6">
        <v>9</v>
      </c>
      <c r="F299" s="6">
        <v>9</v>
      </c>
      <c r="G299" s="6">
        <v>29</v>
      </c>
      <c r="H299" s="6">
        <v>50</v>
      </c>
      <c r="I299" s="6">
        <f t="shared" si="1"/>
        <v>97</v>
      </c>
    </row>
    <row r="300" spans="1:9" ht="14.25" customHeight="1">
      <c r="A300" s="2" t="s">
        <v>809</v>
      </c>
      <c r="B300" s="6" t="s">
        <v>810</v>
      </c>
      <c r="C300" s="6" t="s">
        <v>811</v>
      </c>
      <c r="D300" s="6" t="s">
        <v>28</v>
      </c>
      <c r="E300" s="6">
        <v>5</v>
      </c>
      <c r="F300" s="6">
        <v>5</v>
      </c>
      <c r="G300" s="6">
        <v>15</v>
      </c>
      <c r="H300" s="6">
        <v>15</v>
      </c>
      <c r="I300" s="6">
        <f t="shared" si="1"/>
        <v>40</v>
      </c>
    </row>
    <row r="301" spans="1:9" ht="14.25" customHeight="1">
      <c r="A301" s="2" t="s">
        <v>812</v>
      </c>
      <c r="B301" s="6" t="s">
        <v>813</v>
      </c>
      <c r="C301" s="6" t="s">
        <v>814</v>
      </c>
      <c r="D301" s="6" t="s">
        <v>20</v>
      </c>
      <c r="E301" s="6">
        <v>6</v>
      </c>
      <c r="F301" s="6">
        <v>7</v>
      </c>
      <c r="G301" s="6">
        <v>13</v>
      </c>
      <c r="H301" s="6">
        <v>27</v>
      </c>
      <c r="I301" s="6">
        <f t="shared" si="1"/>
        <v>53</v>
      </c>
    </row>
    <row r="302" spans="1:9" ht="14.25" customHeight="1">
      <c r="A302" s="2" t="s">
        <v>815</v>
      </c>
      <c r="B302" s="6" t="s">
        <v>816</v>
      </c>
      <c r="C302" s="6" t="s">
        <v>817</v>
      </c>
      <c r="D302" s="6" t="s">
        <v>20</v>
      </c>
      <c r="E302" s="6">
        <v>6</v>
      </c>
      <c r="F302" s="6">
        <v>5</v>
      </c>
      <c r="G302" s="6">
        <v>14</v>
      </c>
      <c r="H302" s="6">
        <v>32</v>
      </c>
      <c r="I302" s="6">
        <f t="shared" si="1"/>
        <v>57</v>
      </c>
    </row>
    <row r="303" spans="1:9" ht="14.25" customHeight="1">
      <c r="A303" s="2" t="s">
        <v>818</v>
      </c>
      <c r="B303" s="6" t="s">
        <v>819</v>
      </c>
      <c r="C303" s="6" t="s">
        <v>820</v>
      </c>
      <c r="D303" s="6" t="s">
        <v>13</v>
      </c>
      <c r="E303" s="6">
        <v>7</v>
      </c>
      <c r="F303" s="6">
        <v>8</v>
      </c>
      <c r="G303" s="6">
        <v>22</v>
      </c>
      <c r="H303" s="6">
        <v>43</v>
      </c>
      <c r="I303" s="6">
        <f t="shared" si="1"/>
        <v>80</v>
      </c>
    </row>
    <row r="304" spans="1:9" ht="14.25" customHeight="1">
      <c r="A304" s="2" t="s">
        <v>821</v>
      </c>
      <c r="B304" s="6" t="s">
        <v>822</v>
      </c>
      <c r="C304" s="6" t="s">
        <v>823</v>
      </c>
      <c r="D304" s="6" t="s">
        <v>13</v>
      </c>
      <c r="E304" s="6">
        <v>5</v>
      </c>
      <c r="F304" s="6">
        <v>4</v>
      </c>
      <c r="G304" s="6">
        <v>11</v>
      </c>
      <c r="H304" s="6">
        <v>27</v>
      </c>
      <c r="I304" s="6">
        <f t="shared" si="1"/>
        <v>47</v>
      </c>
    </row>
    <row r="305" spans="1:9" ht="14.25" customHeight="1">
      <c r="A305" s="2" t="s">
        <v>824</v>
      </c>
      <c r="B305" s="6" t="s">
        <v>825</v>
      </c>
      <c r="C305" s="6" t="s">
        <v>826</v>
      </c>
      <c r="D305" s="6" t="s">
        <v>24</v>
      </c>
      <c r="E305" s="6">
        <v>8</v>
      </c>
      <c r="F305" s="6">
        <v>7</v>
      </c>
      <c r="G305" s="6">
        <v>20</v>
      </c>
      <c r="H305" s="6">
        <v>36</v>
      </c>
      <c r="I305" s="6">
        <f t="shared" si="1"/>
        <v>71</v>
      </c>
    </row>
    <row r="306" spans="1:9" ht="14.25" customHeight="1">
      <c r="A306" s="2" t="s">
        <v>827</v>
      </c>
      <c r="B306" s="6" t="s">
        <v>828</v>
      </c>
      <c r="C306" s="6" t="s">
        <v>829</v>
      </c>
      <c r="D306" s="6" t="s">
        <v>28</v>
      </c>
      <c r="E306" s="6">
        <v>5</v>
      </c>
      <c r="F306" s="6">
        <v>3</v>
      </c>
      <c r="G306" s="6">
        <v>15</v>
      </c>
      <c r="H306" s="6">
        <v>17</v>
      </c>
      <c r="I306" s="6">
        <f t="shared" si="1"/>
        <v>40</v>
      </c>
    </row>
    <row r="307" spans="1:9" ht="14.25" customHeight="1">
      <c r="A307" s="2" t="s">
        <v>830</v>
      </c>
      <c r="B307" s="6" t="s">
        <v>831</v>
      </c>
      <c r="C307" s="6" t="s">
        <v>832</v>
      </c>
      <c r="D307" s="6" t="s">
        <v>24</v>
      </c>
      <c r="E307" s="6">
        <v>3</v>
      </c>
      <c r="F307" s="6">
        <v>2</v>
      </c>
      <c r="G307" s="6">
        <v>5</v>
      </c>
      <c r="H307" s="6">
        <v>8</v>
      </c>
      <c r="I307" s="6">
        <f t="shared" si="1"/>
        <v>18</v>
      </c>
    </row>
    <row r="308" spans="1:9" ht="14.25" customHeight="1">
      <c r="A308" s="2" t="s">
        <v>833</v>
      </c>
      <c r="B308" s="6" t="s">
        <v>834</v>
      </c>
      <c r="C308" s="6" t="s">
        <v>835</v>
      </c>
      <c r="D308" s="6" t="s">
        <v>13</v>
      </c>
      <c r="E308" s="6">
        <v>8</v>
      </c>
      <c r="F308" s="6">
        <v>9</v>
      </c>
      <c r="G308" s="6">
        <v>21</v>
      </c>
      <c r="H308" s="6">
        <v>36</v>
      </c>
      <c r="I308" s="6">
        <f t="shared" si="1"/>
        <v>74</v>
      </c>
    </row>
    <row r="309" spans="1:9" ht="14.25" customHeight="1">
      <c r="A309" s="2" t="s">
        <v>836</v>
      </c>
      <c r="B309" s="6" t="s">
        <v>837</v>
      </c>
      <c r="C309" s="6" t="s">
        <v>838</v>
      </c>
      <c r="D309" s="6" t="s">
        <v>20</v>
      </c>
      <c r="E309" s="6">
        <v>10</v>
      </c>
      <c r="F309" s="6">
        <v>10</v>
      </c>
      <c r="G309" s="6">
        <v>25</v>
      </c>
      <c r="H309" s="6">
        <v>50</v>
      </c>
      <c r="I309" s="6">
        <f t="shared" si="1"/>
        <v>95</v>
      </c>
    </row>
    <row r="310" spans="1:9" ht="14.25" customHeight="1">
      <c r="A310" s="2" t="s">
        <v>839</v>
      </c>
      <c r="B310" s="6" t="s">
        <v>840</v>
      </c>
      <c r="C310" s="6" t="s">
        <v>841</v>
      </c>
      <c r="D310" s="6" t="s">
        <v>28</v>
      </c>
      <c r="E310" s="6">
        <v>10</v>
      </c>
      <c r="F310" s="6">
        <v>10</v>
      </c>
      <c r="G310" s="6">
        <v>29</v>
      </c>
      <c r="H310" s="6">
        <v>49</v>
      </c>
      <c r="I310" s="6">
        <f t="shared" si="1"/>
        <v>98</v>
      </c>
    </row>
    <row r="311" spans="1:9" ht="14.25" customHeight="1">
      <c r="A311" s="2" t="s">
        <v>842</v>
      </c>
      <c r="B311" s="6" t="s">
        <v>843</v>
      </c>
      <c r="C311" s="6" t="s">
        <v>844</v>
      </c>
      <c r="D311" s="6" t="s">
        <v>13</v>
      </c>
      <c r="E311" s="6">
        <v>9</v>
      </c>
      <c r="F311" s="6">
        <v>9</v>
      </c>
      <c r="G311" s="6">
        <v>23</v>
      </c>
      <c r="H311" s="6">
        <v>40</v>
      </c>
      <c r="I311" s="6">
        <f t="shared" si="1"/>
        <v>81</v>
      </c>
    </row>
    <row r="312" spans="1:9" ht="14.25" customHeight="1">
      <c r="A312" s="2" t="s">
        <v>845</v>
      </c>
      <c r="B312" s="6" t="s">
        <v>54</v>
      </c>
      <c r="C312" s="6" t="s">
        <v>846</v>
      </c>
      <c r="D312" s="6" t="s">
        <v>20</v>
      </c>
      <c r="E312" s="6">
        <v>3</v>
      </c>
      <c r="F312" s="6">
        <v>5</v>
      </c>
      <c r="G312" s="6">
        <v>11</v>
      </c>
      <c r="H312" s="6">
        <v>7</v>
      </c>
      <c r="I312" s="6">
        <f t="shared" si="1"/>
        <v>26</v>
      </c>
    </row>
    <row r="313" spans="1:9" ht="14.25" customHeight="1">
      <c r="A313" s="2" t="s">
        <v>847</v>
      </c>
      <c r="B313" s="6" t="s">
        <v>560</v>
      </c>
      <c r="C313" s="6" t="s">
        <v>813</v>
      </c>
      <c r="D313" s="6" t="s">
        <v>13</v>
      </c>
      <c r="E313" s="6">
        <v>7</v>
      </c>
      <c r="F313" s="6">
        <v>5</v>
      </c>
      <c r="G313" s="6">
        <v>19</v>
      </c>
      <c r="H313" s="6">
        <v>37</v>
      </c>
      <c r="I313" s="6">
        <f t="shared" si="1"/>
        <v>68</v>
      </c>
    </row>
    <row r="314" spans="1:9" ht="14.25" customHeight="1">
      <c r="A314" s="2" t="s">
        <v>848</v>
      </c>
      <c r="B314" s="6" t="s">
        <v>849</v>
      </c>
      <c r="C314" s="6" t="s">
        <v>850</v>
      </c>
      <c r="D314" s="6" t="s">
        <v>20</v>
      </c>
      <c r="E314" s="6">
        <v>3</v>
      </c>
      <c r="F314" s="6">
        <v>4</v>
      </c>
      <c r="G314" s="6">
        <v>10</v>
      </c>
      <c r="H314" s="6">
        <v>7</v>
      </c>
      <c r="I314" s="6">
        <f t="shared" si="1"/>
        <v>24</v>
      </c>
    </row>
    <row r="315" spans="1:9" ht="14.25" customHeight="1">
      <c r="A315" s="2" t="s">
        <v>851</v>
      </c>
      <c r="B315" s="6" t="s">
        <v>852</v>
      </c>
      <c r="C315" s="6" t="s">
        <v>853</v>
      </c>
      <c r="D315" s="6" t="s">
        <v>24</v>
      </c>
      <c r="E315" s="6">
        <v>8</v>
      </c>
      <c r="F315" s="6">
        <v>6</v>
      </c>
      <c r="G315" s="6">
        <v>20</v>
      </c>
      <c r="H315" s="6">
        <v>43</v>
      </c>
      <c r="I315" s="6">
        <f t="shared" si="1"/>
        <v>77</v>
      </c>
    </row>
    <row r="316" spans="1:9" ht="14.25" customHeight="1">
      <c r="A316" s="2" t="s">
        <v>854</v>
      </c>
      <c r="B316" s="6" t="s">
        <v>855</v>
      </c>
      <c r="C316" s="6" t="s">
        <v>856</v>
      </c>
      <c r="D316" s="6" t="s">
        <v>28</v>
      </c>
      <c r="E316" s="6">
        <v>7</v>
      </c>
      <c r="F316" s="6">
        <v>8</v>
      </c>
      <c r="G316" s="6">
        <v>22</v>
      </c>
      <c r="H316" s="6">
        <v>38</v>
      </c>
      <c r="I316" s="6">
        <f t="shared" si="1"/>
        <v>75</v>
      </c>
    </row>
    <row r="317" spans="1:9" ht="14.25" customHeight="1">
      <c r="A317" s="2" t="s">
        <v>857</v>
      </c>
      <c r="B317" s="6" t="s">
        <v>858</v>
      </c>
      <c r="C317" s="6" t="s">
        <v>859</v>
      </c>
      <c r="D317" s="6" t="s">
        <v>28</v>
      </c>
      <c r="E317" s="6">
        <v>4</v>
      </c>
      <c r="F317" s="6">
        <v>6</v>
      </c>
      <c r="G317" s="6">
        <v>15</v>
      </c>
      <c r="H317" s="6">
        <v>29</v>
      </c>
      <c r="I317" s="6">
        <f t="shared" si="1"/>
        <v>54</v>
      </c>
    </row>
    <row r="318" spans="1:9" ht="14.25" customHeight="1">
      <c r="A318" s="2" t="s">
        <v>860</v>
      </c>
      <c r="B318" s="6" t="s">
        <v>861</v>
      </c>
      <c r="C318" s="6" t="s">
        <v>862</v>
      </c>
      <c r="D318" s="6" t="s">
        <v>28</v>
      </c>
      <c r="E318" s="6">
        <v>4</v>
      </c>
      <c r="F318" s="6">
        <v>5</v>
      </c>
      <c r="G318" s="6">
        <v>7</v>
      </c>
      <c r="H318" s="6">
        <v>14</v>
      </c>
      <c r="I318" s="6">
        <f t="shared" si="1"/>
        <v>30</v>
      </c>
    </row>
    <row r="319" spans="1:9" ht="14.25" customHeight="1">
      <c r="A319" s="2" t="s">
        <v>863</v>
      </c>
      <c r="B319" s="6" t="s">
        <v>864</v>
      </c>
      <c r="C319" s="6" t="s">
        <v>865</v>
      </c>
      <c r="D319" s="6" t="s">
        <v>13</v>
      </c>
      <c r="E319" s="6">
        <v>7</v>
      </c>
      <c r="F319" s="6">
        <v>8</v>
      </c>
      <c r="G319" s="6">
        <v>17</v>
      </c>
      <c r="H319" s="6">
        <v>28</v>
      </c>
      <c r="I319" s="6">
        <f t="shared" si="1"/>
        <v>60</v>
      </c>
    </row>
    <row r="320" spans="1:9" ht="14.25" customHeight="1">
      <c r="A320" s="2" t="s">
        <v>866</v>
      </c>
      <c r="B320" s="6" t="s">
        <v>867</v>
      </c>
      <c r="C320" s="6" t="s">
        <v>868</v>
      </c>
      <c r="D320" s="6" t="s">
        <v>20</v>
      </c>
      <c r="E320" s="6">
        <v>3</v>
      </c>
      <c r="F320" s="6">
        <v>3</v>
      </c>
      <c r="G320" s="6">
        <v>9</v>
      </c>
      <c r="H320" s="6">
        <v>14</v>
      </c>
      <c r="I320" s="6">
        <f t="shared" si="1"/>
        <v>29</v>
      </c>
    </row>
    <row r="321" spans="1:9" ht="14.25" customHeight="1">
      <c r="A321" s="2" t="s">
        <v>869</v>
      </c>
      <c r="B321" s="6" t="s">
        <v>822</v>
      </c>
      <c r="C321" s="6" t="s">
        <v>870</v>
      </c>
      <c r="D321" s="6" t="s">
        <v>13</v>
      </c>
      <c r="E321" s="6">
        <v>7</v>
      </c>
      <c r="F321" s="6">
        <v>5</v>
      </c>
      <c r="G321" s="6">
        <v>20</v>
      </c>
      <c r="H321" s="6">
        <v>29</v>
      </c>
      <c r="I321" s="6">
        <f t="shared" si="1"/>
        <v>61</v>
      </c>
    </row>
    <row r="322" spans="1:9" ht="14.25" customHeight="1">
      <c r="A322" s="2" t="s">
        <v>871</v>
      </c>
      <c r="B322" s="6" t="s">
        <v>872</v>
      </c>
      <c r="C322" s="6" t="s">
        <v>873</v>
      </c>
      <c r="D322" s="6" t="s">
        <v>13</v>
      </c>
      <c r="E322" s="6">
        <v>10</v>
      </c>
      <c r="F322" s="6">
        <v>10</v>
      </c>
      <c r="G322" s="6">
        <v>27</v>
      </c>
      <c r="H322" s="6">
        <v>49</v>
      </c>
      <c r="I322" s="6">
        <f t="shared" si="1"/>
        <v>96</v>
      </c>
    </row>
    <row r="323" spans="1:9" ht="14.25" customHeight="1">
      <c r="A323" s="2" t="s">
        <v>874</v>
      </c>
      <c r="B323" s="6" t="s">
        <v>875</v>
      </c>
      <c r="C323" s="6" t="s">
        <v>876</v>
      </c>
      <c r="D323" s="6" t="s">
        <v>13</v>
      </c>
      <c r="E323" s="6">
        <v>3</v>
      </c>
      <c r="F323" s="6">
        <v>5</v>
      </c>
      <c r="G323" s="6">
        <v>8</v>
      </c>
      <c r="H323" s="6">
        <v>6</v>
      </c>
      <c r="I323" s="6">
        <f t="shared" si="1"/>
        <v>22</v>
      </c>
    </row>
    <row r="324" spans="1:9" ht="14.25" customHeight="1">
      <c r="A324" s="2" t="s">
        <v>877</v>
      </c>
      <c r="B324" s="6" t="s">
        <v>878</v>
      </c>
      <c r="C324" s="6" t="s">
        <v>879</v>
      </c>
      <c r="D324" s="6" t="s">
        <v>13</v>
      </c>
      <c r="E324" s="6">
        <v>7</v>
      </c>
      <c r="F324" s="6">
        <v>6</v>
      </c>
      <c r="G324" s="6">
        <v>23</v>
      </c>
      <c r="H324" s="6">
        <v>36</v>
      </c>
      <c r="I324" s="6">
        <f t="shared" si="1"/>
        <v>72</v>
      </c>
    </row>
    <row r="325" spans="1:9" ht="14.25" customHeight="1">
      <c r="A325" s="2" t="s">
        <v>880</v>
      </c>
      <c r="B325" s="6" t="s">
        <v>881</v>
      </c>
      <c r="C325" s="6" t="s">
        <v>882</v>
      </c>
      <c r="D325" s="6" t="s">
        <v>28</v>
      </c>
      <c r="E325" s="6">
        <v>10</v>
      </c>
      <c r="F325" s="6">
        <v>9</v>
      </c>
      <c r="G325" s="6">
        <v>26</v>
      </c>
      <c r="H325" s="6">
        <v>43</v>
      </c>
      <c r="I325" s="6">
        <f t="shared" si="1"/>
        <v>88</v>
      </c>
    </row>
    <row r="326" spans="1:9" ht="14.25" customHeight="1">
      <c r="A326" s="2" t="s">
        <v>883</v>
      </c>
      <c r="B326" s="6" t="s">
        <v>884</v>
      </c>
      <c r="C326" s="6" t="s">
        <v>885</v>
      </c>
      <c r="D326" s="6" t="s">
        <v>20</v>
      </c>
      <c r="E326" s="6">
        <v>6</v>
      </c>
      <c r="F326" s="6">
        <v>5</v>
      </c>
      <c r="G326" s="6">
        <v>17</v>
      </c>
      <c r="H326" s="6">
        <v>40</v>
      </c>
      <c r="I326" s="6">
        <f t="shared" si="1"/>
        <v>68</v>
      </c>
    </row>
    <row r="327" spans="1:9" ht="14.25" customHeight="1">
      <c r="A327" s="2" t="s">
        <v>886</v>
      </c>
      <c r="B327" s="6" t="s">
        <v>887</v>
      </c>
      <c r="C327" s="6" t="s">
        <v>888</v>
      </c>
      <c r="D327" s="6" t="s">
        <v>13</v>
      </c>
      <c r="E327" s="6">
        <v>9</v>
      </c>
      <c r="F327" s="6">
        <v>9</v>
      </c>
      <c r="G327" s="6">
        <v>25</v>
      </c>
      <c r="H327" s="6">
        <v>42</v>
      </c>
      <c r="I327" s="6">
        <f t="shared" si="1"/>
        <v>85</v>
      </c>
    </row>
    <row r="328" spans="1:9" ht="14.25" customHeight="1">
      <c r="A328" s="2" t="s">
        <v>889</v>
      </c>
      <c r="B328" s="6" t="s">
        <v>890</v>
      </c>
      <c r="C328" s="6" t="s">
        <v>891</v>
      </c>
      <c r="D328" s="6" t="s">
        <v>13</v>
      </c>
      <c r="E328" s="6">
        <v>4</v>
      </c>
      <c r="F328" s="6">
        <v>4</v>
      </c>
      <c r="G328" s="6">
        <v>13</v>
      </c>
      <c r="H328" s="6">
        <v>13</v>
      </c>
      <c r="I328" s="6">
        <f t="shared" si="1"/>
        <v>34</v>
      </c>
    </row>
    <row r="329" spans="1:9" ht="14.25" customHeight="1">
      <c r="A329" s="2" t="s">
        <v>892</v>
      </c>
      <c r="B329" s="6" t="s">
        <v>893</v>
      </c>
      <c r="C329" s="6" t="s">
        <v>894</v>
      </c>
      <c r="D329" s="6" t="s">
        <v>20</v>
      </c>
      <c r="E329" s="6">
        <v>3</v>
      </c>
      <c r="F329" s="6">
        <v>5</v>
      </c>
      <c r="G329" s="6">
        <v>7</v>
      </c>
      <c r="H329" s="6">
        <v>5</v>
      </c>
      <c r="I329" s="6">
        <f t="shared" si="1"/>
        <v>20</v>
      </c>
    </row>
    <row r="330" spans="1:9" ht="14.25" customHeight="1">
      <c r="A330" s="2" t="s">
        <v>895</v>
      </c>
      <c r="B330" s="6" t="s">
        <v>255</v>
      </c>
      <c r="C330" s="6" t="s">
        <v>896</v>
      </c>
      <c r="D330" s="6" t="s">
        <v>13</v>
      </c>
      <c r="E330" s="6">
        <v>9</v>
      </c>
      <c r="F330" s="6">
        <v>8</v>
      </c>
      <c r="G330" s="6">
        <v>26</v>
      </c>
      <c r="H330" s="6">
        <v>41</v>
      </c>
      <c r="I330" s="6">
        <f t="shared" si="1"/>
        <v>84</v>
      </c>
    </row>
    <row r="331" spans="1:9" ht="14.25" customHeight="1">
      <c r="A331" s="2" t="s">
        <v>897</v>
      </c>
      <c r="B331" s="6" t="s">
        <v>898</v>
      </c>
      <c r="C331" s="6" t="s">
        <v>899</v>
      </c>
      <c r="D331" s="6" t="s">
        <v>20</v>
      </c>
      <c r="E331" s="6">
        <v>3</v>
      </c>
      <c r="F331" s="6">
        <v>4</v>
      </c>
      <c r="G331" s="6">
        <v>9</v>
      </c>
      <c r="H331" s="6">
        <v>7</v>
      </c>
      <c r="I331" s="6">
        <f t="shared" si="1"/>
        <v>23</v>
      </c>
    </row>
    <row r="332" spans="1:9" ht="14.25" customHeight="1">
      <c r="A332" s="2" t="s">
        <v>900</v>
      </c>
      <c r="B332" s="6" t="s">
        <v>901</v>
      </c>
      <c r="C332" s="6" t="s">
        <v>902</v>
      </c>
      <c r="D332" s="6" t="s">
        <v>20</v>
      </c>
      <c r="E332" s="6">
        <v>7</v>
      </c>
      <c r="F332" s="6">
        <v>6</v>
      </c>
      <c r="G332" s="6">
        <v>19</v>
      </c>
      <c r="H332" s="6">
        <v>43</v>
      </c>
      <c r="I332" s="6">
        <f t="shared" si="1"/>
        <v>75</v>
      </c>
    </row>
    <row r="333" spans="1:9" ht="14.25" customHeight="1">
      <c r="A333" s="2" t="s">
        <v>903</v>
      </c>
      <c r="B333" s="6" t="s">
        <v>904</v>
      </c>
      <c r="C333" s="6" t="s">
        <v>905</v>
      </c>
      <c r="D333" s="6" t="s">
        <v>13</v>
      </c>
      <c r="E333" s="6">
        <v>9</v>
      </c>
      <c r="F333" s="6">
        <v>8</v>
      </c>
      <c r="G333" s="6">
        <v>24</v>
      </c>
      <c r="H333" s="6">
        <v>50</v>
      </c>
      <c r="I333" s="6">
        <f t="shared" si="1"/>
        <v>91</v>
      </c>
    </row>
    <row r="334" spans="1:9" ht="14.25" customHeight="1">
      <c r="A334" s="2" t="s">
        <v>906</v>
      </c>
      <c r="B334" s="6" t="s">
        <v>202</v>
      </c>
      <c r="C334" s="6" t="s">
        <v>907</v>
      </c>
      <c r="D334" s="6" t="s">
        <v>20</v>
      </c>
      <c r="E334" s="6">
        <v>7</v>
      </c>
      <c r="F334" s="6">
        <v>7</v>
      </c>
      <c r="G334" s="6">
        <v>23</v>
      </c>
      <c r="H334" s="6">
        <v>34</v>
      </c>
      <c r="I334" s="6">
        <f t="shared" si="1"/>
        <v>71</v>
      </c>
    </row>
    <row r="335" spans="1:9" ht="14.25" customHeight="1">
      <c r="A335" s="2" t="s">
        <v>908</v>
      </c>
      <c r="B335" s="6" t="s">
        <v>909</v>
      </c>
      <c r="C335" s="6" t="s">
        <v>910</v>
      </c>
      <c r="D335" s="6" t="s">
        <v>28</v>
      </c>
      <c r="E335" s="6">
        <v>8</v>
      </c>
      <c r="F335" s="6">
        <v>6</v>
      </c>
      <c r="G335" s="6">
        <v>22</v>
      </c>
      <c r="H335" s="6">
        <v>34</v>
      </c>
      <c r="I335" s="6">
        <f t="shared" si="1"/>
        <v>70</v>
      </c>
    </row>
    <row r="336" spans="1:9" ht="14.25" customHeight="1">
      <c r="A336" s="2" t="s">
        <v>911</v>
      </c>
      <c r="B336" s="6" t="s">
        <v>912</v>
      </c>
      <c r="C336" s="6" t="s">
        <v>545</v>
      </c>
      <c r="D336" s="6" t="s">
        <v>13</v>
      </c>
      <c r="E336" s="6">
        <v>7</v>
      </c>
      <c r="F336" s="6">
        <v>7</v>
      </c>
      <c r="G336" s="6">
        <v>22</v>
      </c>
      <c r="H336" s="6">
        <v>37</v>
      </c>
      <c r="I336" s="6">
        <f t="shared" si="1"/>
        <v>73</v>
      </c>
    </row>
    <row r="337" spans="1:9" ht="14.25" customHeight="1">
      <c r="A337" s="2" t="s">
        <v>913</v>
      </c>
      <c r="B337" s="6" t="s">
        <v>914</v>
      </c>
      <c r="C337" s="6" t="s">
        <v>915</v>
      </c>
      <c r="D337" s="6" t="s">
        <v>20</v>
      </c>
      <c r="E337" s="6">
        <v>7</v>
      </c>
      <c r="F337" s="6">
        <v>9</v>
      </c>
      <c r="G337" s="6">
        <v>18</v>
      </c>
      <c r="H337" s="6">
        <v>40</v>
      </c>
      <c r="I337" s="6">
        <f t="shared" si="1"/>
        <v>74</v>
      </c>
    </row>
    <row r="338" spans="1:9" ht="14.25" customHeight="1">
      <c r="A338" s="2" t="s">
        <v>916</v>
      </c>
      <c r="B338" s="6" t="s">
        <v>917</v>
      </c>
      <c r="C338" s="6" t="s">
        <v>918</v>
      </c>
      <c r="D338" s="6" t="s">
        <v>20</v>
      </c>
      <c r="E338" s="6">
        <v>3</v>
      </c>
      <c r="F338" s="6">
        <v>5</v>
      </c>
      <c r="G338" s="6">
        <v>8</v>
      </c>
      <c r="H338" s="6">
        <v>7</v>
      </c>
      <c r="I338" s="6">
        <f t="shared" si="1"/>
        <v>23</v>
      </c>
    </row>
    <row r="339" spans="1:9" ht="14.25" customHeight="1">
      <c r="A339" s="2" t="s">
        <v>919</v>
      </c>
      <c r="B339" s="6" t="s">
        <v>54</v>
      </c>
      <c r="C339" s="6" t="s">
        <v>920</v>
      </c>
      <c r="D339" s="6" t="s">
        <v>13</v>
      </c>
      <c r="E339" s="6">
        <v>10</v>
      </c>
      <c r="F339" s="6">
        <v>10</v>
      </c>
      <c r="G339" s="6">
        <v>29</v>
      </c>
      <c r="H339" s="6">
        <v>50</v>
      </c>
      <c r="I339" s="6">
        <f t="shared" si="1"/>
        <v>99</v>
      </c>
    </row>
    <row r="340" spans="1:9" ht="14.25" customHeight="1">
      <c r="A340" s="2" t="s">
        <v>921</v>
      </c>
      <c r="B340" s="6" t="s">
        <v>922</v>
      </c>
      <c r="C340" s="6" t="s">
        <v>923</v>
      </c>
      <c r="D340" s="6" t="s">
        <v>20</v>
      </c>
      <c r="E340" s="6">
        <v>3</v>
      </c>
      <c r="F340" s="6">
        <v>5</v>
      </c>
      <c r="G340" s="6">
        <v>12</v>
      </c>
      <c r="H340" s="6">
        <v>6</v>
      </c>
      <c r="I340" s="6">
        <f t="shared" si="1"/>
        <v>26</v>
      </c>
    </row>
    <row r="341" spans="1:9" ht="14.25" customHeight="1">
      <c r="A341" s="2" t="s">
        <v>924</v>
      </c>
      <c r="B341" s="6" t="s">
        <v>925</v>
      </c>
      <c r="C341" s="6" t="s">
        <v>926</v>
      </c>
      <c r="D341" s="6" t="s">
        <v>20</v>
      </c>
      <c r="E341" s="6">
        <v>8</v>
      </c>
      <c r="F341" s="6">
        <v>7</v>
      </c>
      <c r="G341" s="6">
        <v>27</v>
      </c>
      <c r="H341" s="6">
        <v>50</v>
      </c>
      <c r="I341" s="6">
        <f t="shared" si="1"/>
        <v>92</v>
      </c>
    </row>
    <row r="342" spans="1:9" ht="14.25" customHeight="1">
      <c r="A342" s="2" t="s">
        <v>927</v>
      </c>
      <c r="B342" s="6" t="s">
        <v>928</v>
      </c>
      <c r="C342" s="6" t="s">
        <v>929</v>
      </c>
      <c r="D342" s="6" t="s">
        <v>28</v>
      </c>
      <c r="E342" s="6">
        <v>10</v>
      </c>
      <c r="F342" s="6">
        <v>10</v>
      </c>
      <c r="G342" s="6">
        <v>26</v>
      </c>
      <c r="H342" s="6">
        <v>50</v>
      </c>
      <c r="I342" s="6">
        <f t="shared" si="1"/>
        <v>96</v>
      </c>
    </row>
    <row r="343" spans="1:9" ht="14.25" customHeight="1">
      <c r="A343" s="2" t="s">
        <v>930</v>
      </c>
      <c r="B343" s="6" t="s">
        <v>931</v>
      </c>
      <c r="C343" s="6" t="s">
        <v>932</v>
      </c>
      <c r="D343" s="6" t="s">
        <v>28</v>
      </c>
      <c r="E343" s="6">
        <v>3</v>
      </c>
      <c r="F343" s="6">
        <v>5</v>
      </c>
      <c r="G343" s="6">
        <v>12</v>
      </c>
      <c r="H343" s="6">
        <v>14</v>
      </c>
      <c r="I343" s="6">
        <f t="shared" si="1"/>
        <v>34</v>
      </c>
    </row>
    <row r="344" spans="1:9" ht="14.25" customHeight="1">
      <c r="A344" s="2" t="s">
        <v>933</v>
      </c>
      <c r="B344" s="6" t="s">
        <v>934</v>
      </c>
      <c r="C344" s="6" t="s">
        <v>935</v>
      </c>
      <c r="D344" s="6" t="s">
        <v>24</v>
      </c>
      <c r="E344" s="6">
        <v>4</v>
      </c>
      <c r="F344" s="6">
        <v>6</v>
      </c>
      <c r="G344" s="6">
        <v>7</v>
      </c>
      <c r="H344" s="6">
        <v>12</v>
      </c>
      <c r="I344" s="6">
        <f t="shared" si="1"/>
        <v>29</v>
      </c>
    </row>
    <row r="345" spans="1:9" ht="14.25" customHeight="1">
      <c r="A345" s="2" t="s">
        <v>936</v>
      </c>
      <c r="B345" s="6" t="s">
        <v>302</v>
      </c>
      <c r="C345" s="6" t="s">
        <v>937</v>
      </c>
      <c r="D345" s="6" t="s">
        <v>24</v>
      </c>
      <c r="E345" s="6">
        <v>9</v>
      </c>
      <c r="F345" s="6">
        <v>8</v>
      </c>
      <c r="G345" s="6">
        <v>29</v>
      </c>
      <c r="H345" s="6">
        <v>49</v>
      </c>
      <c r="I345" s="6">
        <f t="shared" si="1"/>
        <v>95</v>
      </c>
    </row>
    <row r="346" spans="1:9" ht="14.25" customHeight="1">
      <c r="A346" s="2" t="s">
        <v>938</v>
      </c>
      <c r="B346" s="6" t="s">
        <v>939</v>
      </c>
      <c r="C346" s="6" t="s">
        <v>940</v>
      </c>
      <c r="D346" s="6" t="s">
        <v>20</v>
      </c>
      <c r="E346" s="6">
        <v>6</v>
      </c>
      <c r="F346" s="6">
        <v>7</v>
      </c>
      <c r="G346" s="6">
        <v>16</v>
      </c>
      <c r="H346" s="6">
        <v>29</v>
      </c>
      <c r="I346" s="6">
        <f t="shared" si="1"/>
        <v>58</v>
      </c>
    </row>
    <row r="347" spans="1:9" ht="14.25" customHeight="1">
      <c r="A347" s="2" t="s">
        <v>941</v>
      </c>
      <c r="B347" s="6" t="s">
        <v>942</v>
      </c>
      <c r="C347" s="6" t="s">
        <v>943</v>
      </c>
      <c r="D347" s="6" t="s">
        <v>28</v>
      </c>
      <c r="E347" s="6">
        <v>10</v>
      </c>
      <c r="F347" s="6">
        <v>10</v>
      </c>
      <c r="G347" s="6">
        <v>29</v>
      </c>
      <c r="H347" s="6">
        <v>41</v>
      </c>
      <c r="I347" s="6">
        <f t="shared" si="1"/>
        <v>90</v>
      </c>
    </row>
    <row r="348" spans="1:9" ht="14.25" customHeight="1">
      <c r="A348" s="2" t="s">
        <v>944</v>
      </c>
      <c r="B348" s="6" t="s">
        <v>945</v>
      </c>
      <c r="C348" s="6" t="s">
        <v>946</v>
      </c>
      <c r="D348" s="6" t="s">
        <v>13</v>
      </c>
      <c r="E348" s="6">
        <v>8</v>
      </c>
      <c r="F348" s="6">
        <v>8</v>
      </c>
      <c r="G348" s="6">
        <v>26</v>
      </c>
      <c r="H348" s="6">
        <v>30</v>
      </c>
      <c r="I348" s="6">
        <f t="shared" si="1"/>
        <v>72</v>
      </c>
    </row>
    <row r="349" spans="1:9" ht="14.25" customHeight="1">
      <c r="A349" s="2" t="s">
        <v>947</v>
      </c>
      <c r="B349" s="6" t="s">
        <v>948</v>
      </c>
      <c r="C349" s="6" t="s">
        <v>949</v>
      </c>
      <c r="D349" s="6" t="s">
        <v>24</v>
      </c>
      <c r="E349" s="6">
        <v>6</v>
      </c>
      <c r="F349" s="6">
        <v>7</v>
      </c>
      <c r="G349" s="6">
        <v>20</v>
      </c>
      <c r="H349" s="6">
        <v>38</v>
      </c>
      <c r="I349" s="6">
        <f t="shared" si="1"/>
        <v>71</v>
      </c>
    </row>
    <row r="350" spans="1:9" ht="14.25" customHeight="1">
      <c r="A350" s="2" t="s">
        <v>950</v>
      </c>
      <c r="B350" s="6" t="s">
        <v>799</v>
      </c>
      <c r="C350" s="6" t="s">
        <v>951</v>
      </c>
      <c r="D350" s="6" t="s">
        <v>28</v>
      </c>
      <c r="E350" s="6">
        <v>6</v>
      </c>
      <c r="F350" s="6">
        <v>5</v>
      </c>
      <c r="G350" s="6">
        <v>15</v>
      </c>
      <c r="H350" s="6">
        <v>34</v>
      </c>
      <c r="I350" s="6">
        <f t="shared" si="1"/>
        <v>60</v>
      </c>
    </row>
    <row r="351" spans="1:9" ht="14.25" customHeight="1">
      <c r="A351" s="2" t="s">
        <v>952</v>
      </c>
      <c r="B351" s="6" t="s">
        <v>662</v>
      </c>
      <c r="C351" s="6" t="s">
        <v>953</v>
      </c>
      <c r="D351" s="6" t="s">
        <v>28</v>
      </c>
      <c r="E351" s="6">
        <v>10</v>
      </c>
      <c r="F351" s="6">
        <v>10</v>
      </c>
      <c r="G351" s="6">
        <v>26</v>
      </c>
      <c r="H351" s="6">
        <v>50</v>
      </c>
      <c r="I351" s="6">
        <f t="shared" si="1"/>
        <v>96</v>
      </c>
    </row>
    <row r="352" spans="1:9" ht="14.25" customHeight="1">
      <c r="A352" s="2" t="s">
        <v>957</v>
      </c>
      <c r="B352" s="6" t="s">
        <v>958</v>
      </c>
      <c r="C352" s="6" t="s">
        <v>956</v>
      </c>
      <c r="D352" s="6" t="s">
        <v>24</v>
      </c>
      <c r="E352" s="6">
        <v>1</v>
      </c>
      <c r="F352" s="6">
        <v>2</v>
      </c>
      <c r="G352" s="6">
        <v>1</v>
      </c>
      <c r="H352" s="6">
        <v>1</v>
      </c>
      <c r="I352" s="6">
        <f t="shared" si="1"/>
        <v>5</v>
      </c>
    </row>
    <row r="353" spans="1:9" ht="14.25" customHeight="1">
      <c r="A353" s="2" t="s">
        <v>954</v>
      </c>
      <c r="B353" s="6" t="s">
        <v>955</v>
      </c>
      <c r="C353" s="6" t="s">
        <v>956</v>
      </c>
      <c r="D353" s="6" t="s">
        <v>20</v>
      </c>
      <c r="E353" s="6">
        <v>6</v>
      </c>
      <c r="F353" s="6">
        <v>8</v>
      </c>
      <c r="G353" s="6">
        <v>16</v>
      </c>
      <c r="H353" s="6">
        <v>39</v>
      </c>
      <c r="I353" s="6">
        <f t="shared" si="1"/>
        <v>69</v>
      </c>
    </row>
    <row r="354" spans="1:9" ht="14.25" customHeight="1">
      <c r="A354" s="2" t="s">
        <v>959</v>
      </c>
      <c r="B354" s="6" t="s">
        <v>960</v>
      </c>
      <c r="C354" s="6" t="s">
        <v>573</v>
      </c>
      <c r="D354" s="6" t="s">
        <v>20</v>
      </c>
      <c r="E354" s="6">
        <v>8</v>
      </c>
      <c r="F354" s="6">
        <v>8</v>
      </c>
      <c r="G354" s="6">
        <v>25</v>
      </c>
      <c r="H354" s="6">
        <v>35</v>
      </c>
      <c r="I354" s="6">
        <f t="shared" si="1"/>
        <v>76</v>
      </c>
    </row>
    <row r="355" spans="1:9" ht="14.25" customHeight="1">
      <c r="A355" s="2" t="s">
        <v>961</v>
      </c>
      <c r="B355" s="6" t="s">
        <v>962</v>
      </c>
      <c r="C355" s="6" t="s">
        <v>963</v>
      </c>
      <c r="D355" s="6" t="s">
        <v>20</v>
      </c>
      <c r="E355" s="6">
        <v>8</v>
      </c>
      <c r="F355" s="6">
        <v>10</v>
      </c>
      <c r="G355" s="6">
        <v>26</v>
      </c>
      <c r="H355" s="6">
        <v>33</v>
      </c>
      <c r="I355" s="6">
        <f t="shared" si="1"/>
        <v>77</v>
      </c>
    </row>
    <row r="356" spans="1:9" ht="14.25" customHeight="1">
      <c r="A356" s="2" t="s">
        <v>964</v>
      </c>
      <c r="B356" s="6" t="s">
        <v>965</v>
      </c>
      <c r="C356" s="6" t="s">
        <v>966</v>
      </c>
      <c r="D356" s="6" t="s">
        <v>13</v>
      </c>
      <c r="E356" s="6">
        <v>4</v>
      </c>
      <c r="F356" s="6">
        <v>6</v>
      </c>
      <c r="G356" s="6">
        <v>15</v>
      </c>
      <c r="H356" s="6">
        <v>25</v>
      </c>
      <c r="I356" s="6">
        <f t="shared" si="1"/>
        <v>50</v>
      </c>
    </row>
    <row r="357" spans="1:9" ht="14.25" customHeight="1">
      <c r="A357" s="2" t="s">
        <v>967</v>
      </c>
      <c r="B357" s="6" t="s">
        <v>968</v>
      </c>
      <c r="C357" s="6" t="s">
        <v>969</v>
      </c>
      <c r="D357" s="6" t="s">
        <v>28</v>
      </c>
      <c r="E357" s="6">
        <v>7</v>
      </c>
      <c r="F357" s="6">
        <v>7</v>
      </c>
      <c r="G357" s="6">
        <v>21</v>
      </c>
      <c r="H357" s="6">
        <v>27</v>
      </c>
      <c r="I357" s="6">
        <f t="shared" si="1"/>
        <v>62</v>
      </c>
    </row>
    <row r="358" spans="1:9" ht="14.25" customHeight="1">
      <c r="A358" s="2" t="s">
        <v>970</v>
      </c>
      <c r="B358" s="6" t="s">
        <v>971</v>
      </c>
      <c r="C358" s="6" t="s">
        <v>972</v>
      </c>
      <c r="D358" s="6" t="s">
        <v>28</v>
      </c>
      <c r="E358" s="6">
        <v>2</v>
      </c>
      <c r="F358" s="6">
        <v>4</v>
      </c>
      <c r="G358" s="6">
        <v>1</v>
      </c>
      <c r="H358" s="6">
        <v>13</v>
      </c>
      <c r="I358" s="6">
        <f t="shared" si="1"/>
        <v>20</v>
      </c>
    </row>
    <row r="359" spans="1:9" ht="14.25" customHeight="1">
      <c r="A359" s="2" t="s">
        <v>973</v>
      </c>
      <c r="B359" s="6" t="s">
        <v>524</v>
      </c>
      <c r="C359" s="6" t="s">
        <v>974</v>
      </c>
      <c r="D359" s="6" t="s">
        <v>13</v>
      </c>
      <c r="E359" s="6">
        <v>9</v>
      </c>
      <c r="F359" s="6">
        <v>9</v>
      </c>
      <c r="G359" s="6">
        <v>26</v>
      </c>
      <c r="H359" s="6">
        <v>45</v>
      </c>
      <c r="I359" s="6">
        <f t="shared" si="1"/>
        <v>89</v>
      </c>
    </row>
    <row r="360" spans="1:9" ht="14.25" customHeight="1">
      <c r="A360" s="2" t="s">
        <v>975</v>
      </c>
      <c r="B360" s="6" t="s">
        <v>976</v>
      </c>
      <c r="C360" s="6" t="s">
        <v>977</v>
      </c>
      <c r="D360" s="6" t="s">
        <v>20</v>
      </c>
      <c r="E360" s="6">
        <v>7</v>
      </c>
      <c r="F360" s="6">
        <v>5</v>
      </c>
      <c r="G360" s="6">
        <v>18</v>
      </c>
      <c r="H360" s="6">
        <v>44</v>
      </c>
      <c r="I360" s="6">
        <f t="shared" si="1"/>
        <v>74</v>
      </c>
    </row>
    <row r="361" spans="1:9" ht="14.25" customHeight="1">
      <c r="A361" s="2" t="s">
        <v>978</v>
      </c>
      <c r="B361" s="6" t="s">
        <v>979</v>
      </c>
      <c r="C361" s="6" t="s">
        <v>980</v>
      </c>
      <c r="D361" s="6" t="s">
        <v>13</v>
      </c>
      <c r="E361" s="6">
        <v>8</v>
      </c>
      <c r="F361" s="6">
        <v>6</v>
      </c>
      <c r="G361" s="6">
        <v>21</v>
      </c>
      <c r="H361" s="6">
        <v>34</v>
      </c>
      <c r="I361" s="6">
        <f t="shared" si="1"/>
        <v>69</v>
      </c>
    </row>
    <row r="362" spans="1:9" ht="14.25" customHeight="1">
      <c r="A362" s="2" t="s">
        <v>981</v>
      </c>
      <c r="B362" s="6" t="s">
        <v>982</v>
      </c>
      <c r="C362" s="6" t="s">
        <v>983</v>
      </c>
      <c r="D362" s="6" t="s">
        <v>28</v>
      </c>
      <c r="E362" s="6">
        <v>5</v>
      </c>
      <c r="F362" s="6">
        <v>3</v>
      </c>
      <c r="G362" s="6">
        <v>17</v>
      </c>
      <c r="H362" s="6">
        <v>22</v>
      </c>
      <c r="I362" s="6">
        <f t="shared" si="1"/>
        <v>47</v>
      </c>
    </row>
    <row r="363" spans="1:9" ht="14.25" customHeight="1">
      <c r="A363" s="2" t="s">
        <v>987</v>
      </c>
      <c r="B363" s="6" t="s">
        <v>988</v>
      </c>
      <c r="C363" s="6" t="s">
        <v>986</v>
      </c>
      <c r="D363" s="6" t="s">
        <v>28</v>
      </c>
      <c r="E363" s="6">
        <v>4</v>
      </c>
      <c r="F363" s="6">
        <v>3</v>
      </c>
      <c r="G363" s="6">
        <v>14</v>
      </c>
      <c r="H363" s="6">
        <v>13</v>
      </c>
      <c r="I363" s="6">
        <f t="shared" si="1"/>
        <v>34</v>
      </c>
    </row>
    <row r="364" spans="1:9" ht="14.25" customHeight="1">
      <c r="A364" s="2" t="s">
        <v>984</v>
      </c>
      <c r="B364" s="6" t="s">
        <v>985</v>
      </c>
      <c r="C364" s="6" t="s">
        <v>986</v>
      </c>
      <c r="D364" s="6" t="s">
        <v>20</v>
      </c>
      <c r="E364" s="6">
        <v>6</v>
      </c>
      <c r="F364" s="6">
        <v>4</v>
      </c>
      <c r="G364" s="6">
        <v>16</v>
      </c>
      <c r="H364" s="6">
        <v>29</v>
      </c>
      <c r="I364" s="6">
        <f t="shared" si="1"/>
        <v>55</v>
      </c>
    </row>
    <row r="365" spans="1:9" ht="14.25" customHeight="1">
      <c r="A365" s="2" t="s">
        <v>989</v>
      </c>
      <c r="B365" s="6" t="s">
        <v>990</v>
      </c>
      <c r="C365" s="6" t="s">
        <v>991</v>
      </c>
      <c r="D365" s="6" t="s">
        <v>28</v>
      </c>
      <c r="E365" s="6">
        <v>1</v>
      </c>
      <c r="F365" s="6">
        <v>2</v>
      </c>
      <c r="G365" s="6">
        <v>0</v>
      </c>
      <c r="H365" s="6">
        <v>0</v>
      </c>
      <c r="I365" s="6">
        <f t="shared" si="1"/>
        <v>3</v>
      </c>
    </row>
    <row r="366" spans="1:9" ht="14.25" customHeight="1">
      <c r="A366" s="2" t="s">
        <v>992</v>
      </c>
      <c r="B366" s="6" t="s">
        <v>993</v>
      </c>
      <c r="C366" s="6" t="s">
        <v>994</v>
      </c>
      <c r="D366" s="6" t="s">
        <v>20</v>
      </c>
      <c r="E366" s="6">
        <v>9</v>
      </c>
      <c r="F366" s="6">
        <v>8</v>
      </c>
      <c r="G366" s="6">
        <v>25</v>
      </c>
      <c r="H366" s="6">
        <v>38</v>
      </c>
      <c r="I366" s="6">
        <f t="shared" si="1"/>
        <v>80</v>
      </c>
    </row>
    <row r="367" spans="1:9" ht="14.25" customHeight="1">
      <c r="A367" s="2" t="s">
        <v>995</v>
      </c>
      <c r="B367" s="6" t="s">
        <v>996</v>
      </c>
      <c r="C367" s="6" t="s">
        <v>965</v>
      </c>
      <c r="D367" s="6" t="s">
        <v>13</v>
      </c>
      <c r="E367" s="6">
        <v>5</v>
      </c>
      <c r="F367" s="6">
        <v>4</v>
      </c>
      <c r="G367" s="6">
        <v>10</v>
      </c>
      <c r="H367" s="6">
        <v>22</v>
      </c>
      <c r="I367" s="6">
        <f t="shared" si="1"/>
        <v>41</v>
      </c>
    </row>
    <row r="368" spans="1:9" ht="14.25" customHeight="1">
      <c r="A368" s="2" t="s">
        <v>997</v>
      </c>
      <c r="B368" s="6" t="s">
        <v>998</v>
      </c>
      <c r="C368" s="6" t="s">
        <v>999</v>
      </c>
      <c r="D368" s="6" t="s">
        <v>24</v>
      </c>
      <c r="E368" s="6">
        <v>2</v>
      </c>
      <c r="F368" s="6">
        <v>1</v>
      </c>
      <c r="G368" s="6">
        <v>5</v>
      </c>
      <c r="H368" s="6">
        <v>5</v>
      </c>
      <c r="I368" s="6">
        <f t="shared" si="1"/>
        <v>13</v>
      </c>
    </row>
    <row r="369" spans="1:9" ht="14.25" customHeight="1">
      <c r="A369" s="2" t="s">
        <v>1000</v>
      </c>
      <c r="B369" s="6" t="s">
        <v>1001</v>
      </c>
      <c r="C369" s="6" t="s">
        <v>1002</v>
      </c>
      <c r="D369" s="6" t="s">
        <v>20</v>
      </c>
      <c r="E369" s="6">
        <v>1</v>
      </c>
      <c r="F369" s="6">
        <v>2</v>
      </c>
      <c r="G369" s="6">
        <v>4</v>
      </c>
      <c r="H369" s="6">
        <v>11</v>
      </c>
      <c r="I369" s="6">
        <f t="shared" si="1"/>
        <v>18</v>
      </c>
    </row>
    <row r="370" spans="1:9" ht="14.25" customHeight="1">
      <c r="A370" s="2" t="s">
        <v>1003</v>
      </c>
      <c r="B370" s="6" t="s">
        <v>1004</v>
      </c>
      <c r="C370" s="6" t="s">
        <v>1005</v>
      </c>
      <c r="D370" s="6" t="s">
        <v>13</v>
      </c>
      <c r="E370" s="6">
        <v>3</v>
      </c>
      <c r="F370" s="6">
        <v>2</v>
      </c>
      <c r="G370" s="6">
        <v>5</v>
      </c>
      <c r="H370" s="6">
        <v>7</v>
      </c>
      <c r="I370" s="6">
        <f t="shared" si="1"/>
        <v>17</v>
      </c>
    </row>
    <row r="371" spans="1:9" ht="14.25" customHeight="1">
      <c r="A371" s="2" t="s">
        <v>1006</v>
      </c>
      <c r="B371" s="6" t="s">
        <v>1007</v>
      </c>
      <c r="C371" s="6" t="s">
        <v>1008</v>
      </c>
      <c r="D371" s="6" t="s">
        <v>13</v>
      </c>
      <c r="E371" s="6">
        <v>8</v>
      </c>
      <c r="F371" s="6">
        <v>10</v>
      </c>
      <c r="G371" s="6">
        <v>25</v>
      </c>
      <c r="H371" s="6">
        <v>31</v>
      </c>
      <c r="I371" s="6">
        <f t="shared" si="1"/>
        <v>74</v>
      </c>
    </row>
    <row r="372" spans="1:9" ht="14.25" customHeight="1">
      <c r="A372" s="2" t="s">
        <v>1009</v>
      </c>
      <c r="B372" s="6" t="s">
        <v>1010</v>
      </c>
      <c r="C372" s="6" t="s">
        <v>1011</v>
      </c>
      <c r="D372" s="6" t="s">
        <v>20</v>
      </c>
      <c r="E372" s="6">
        <v>8</v>
      </c>
      <c r="F372" s="6">
        <v>8</v>
      </c>
      <c r="G372" s="6">
        <v>19</v>
      </c>
      <c r="H372" s="6">
        <v>35</v>
      </c>
      <c r="I372" s="6">
        <f t="shared" si="1"/>
        <v>70</v>
      </c>
    </row>
    <row r="373" spans="1:9" ht="14.25" customHeight="1">
      <c r="A373" s="2" t="s">
        <v>1012</v>
      </c>
      <c r="B373" s="6" t="s">
        <v>45</v>
      </c>
      <c r="C373" s="6" t="s">
        <v>1013</v>
      </c>
      <c r="D373" s="6" t="s">
        <v>20</v>
      </c>
      <c r="E373" s="6">
        <v>4</v>
      </c>
      <c r="F373" s="6">
        <v>3</v>
      </c>
      <c r="G373" s="6">
        <v>8</v>
      </c>
      <c r="H373" s="6">
        <v>12</v>
      </c>
      <c r="I373" s="6">
        <f t="shared" si="1"/>
        <v>27</v>
      </c>
    </row>
    <row r="374" spans="1:9" ht="14.25" customHeight="1">
      <c r="A374" s="2" t="s">
        <v>1014</v>
      </c>
      <c r="B374" s="6" t="s">
        <v>1015</v>
      </c>
      <c r="C374" s="6" t="s">
        <v>1016</v>
      </c>
      <c r="D374" s="6" t="s">
        <v>20</v>
      </c>
      <c r="E374" s="6">
        <v>3</v>
      </c>
      <c r="F374" s="6">
        <v>5</v>
      </c>
      <c r="G374" s="6">
        <v>5</v>
      </c>
      <c r="H374" s="6">
        <v>21</v>
      </c>
      <c r="I374" s="6">
        <f t="shared" si="1"/>
        <v>34</v>
      </c>
    </row>
    <row r="375" spans="1:9" ht="14.25" customHeight="1">
      <c r="A375" s="2" t="s">
        <v>1017</v>
      </c>
      <c r="B375" s="6" t="s">
        <v>1018</v>
      </c>
      <c r="C375" s="6" t="s">
        <v>1019</v>
      </c>
      <c r="D375" s="6" t="s">
        <v>24</v>
      </c>
      <c r="E375" s="6">
        <v>8</v>
      </c>
      <c r="F375" s="6">
        <v>7</v>
      </c>
      <c r="G375" s="6">
        <v>23</v>
      </c>
      <c r="H375" s="6">
        <v>39</v>
      </c>
      <c r="I375" s="6">
        <f t="shared" si="1"/>
        <v>77</v>
      </c>
    </row>
    <row r="376" spans="1:9" ht="14.25" customHeight="1">
      <c r="A376" s="2" t="s">
        <v>1020</v>
      </c>
      <c r="B376" s="6" t="s">
        <v>1021</v>
      </c>
      <c r="C376" s="6" t="s">
        <v>1022</v>
      </c>
      <c r="D376" s="6" t="s">
        <v>20</v>
      </c>
      <c r="E376" s="6">
        <v>5</v>
      </c>
      <c r="F376" s="6">
        <v>3</v>
      </c>
      <c r="G376" s="6">
        <v>18</v>
      </c>
      <c r="H376" s="6">
        <v>18</v>
      </c>
      <c r="I376" s="6">
        <f t="shared" si="1"/>
        <v>44</v>
      </c>
    </row>
    <row r="377" spans="1:9" ht="14.25" customHeight="1">
      <c r="A377" s="2" t="s">
        <v>1023</v>
      </c>
      <c r="B377" s="6" t="s">
        <v>460</v>
      </c>
      <c r="C377" s="6" t="s">
        <v>1024</v>
      </c>
      <c r="D377" s="6" t="s">
        <v>13</v>
      </c>
      <c r="E377" s="6">
        <v>9</v>
      </c>
      <c r="F377" s="6">
        <v>10</v>
      </c>
      <c r="G377" s="6">
        <v>27</v>
      </c>
      <c r="H377" s="6">
        <v>46</v>
      </c>
      <c r="I377" s="6">
        <f t="shared" si="1"/>
        <v>92</v>
      </c>
    </row>
    <row r="378" spans="1:9" ht="14.25" customHeight="1">
      <c r="A378" s="2" t="s">
        <v>1025</v>
      </c>
      <c r="B378" s="6" t="s">
        <v>1026</v>
      </c>
      <c r="C378" s="6" t="s">
        <v>1027</v>
      </c>
      <c r="D378" s="6" t="s">
        <v>28</v>
      </c>
      <c r="E378" s="6">
        <v>2</v>
      </c>
      <c r="F378" s="6">
        <v>4</v>
      </c>
      <c r="G378" s="6">
        <v>2</v>
      </c>
      <c r="H378" s="6">
        <v>18</v>
      </c>
      <c r="I378" s="6">
        <f t="shared" si="1"/>
        <v>26</v>
      </c>
    </row>
    <row r="379" spans="1:9" ht="14.25" customHeight="1">
      <c r="A379" s="2" t="s">
        <v>1028</v>
      </c>
      <c r="B379" s="6" t="s">
        <v>1029</v>
      </c>
      <c r="C379" s="6" t="s">
        <v>1030</v>
      </c>
      <c r="D379" s="6" t="s">
        <v>13</v>
      </c>
      <c r="E379" s="6">
        <v>8</v>
      </c>
      <c r="F379" s="6">
        <v>6</v>
      </c>
      <c r="G379" s="6">
        <v>25</v>
      </c>
      <c r="H379" s="6">
        <v>35</v>
      </c>
      <c r="I379" s="6">
        <f t="shared" si="1"/>
        <v>74</v>
      </c>
    </row>
    <row r="380" spans="1:9" ht="14.25" customHeight="1">
      <c r="A380" s="2" t="s">
        <v>1031</v>
      </c>
      <c r="B380" s="6" t="s">
        <v>1032</v>
      </c>
      <c r="C380" s="6" t="s">
        <v>1033</v>
      </c>
      <c r="D380" s="6" t="s">
        <v>13</v>
      </c>
      <c r="E380" s="6">
        <v>2</v>
      </c>
      <c r="F380" s="6">
        <v>0</v>
      </c>
      <c r="G380" s="6">
        <v>3</v>
      </c>
      <c r="H380" s="6">
        <v>19</v>
      </c>
      <c r="I380" s="6">
        <f t="shared" si="1"/>
        <v>24</v>
      </c>
    </row>
    <row r="381" spans="1:9" ht="14.25" customHeight="1">
      <c r="A381" s="2" t="s">
        <v>1034</v>
      </c>
      <c r="B381" s="6" t="s">
        <v>246</v>
      </c>
      <c r="C381" s="6" t="s">
        <v>1035</v>
      </c>
      <c r="D381" s="6" t="s">
        <v>13</v>
      </c>
      <c r="E381" s="6">
        <v>7</v>
      </c>
      <c r="F381" s="6">
        <v>8</v>
      </c>
      <c r="G381" s="6">
        <v>18</v>
      </c>
      <c r="H381" s="6">
        <v>42</v>
      </c>
      <c r="I381" s="6">
        <f t="shared" si="1"/>
        <v>75</v>
      </c>
    </row>
    <row r="382" spans="1:9" ht="14.25" customHeight="1">
      <c r="A382" s="2" t="s">
        <v>1045</v>
      </c>
      <c r="B382" s="6" t="s">
        <v>39</v>
      </c>
      <c r="C382" s="6" t="s">
        <v>1038</v>
      </c>
      <c r="D382" s="6" t="s">
        <v>28</v>
      </c>
      <c r="E382" s="6">
        <v>8</v>
      </c>
      <c r="F382" s="6">
        <v>6</v>
      </c>
      <c r="G382" s="6">
        <v>21</v>
      </c>
      <c r="H382" s="6">
        <v>43</v>
      </c>
      <c r="I382" s="6">
        <f t="shared" si="1"/>
        <v>78</v>
      </c>
    </row>
    <row r="383" spans="1:9" ht="14.25" customHeight="1">
      <c r="A383" s="2" t="s">
        <v>1051</v>
      </c>
      <c r="B383" s="6" t="s">
        <v>1052</v>
      </c>
      <c r="C383" s="6" t="s">
        <v>1038</v>
      </c>
      <c r="D383" s="6" t="s">
        <v>20</v>
      </c>
      <c r="E383" s="6">
        <v>5</v>
      </c>
      <c r="F383" s="6">
        <v>4</v>
      </c>
      <c r="G383" s="6">
        <v>18</v>
      </c>
      <c r="H383" s="6">
        <v>33</v>
      </c>
      <c r="I383" s="6">
        <f t="shared" si="1"/>
        <v>60</v>
      </c>
    </row>
    <row r="384" spans="1:9" ht="14.25" customHeight="1">
      <c r="A384" s="2" t="s">
        <v>1039</v>
      </c>
      <c r="B384" s="6" t="s">
        <v>1040</v>
      </c>
      <c r="C384" s="6" t="s">
        <v>1038</v>
      </c>
      <c r="D384" s="6" t="s">
        <v>20</v>
      </c>
      <c r="E384" s="6">
        <v>7</v>
      </c>
      <c r="F384" s="6">
        <v>5</v>
      </c>
      <c r="G384" s="6">
        <v>18</v>
      </c>
      <c r="H384" s="6">
        <v>43</v>
      </c>
      <c r="I384" s="6">
        <f t="shared" si="1"/>
        <v>73</v>
      </c>
    </row>
    <row r="385" spans="1:9" ht="14.25" customHeight="1">
      <c r="A385" s="2" t="s">
        <v>1044</v>
      </c>
      <c r="B385" s="6" t="s">
        <v>54</v>
      </c>
      <c r="C385" s="6" t="s">
        <v>1038</v>
      </c>
      <c r="D385" s="6" t="s">
        <v>24</v>
      </c>
      <c r="E385" s="6">
        <v>7</v>
      </c>
      <c r="F385" s="6">
        <v>7</v>
      </c>
      <c r="G385" s="6">
        <v>20</v>
      </c>
      <c r="H385" s="6">
        <v>26</v>
      </c>
      <c r="I385" s="6">
        <f t="shared" si="1"/>
        <v>60</v>
      </c>
    </row>
    <row r="386" spans="1:9" ht="14.25" customHeight="1">
      <c r="A386" s="2" t="s">
        <v>1049</v>
      </c>
      <c r="B386" s="6" t="s">
        <v>1050</v>
      </c>
      <c r="C386" s="6" t="s">
        <v>1038</v>
      </c>
      <c r="D386" s="6" t="s">
        <v>13</v>
      </c>
      <c r="E386" s="6">
        <v>4</v>
      </c>
      <c r="F386" s="6">
        <v>4</v>
      </c>
      <c r="G386" s="6">
        <v>9</v>
      </c>
      <c r="H386" s="6">
        <v>25</v>
      </c>
      <c r="I386" s="6">
        <f t="shared" si="1"/>
        <v>42</v>
      </c>
    </row>
    <row r="387" spans="1:9" ht="14.25" customHeight="1">
      <c r="A387" s="2" t="s">
        <v>1036</v>
      </c>
      <c r="B387" s="6" t="s">
        <v>1037</v>
      </c>
      <c r="C387" s="6" t="s">
        <v>1038</v>
      </c>
      <c r="D387" s="6" t="s">
        <v>13</v>
      </c>
      <c r="E387" s="6">
        <v>10</v>
      </c>
      <c r="F387" s="6">
        <v>9</v>
      </c>
      <c r="G387" s="6">
        <v>26</v>
      </c>
      <c r="H387" s="6">
        <v>50</v>
      </c>
      <c r="I387" s="6">
        <f t="shared" si="1"/>
        <v>95</v>
      </c>
    </row>
    <row r="388" spans="1:9" ht="14.25" customHeight="1">
      <c r="A388" s="2" t="s">
        <v>1046</v>
      </c>
      <c r="B388" s="6" t="s">
        <v>819</v>
      </c>
      <c r="C388" s="6" t="s">
        <v>1043</v>
      </c>
      <c r="D388" s="6" t="s">
        <v>13</v>
      </c>
      <c r="E388" s="6">
        <v>6</v>
      </c>
      <c r="F388" s="6">
        <v>5</v>
      </c>
      <c r="G388" s="6">
        <v>14</v>
      </c>
      <c r="H388" s="6">
        <v>38</v>
      </c>
      <c r="I388" s="6">
        <f t="shared" si="1"/>
        <v>63</v>
      </c>
    </row>
    <row r="389" spans="1:9" ht="14.25" customHeight="1">
      <c r="A389" s="2" t="s">
        <v>1047</v>
      </c>
      <c r="B389" s="6" t="s">
        <v>1048</v>
      </c>
      <c r="C389" s="6" t="s">
        <v>1038</v>
      </c>
      <c r="D389" s="6" t="s">
        <v>28</v>
      </c>
      <c r="E389" s="6">
        <v>4</v>
      </c>
      <c r="F389" s="6">
        <v>2</v>
      </c>
      <c r="G389" s="6">
        <v>7</v>
      </c>
      <c r="H389" s="6">
        <v>22</v>
      </c>
      <c r="I389" s="6">
        <f t="shared" si="1"/>
        <v>35</v>
      </c>
    </row>
    <row r="390" spans="1:9" ht="14.25" customHeight="1">
      <c r="A390" s="2" t="s">
        <v>1041</v>
      </c>
      <c r="B390" s="6" t="s">
        <v>1042</v>
      </c>
      <c r="C390" s="6" t="s">
        <v>1043</v>
      </c>
      <c r="D390" s="6" t="s">
        <v>13</v>
      </c>
      <c r="E390" s="6">
        <v>9</v>
      </c>
      <c r="F390" s="6">
        <v>9</v>
      </c>
      <c r="G390" s="6">
        <v>27</v>
      </c>
      <c r="H390" s="6">
        <v>47</v>
      </c>
      <c r="I390" s="6">
        <f t="shared" si="1"/>
        <v>92</v>
      </c>
    </row>
    <row r="391" spans="1:9" ht="14.25" customHeight="1">
      <c r="A391" s="2" t="s">
        <v>1053</v>
      </c>
      <c r="B391" s="6" t="s">
        <v>488</v>
      </c>
      <c r="C391" s="6" t="s">
        <v>1054</v>
      </c>
      <c r="D391" s="6" t="s">
        <v>13</v>
      </c>
      <c r="E391" s="6">
        <v>6</v>
      </c>
      <c r="F391" s="6">
        <v>5</v>
      </c>
      <c r="G391" s="6">
        <v>15</v>
      </c>
      <c r="H391" s="6">
        <v>34</v>
      </c>
      <c r="I391" s="6">
        <f t="shared" si="1"/>
        <v>60</v>
      </c>
    </row>
    <row r="392" spans="1:9" ht="14.25" customHeight="1">
      <c r="A392" s="2" t="s">
        <v>1055</v>
      </c>
      <c r="B392" s="6" t="s">
        <v>1056</v>
      </c>
      <c r="C392" s="6" t="s">
        <v>1057</v>
      </c>
      <c r="D392" s="6" t="s">
        <v>24</v>
      </c>
      <c r="E392" s="6">
        <v>10</v>
      </c>
      <c r="F392" s="6">
        <v>8</v>
      </c>
      <c r="G392" s="6">
        <v>27</v>
      </c>
      <c r="H392" s="6">
        <v>47</v>
      </c>
      <c r="I392" s="6">
        <f t="shared" si="1"/>
        <v>92</v>
      </c>
    </row>
    <row r="393" spans="1:9" ht="14.25" customHeight="1">
      <c r="A393" s="2" t="s">
        <v>1061</v>
      </c>
      <c r="B393" s="6" t="s">
        <v>1062</v>
      </c>
      <c r="C393" s="6" t="s">
        <v>1057</v>
      </c>
      <c r="D393" s="6" t="s">
        <v>28</v>
      </c>
      <c r="E393" s="6">
        <v>5</v>
      </c>
      <c r="F393" s="6">
        <v>4</v>
      </c>
      <c r="G393" s="6">
        <v>11</v>
      </c>
      <c r="H393" s="6">
        <v>21</v>
      </c>
      <c r="I393" s="6">
        <f t="shared" si="1"/>
        <v>41</v>
      </c>
    </row>
    <row r="394" spans="1:9" ht="14.25" customHeight="1">
      <c r="A394" s="2" t="s">
        <v>1058</v>
      </c>
      <c r="B394" s="6" t="s">
        <v>1059</v>
      </c>
      <c r="C394" s="6" t="s">
        <v>1060</v>
      </c>
      <c r="D394" s="6" t="s">
        <v>24</v>
      </c>
      <c r="E394" s="6">
        <v>9</v>
      </c>
      <c r="F394" s="6">
        <v>9</v>
      </c>
      <c r="G394" s="6">
        <v>28</v>
      </c>
      <c r="H394" s="6">
        <v>44</v>
      </c>
      <c r="I394" s="6">
        <f t="shared" si="1"/>
        <v>90</v>
      </c>
    </row>
    <row r="395" spans="1:9" ht="14.25" customHeight="1">
      <c r="A395" s="2" t="s">
        <v>1063</v>
      </c>
      <c r="B395" s="6" t="s">
        <v>1064</v>
      </c>
      <c r="C395" s="6" t="s">
        <v>1065</v>
      </c>
      <c r="D395" s="6" t="s">
        <v>24</v>
      </c>
      <c r="E395" s="6">
        <v>10</v>
      </c>
      <c r="F395" s="6">
        <v>10</v>
      </c>
      <c r="G395" s="6">
        <v>28</v>
      </c>
      <c r="H395" s="6">
        <v>50</v>
      </c>
      <c r="I395" s="6">
        <f t="shared" si="1"/>
        <v>98</v>
      </c>
    </row>
    <row r="396" spans="1:9" ht="14.25" customHeight="1">
      <c r="A396" s="2" t="s">
        <v>1066</v>
      </c>
      <c r="B396" s="6" t="s">
        <v>1067</v>
      </c>
      <c r="C396" s="6" t="s">
        <v>1068</v>
      </c>
      <c r="D396" s="6" t="s">
        <v>28</v>
      </c>
      <c r="E396" s="6">
        <v>10</v>
      </c>
      <c r="F396" s="6">
        <v>10</v>
      </c>
      <c r="G396" s="6">
        <v>28</v>
      </c>
      <c r="H396" s="6">
        <v>45</v>
      </c>
      <c r="I396" s="6">
        <f t="shared" si="1"/>
        <v>93</v>
      </c>
    </row>
    <row r="397" spans="1:9" ht="14.25" customHeight="1">
      <c r="A397" s="2" t="s">
        <v>1069</v>
      </c>
      <c r="B397" s="6" t="s">
        <v>1070</v>
      </c>
      <c r="C397" s="6" t="s">
        <v>1071</v>
      </c>
      <c r="D397" s="6" t="s">
        <v>13</v>
      </c>
      <c r="E397" s="6">
        <v>10</v>
      </c>
      <c r="F397" s="6">
        <v>8</v>
      </c>
      <c r="G397" s="6">
        <v>29</v>
      </c>
      <c r="H397" s="6">
        <v>50</v>
      </c>
      <c r="I397" s="6">
        <f t="shared" si="1"/>
        <v>97</v>
      </c>
    </row>
    <row r="398" spans="1:9" ht="14.25" customHeight="1">
      <c r="A398" s="2" t="s">
        <v>1072</v>
      </c>
      <c r="B398" s="6" t="s">
        <v>1073</v>
      </c>
      <c r="C398" s="6" t="s">
        <v>1074</v>
      </c>
      <c r="D398" s="6" t="s">
        <v>20</v>
      </c>
      <c r="E398" s="6">
        <v>7</v>
      </c>
      <c r="F398" s="6">
        <v>7</v>
      </c>
      <c r="G398" s="6">
        <v>17</v>
      </c>
      <c r="H398" s="6">
        <v>26</v>
      </c>
      <c r="I398" s="6">
        <f t="shared" si="1"/>
        <v>57</v>
      </c>
    </row>
    <row r="399" spans="1:9" ht="14.25" customHeight="1">
      <c r="A399" s="2" t="s">
        <v>1079</v>
      </c>
      <c r="B399" s="6" t="s">
        <v>1080</v>
      </c>
      <c r="C399" s="6" t="s">
        <v>1077</v>
      </c>
      <c r="D399" s="6" t="s">
        <v>20</v>
      </c>
      <c r="E399" s="6">
        <v>2</v>
      </c>
      <c r="F399" s="6">
        <v>3</v>
      </c>
      <c r="G399" s="6">
        <v>4</v>
      </c>
      <c r="H399" s="6">
        <v>2</v>
      </c>
      <c r="I399" s="6">
        <f t="shared" si="1"/>
        <v>11</v>
      </c>
    </row>
    <row r="400" spans="1:9" ht="14.25" customHeight="1">
      <c r="A400" s="2" t="s">
        <v>1078</v>
      </c>
      <c r="B400" s="6" t="s">
        <v>536</v>
      </c>
      <c r="C400" s="6" t="s">
        <v>1077</v>
      </c>
      <c r="D400" s="6" t="s">
        <v>28</v>
      </c>
      <c r="E400" s="6">
        <v>6</v>
      </c>
      <c r="F400" s="6">
        <v>5</v>
      </c>
      <c r="G400" s="6">
        <v>20</v>
      </c>
      <c r="H400" s="6">
        <v>21</v>
      </c>
      <c r="I400" s="6">
        <f t="shared" si="1"/>
        <v>52</v>
      </c>
    </row>
    <row r="401" spans="1:9" ht="14.25" customHeight="1">
      <c r="A401" s="2" t="s">
        <v>1075</v>
      </c>
      <c r="B401" s="6" t="s">
        <v>1076</v>
      </c>
      <c r="C401" s="6" t="s">
        <v>1077</v>
      </c>
      <c r="D401" s="6" t="s">
        <v>20</v>
      </c>
      <c r="E401" s="6">
        <v>5</v>
      </c>
      <c r="F401" s="6">
        <v>5</v>
      </c>
      <c r="G401" s="6">
        <v>15</v>
      </c>
      <c r="H401" s="6">
        <v>27</v>
      </c>
      <c r="I401" s="6">
        <f t="shared" si="1"/>
        <v>52</v>
      </c>
    </row>
    <row r="402" spans="1:9" ht="14.25" customHeight="1">
      <c r="A402" s="2" t="s">
        <v>1081</v>
      </c>
      <c r="B402" s="6" t="s">
        <v>1082</v>
      </c>
      <c r="C402" s="6" t="s">
        <v>1083</v>
      </c>
      <c r="D402" s="6" t="s">
        <v>13</v>
      </c>
      <c r="E402" s="6">
        <v>2</v>
      </c>
      <c r="F402" s="6">
        <v>2</v>
      </c>
      <c r="G402" s="6">
        <v>3</v>
      </c>
      <c r="H402" s="6">
        <v>5</v>
      </c>
      <c r="I402" s="6">
        <f t="shared" si="1"/>
        <v>12</v>
      </c>
    </row>
    <row r="403" spans="1:9" ht="14.25" customHeight="1">
      <c r="A403" s="2" t="s">
        <v>1084</v>
      </c>
      <c r="B403" s="6" t="s">
        <v>1085</v>
      </c>
      <c r="C403" s="6" t="s">
        <v>1086</v>
      </c>
      <c r="D403" s="6" t="s">
        <v>20</v>
      </c>
      <c r="E403" s="6">
        <v>9</v>
      </c>
      <c r="F403" s="6">
        <v>10</v>
      </c>
      <c r="G403" s="6">
        <v>28</v>
      </c>
      <c r="H403" s="6">
        <v>41</v>
      </c>
      <c r="I403" s="6">
        <f t="shared" si="1"/>
        <v>88</v>
      </c>
    </row>
    <row r="404" spans="1:9" ht="14.25" customHeight="1">
      <c r="A404" s="2" t="s">
        <v>1087</v>
      </c>
      <c r="B404" s="6" t="s">
        <v>1088</v>
      </c>
      <c r="C404" s="6" t="s">
        <v>1089</v>
      </c>
      <c r="D404" s="6" t="s">
        <v>13</v>
      </c>
      <c r="E404" s="6">
        <v>10</v>
      </c>
      <c r="F404" s="6">
        <v>10</v>
      </c>
      <c r="G404" s="6">
        <v>26</v>
      </c>
      <c r="H404" s="6">
        <v>50</v>
      </c>
      <c r="I404" s="6">
        <f t="shared" si="1"/>
        <v>96</v>
      </c>
    </row>
    <row r="405" spans="1:9" ht="14.25" customHeight="1">
      <c r="A405" s="2" t="s">
        <v>1092</v>
      </c>
      <c r="B405" s="6" t="s">
        <v>1093</v>
      </c>
      <c r="C405" s="6" t="s">
        <v>1086</v>
      </c>
      <c r="D405" s="6" t="s">
        <v>20</v>
      </c>
      <c r="E405" s="6">
        <v>7</v>
      </c>
      <c r="F405" s="6">
        <v>5</v>
      </c>
      <c r="G405" s="6">
        <v>22</v>
      </c>
      <c r="H405" s="6">
        <v>33</v>
      </c>
      <c r="I405" s="6">
        <f t="shared" si="1"/>
        <v>67</v>
      </c>
    </row>
    <row r="406" spans="1:9" ht="14.25" customHeight="1">
      <c r="A406" s="2" t="s">
        <v>1090</v>
      </c>
      <c r="B406" s="6" t="s">
        <v>1091</v>
      </c>
      <c r="C406" s="6" t="s">
        <v>1086</v>
      </c>
      <c r="D406" s="6" t="s">
        <v>13</v>
      </c>
      <c r="E406" s="6">
        <v>8</v>
      </c>
      <c r="F406" s="6">
        <v>10</v>
      </c>
      <c r="G406" s="6">
        <v>24</v>
      </c>
      <c r="H406" s="6">
        <v>44</v>
      </c>
      <c r="I406" s="6">
        <f t="shared" si="1"/>
        <v>86</v>
      </c>
    </row>
    <row r="407" spans="1:9" ht="14.25" customHeight="1">
      <c r="A407" s="2" t="s">
        <v>1094</v>
      </c>
      <c r="B407" s="6" t="s">
        <v>1095</v>
      </c>
      <c r="C407" s="6" t="s">
        <v>1096</v>
      </c>
      <c r="D407" s="6" t="s">
        <v>28</v>
      </c>
      <c r="E407" s="6">
        <v>8</v>
      </c>
      <c r="F407" s="6">
        <v>10</v>
      </c>
      <c r="G407" s="6">
        <v>22</v>
      </c>
      <c r="H407" s="6">
        <v>50</v>
      </c>
      <c r="I407" s="6">
        <f t="shared" si="1"/>
        <v>90</v>
      </c>
    </row>
    <row r="408" spans="1:9" ht="14.25" customHeight="1">
      <c r="A408" s="2" t="s">
        <v>1097</v>
      </c>
      <c r="B408" s="6" t="s">
        <v>1098</v>
      </c>
      <c r="C408" s="6" t="s">
        <v>1099</v>
      </c>
      <c r="D408" s="6" t="s">
        <v>13</v>
      </c>
      <c r="E408" s="6">
        <v>6</v>
      </c>
      <c r="F408" s="6">
        <v>5</v>
      </c>
      <c r="G408" s="6">
        <v>21</v>
      </c>
      <c r="H408" s="6">
        <v>40</v>
      </c>
      <c r="I408" s="6">
        <f t="shared" si="1"/>
        <v>72</v>
      </c>
    </row>
    <row r="409" spans="1:9" ht="14.25" customHeight="1">
      <c r="A409" s="2" t="s">
        <v>1100</v>
      </c>
      <c r="B409" s="6" t="s">
        <v>366</v>
      </c>
      <c r="C409" s="6" t="s">
        <v>1101</v>
      </c>
      <c r="D409" s="6" t="s">
        <v>24</v>
      </c>
      <c r="E409" s="6">
        <v>6</v>
      </c>
      <c r="F409" s="6">
        <v>4</v>
      </c>
      <c r="G409" s="6">
        <v>20</v>
      </c>
      <c r="H409" s="6">
        <v>27</v>
      </c>
      <c r="I409" s="6">
        <f t="shared" si="1"/>
        <v>57</v>
      </c>
    </row>
    <row r="410" spans="1:9" ht="14.25" customHeight="1">
      <c r="A410" s="2" t="s">
        <v>1102</v>
      </c>
      <c r="B410" s="6" t="s">
        <v>1103</v>
      </c>
      <c r="C410" s="6" t="s">
        <v>1104</v>
      </c>
      <c r="D410" s="6" t="s">
        <v>24</v>
      </c>
      <c r="E410" s="6">
        <v>5</v>
      </c>
      <c r="F410" s="6">
        <v>5</v>
      </c>
      <c r="G410" s="6">
        <v>10</v>
      </c>
      <c r="H410" s="6">
        <v>35</v>
      </c>
      <c r="I410" s="6">
        <f t="shared" si="1"/>
        <v>55</v>
      </c>
    </row>
    <row r="411" spans="1:9" ht="14.25" customHeight="1">
      <c r="A411" s="2" t="s">
        <v>1105</v>
      </c>
      <c r="B411" s="6" t="s">
        <v>1106</v>
      </c>
      <c r="C411" s="6" t="s">
        <v>1104</v>
      </c>
      <c r="D411" s="6" t="s">
        <v>28</v>
      </c>
      <c r="E411" s="6">
        <v>3</v>
      </c>
      <c r="F411" s="6">
        <v>2</v>
      </c>
      <c r="G411" s="6">
        <v>12</v>
      </c>
      <c r="H411" s="6">
        <v>7</v>
      </c>
      <c r="I411" s="6">
        <f t="shared" si="1"/>
        <v>24</v>
      </c>
    </row>
    <row r="412" spans="1:9" ht="14.25" customHeight="1">
      <c r="A412" s="2" t="s">
        <v>1110</v>
      </c>
      <c r="B412" s="6" t="s">
        <v>1111</v>
      </c>
      <c r="C412" s="6" t="s">
        <v>1112</v>
      </c>
      <c r="D412" s="6" t="s">
        <v>13</v>
      </c>
      <c r="E412" s="6">
        <v>3</v>
      </c>
      <c r="F412" s="6">
        <v>4</v>
      </c>
      <c r="G412" s="6">
        <v>5</v>
      </c>
      <c r="H412" s="6">
        <v>20</v>
      </c>
      <c r="I412" s="6">
        <f t="shared" si="1"/>
        <v>32</v>
      </c>
    </row>
    <row r="413" spans="1:9" ht="14.25" customHeight="1">
      <c r="A413" s="2" t="s">
        <v>1107</v>
      </c>
      <c r="B413" s="6" t="s">
        <v>1108</v>
      </c>
      <c r="C413" s="6" t="s">
        <v>1109</v>
      </c>
      <c r="D413" s="6" t="s">
        <v>20</v>
      </c>
      <c r="E413" s="6">
        <v>10</v>
      </c>
      <c r="F413" s="6">
        <v>10</v>
      </c>
      <c r="G413" s="6">
        <v>25</v>
      </c>
      <c r="H413" s="6">
        <v>50</v>
      </c>
      <c r="I413" s="6">
        <f t="shared" si="1"/>
        <v>95</v>
      </c>
    </row>
    <row r="414" spans="1:9" ht="14.25" customHeight="1">
      <c r="A414" s="2" t="s">
        <v>1121</v>
      </c>
      <c r="B414" s="6" t="s">
        <v>1122</v>
      </c>
      <c r="C414" s="6" t="s">
        <v>1115</v>
      </c>
      <c r="D414" s="6" t="s">
        <v>24</v>
      </c>
      <c r="E414" s="6">
        <v>8</v>
      </c>
      <c r="F414" s="6">
        <v>9</v>
      </c>
      <c r="G414" s="6">
        <v>20</v>
      </c>
      <c r="H414" s="6">
        <v>45</v>
      </c>
      <c r="I414" s="6">
        <f t="shared" si="1"/>
        <v>82</v>
      </c>
    </row>
    <row r="415" spans="1:9" ht="14.25" customHeight="1">
      <c r="A415" s="2" t="s">
        <v>1113</v>
      </c>
      <c r="B415" s="6" t="s">
        <v>1114</v>
      </c>
      <c r="C415" s="6" t="s">
        <v>1115</v>
      </c>
      <c r="D415" s="6" t="s">
        <v>13</v>
      </c>
      <c r="E415" s="6">
        <v>10</v>
      </c>
      <c r="F415" s="6">
        <v>8</v>
      </c>
      <c r="G415" s="6">
        <v>26</v>
      </c>
      <c r="H415" s="6">
        <v>47</v>
      </c>
      <c r="I415" s="6">
        <f t="shared" si="1"/>
        <v>91</v>
      </c>
    </row>
    <row r="416" spans="1:9" ht="14.25" customHeight="1">
      <c r="A416" s="2" t="s">
        <v>1116</v>
      </c>
      <c r="B416" s="6" t="s">
        <v>292</v>
      </c>
      <c r="C416" s="6" t="s">
        <v>1115</v>
      </c>
      <c r="D416" s="6" t="s">
        <v>24</v>
      </c>
      <c r="E416" s="6">
        <v>10</v>
      </c>
      <c r="F416" s="6">
        <v>8</v>
      </c>
      <c r="G416" s="6">
        <v>26</v>
      </c>
      <c r="H416" s="6">
        <v>47</v>
      </c>
      <c r="I416" s="6">
        <f t="shared" si="1"/>
        <v>91</v>
      </c>
    </row>
    <row r="417" spans="1:9" ht="14.25" customHeight="1">
      <c r="A417" s="2" t="s">
        <v>1117</v>
      </c>
      <c r="B417" s="6" t="s">
        <v>301</v>
      </c>
      <c r="C417" s="6" t="s">
        <v>1118</v>
      </c>
      <c r="D417" s="6" t="s">
        <v>28</v>
      </c>
      <c r="E417" s="6">
        <v>6</v>
      </c>
      <c r="F417" s="6">
        <v>6</v>
      </c>
      <c r="G417" s="6">
        <v>18</v>
      </c>
      <c r="H417" s="6">
        <v>20</v>
      </c>
      <c r="I417" s="6">
        <f t="shared" si="1"/>
        <v>50</v>
      </c>
    </row>
    <row r="418" spans="1:9" ht="14.25" customHeight="1">
      <c r="A418" s="2" t="s">
        <v>1119</v>
      </c>
      <c r="B418" s="6" t="s">
        <v>1060</v>
      </c>
      <c r="C418" s="6" t="s">
        <v>1120</v>
      </c>
      <c r="D418" s="6" t="s">
        <v>13</v>
      </c>
      <c r="E418" s="6">
        <v>9</v>
      </c>
      <c r="F418" s="6">
        <v>9</v>
      </c>
      <c r="G418" s="6">
        <v>25</v>
      </c>
      <c r="H418" s="6">
        <v>50</v>
      </c>
      <c r="I418" s="6">
        <f t="shared" si="1"/>
        <v>93</v>
      </c>
    </row>
    <row r="419" spans="1:9" ht="14.25" customHeight="1">
      <c r="A419" s="2" t="s">
        <v>1123</v>
      </c>
      <c r="B419" s="6" t="s">
        <v>1124</v>
      </c>
      <c r="C419" s="6" t="s">
        <v>1125</v>
      </c>
      <c r="D419" s="6" t="s">
        <v>13</v>
      </c>
      <c r="E419" s="6">
        <v>9</v>
      </c>
      <c r="F419" s="6">
        <v>8</v>
      </c>
      <c r="G419" s="6">
        <v>28</v>
      </c>
      <c r="H419" s="6">
        <v>45</v>
      </c>
      <c r="I419" s="6">
        <f t="shared" si="1"/>
        <v>90</v>
      </c>
    </row>
    <row r="420" spans="1:9" ht="14.25" customHeight="1">
      <c r="A420" s="2" t="s">
        <v>1128</v>
      </c>
      <c r="B420" s="6" t="s">
        <v>1129</v>
      </c>
      <c r="C420" s="6" t="s">
        <v>582</v>
      </c>
      <c r="D420" s="6" t="s">
        <v>13</v>
      </c>
      <c r="E420" s="6">
        <v>4</v>
      </c>
      <c r="F420" s="6">
        <v>5</v>
      </c>
      <c r="G420" s="6">
        <v>9</v>
      </c>
      <c r="H420" s="6">
        <v>29</v>
      </c>
      <c r="I420" s="6">
        <f t="shared" si="1"/>
        <v>47</v>
      </c>
    </row>
    <row r="421" spans="1:9" ht="14.25" customHeight="1">
      <c r="A421" s="2" t="s">
        <v>1126</v>
      </c>
      <c r="B421" s="6" t="s">
        <v>1127</v>
      </c>
      <c r="C421" s="6" t="s">
        <v>582</v>
      </c>
      <c r="D421" s="6" t="s">
        <v>28</v>
      </c>
      <c r="E421" s="6">
        <v>10</v>
      </c>
      <c r="F421" s="6">
        <v>9</v>
      </c>
      <c r="G421" s="6">
        <v>25</v>
      </c>
      <c r="H421" s="6">
        <v>50</v>
      </c>
      <c r="I421" s="6">
        <f t="shared" si="1"/>
        <v>94</v>
      </c>
    </row>
    <row r="422" spans="1:9" ht="14.25" customHeight="1">
      <c r="A422" s="2" t="s">
        <v>1130</v>
      </c>
      <c r="B422" s="6" t="s">
        <v>1131</v>
      </c>
      <c r="C422" s="6" t="s">
        <v>1132</v>
      </c>
      <c r="D422" s="6" t="s">
        <v>20</v>
      </c>
      <c r="E422" s="6">
        <v>8</v>
      </c>
      <c r="F422" s="6">
        <v>9</v>
      </c>
      <c r="G422" s="6">
        <v>19</v>
      </c>
      <c r="H422" s="6">
        <v>48</v>
      </c>
      <c r="I422" s="6">
        <f t="shared" si="1"/>
        <v>84</v>
      </c>
    </row>
    <row r="423" spans="1:9" ht="14.25" customHeight="1">
      <c r="A423" s="2" t="s">
        <v>1133</v>
      </c>
      <c r="B423" s="6" t="s">
        <v>1134</v>
      </c>
      <c r="C423" s="6" t="s">
        <v>1135</v>
      </c>
      <c r="D423" s="6" t="s">
        <v>28</v>
      </c>
      <c r="E423" s="6">
        <v>2</v>
      </c>
      <c r="F423" s="6">
        <v>0</v>
      </c>
      <c r="G423" s="6">
        <v>3</v>
      </c>
      <c r="H423" s="6">
        <v>8</v>
      </c>
      <c r="I423" s="6">
        <f t="shared" si="1"/>
        <v>13</v>
      </c>
    </row>
    <row r="424" spans="1:9" ht="14.25" customHeight="1">
      <c r="A424" s="2" t="s">
        <v>1136</v>
      </c>
      <c r="B424" s="6" t="s">
        <v>1137</v>
      </c>
      <c r="C424" s="6" t="s">
        <v>1138</v>
      </c>
      <c r="D424" s="6" t="s">
        <v>13</v>
      </c>
      <c r="E424" s="6">
        <v>5</v>
      </c>
      <c r="F424" s="6">
        <v>7</v>
      </c>
      <c r="G424" s="6">
        <v>10</v>
      </c>
      <c r="H424" s="6">
        <v>32</v>
      </c>
      <c r="I424" s="6">
        <f t="shared" si="1"/>
        <v>54</v>
      </c>
    </row>
    <row r="425" spans="1:9" ht="14.25" customHeight="1">
      <c r="A425" s="2" t="s">
        <v>1139</v>
      </c>
      <c r="B425" s="6" t="s">
        <v>1140</v>
      </c>
      <c r="C425" s="6" t="s">
        <v>1141</v>
      </c>
      <c r="D425" s="6" t="s">
        <v>28</v>
      </c>
      <c r="E425" s="6">
        <v>6</v>
      </c>
      <c r="F425" s="6">
        <v>7</v>
      </c>
      <c r="G425" s="6">
        <v>19</v>
      </c>
      <c r="H425" s="6">
        <v>21</v>
      </c>
      <c r="I425" s="6">
        <f t="shared" si="1"/>
        <v>53</v>
      </c>
    </row>
    <row r="426" spans="1:9" ht="14.25" customHeight="1">
      <c r="A426" s="2" t="s">
        <v>1142</v>
      </c>
      <c r="B426" s="6" t="s">
        <v>1143</v>
      </c>
      <c r="C426" s="6" t="s">
        <v>155</v>
      </c>
      <c r="D426" s="6" t="s">
        <v>28</v>
      </c>
      <c r="E426" s="6">
        <v>7</v>
      </c>
      <c r="F426" s="6">
        <v>7</v>
      </c>
      <c r="G426" s="6">
        <v>22</v>
      </c>
      <c r="H426" s="6">
        <v>37</v>
      </c>
      <c r="I426" s="6">
        <f t="shared" si="1"/>
        <v>73</v>
      </c>
    </row>
    <row r="427" spans="1:9" ht="14.25" customHeight="1">
      <c r="A427" s="2" t="s">
        <v>1144</v>
      </c>
      <c r="B427" s="6" t="s">
        <v>1145</v>
      </c>
      <c r="C427" s="6" t="s">
        <v>1146</v>
      </c>
      <c r="D427" s="6" t="s">
        <v>13</v>
      </c>
      <c r="E427" s="6">
        <v>5</v>
      </c>
      <c r="F427" s="6">
        <v>7</v>
      </c>
      <c r="G427" s="6">
        <v>10</v>
      </c>
      <c r="H427" s="6">
        <v>34</v>
      </c>
      <c r="I427" s="6">
        <f t="shared" si="1"/>
        <v>56</v>
      </c>
    </row>
    <row r="428" spans="1:9" ht="14.25" customHeight="1">
      <c r="A428" s="2" t="s">
        <v>1147</v>
      </c>
      <c r="B428" s="6" t="s">
        <v>1089</v>
      </c>
      <c r="C428" s="6" t="s">
        <v>1148</v>
      </c>
      <c r="D428" s="6" t="s">
        <v>24</v>
      </c>
      <c r="E428" s="6">
        <v>7</v>
      </c>
      <c r="F428" s="6">
        <v>7</v>
      </c>
      <c r="G428" s="6">
        <v>24</v>
      </c>
      <c r="H428" s="6">
        <v>37</v>
      </c>
      <c r="I428" s="6">
        <f t="shared" si="1"/>
        <v>75</v>
      </c>
    </row>
    <row r="429" spans="1:9" ht="14.25" customHeight="1">
      <c r="A429" s="2" t="s">
        <v>1149</v>
      </c>
      <c r="B429" s="6" t="s">
        <v>1150</v>
      </c>
      <c r="C429" s="6" t="s">
        <v>1151</v>
      </c>
      <c r="D429" s="6" t="s">
        <v>20</v>
      </c>
      <c r="E429" s="6">
        <v>5</v>
      </c>
      <c r="F429" s="6">
        <v>7</v>
      </c>
      <c r="G429" s="6">
        <v>15</v>
      </c>
      <c r="H429" s="6">
        <v>32</v>
      </c>
      <c r="I429" s="6">
        <f t="shared" si="1"/>
        <v>59</v>
      </c>
    </row>
    <row r="430" spans="1:9" ht="14.25" customHeight="1">
      <c r="A430" s="2" t="s">
        <v>1152</v>
      </c>
      <c r="B430" s="6" t="s">
        <v>1153</v>
      </c>
      <c r="C430" s="6" t="s">
        <v>1154</v>
      </c>
      <c r="D430" s="6" t="s">
        <v>24</v>
      </c>
      <c r="E430" s="6">
        <v>9</v>
      </c>
      <c r="F430" s="6">
        <v>9</v>
      </c>
      <c r="G430" s="6">
        <v>23</v>
      </c>
      <c r="H430" s="6">
        <v>50</v>
      </c>
      <c r="I430" s="6">
        <f t="shared" si="1"/>
        <v>91</v>
      </c>
    </row>
    <row r="431" spans="1:9" ht="14.25" customHeight="1">
      <c r="A431" s="2" t="s">
        <v>1155</v>
      </c>
      <c r="B431" s="6" t="s">
        <v>1156</v>
      </c>
      <c r="C431" s="6" t="s">
        <v>1157</v>
      </c>
      <c r="D431" s="6" t="s">
        <v>24</v>
      </c>
      <c r="E431" s="6">
        <v>9</v>
      </c>
      <c r="F431" s="6">
        <v>7</v>
      </c>
      <c r="G431" s="6">
        <v>27</v>
      </c>
      <c r="H431" s="6">
        <v>43</v>
      </c>
      <c r="I431" s="6">
        <f t="shared" si="1"/>
        <v>86</v>
      </c>
    </row>
    <row r="432" spans="1:9" ht="14.25" customHeight="1">
      <c r="A432" s="2" t="s">
        <v>1158</v>
      </c>
      <c r="B432" s="6" t="s">
        <v>1159</v>
      </c>
      <c r="C432" s="6" t="s">
        <v>1160</v>
      </c>
      <c r="D432" s="6" t="s">
        <v>13</v>
      </c>
      <c r="E432" s="6">
        <v>5</v>
      </c>
      <c r="F432" s="6">
        <v>6</v>
      </c>
      <c r="G432" s="6">
        <v>16</v>
      </c>
      <c r="H432" s="6">
        <v>32</v>
      </c>
      <c r="I432" s="6">
        <f t="shared" si="1"/>
        <v>59</v>
      </c>
    </row>
    <row r="433" spans="1:9" ht="14.25" customHeight="1">
      <c r="A433" s="2" t="s">
        <v>1161</v>
      </c>
      <c r="B433" s="6" t="s">
        <v>1162</v>
      </c>
      <c r="C433" s="6" t="s">
        <v>1163</v>
      </c>
      <c r="D433" s="6" t="s">
        <v>20</v>
      </c>
      <c r="E433" s="6">
        <v>4</v>
      </c>
      <c r="F433" s="6">
        <v>2</v>
      </c>
      <c r="G433" s="6">
        <v>10</v>
      </c>
      <c r="H433" s="6">
        <v>24</v>
      </c>
      <c r="I433" s="6">
        <f t="shared" si="1"/>
        <v>40</v>
      </c>
    </row>
    <row r="434" spans="1:9" ht="14.25" customHeight="1">
      <c r="A434" s="2" t="s">
        <v>1164</v>
      </c>
      <c r="B434" s="6" t="s">
        <v>1165</v>
      </c>
      <c r="C434" s="6" t="s">
        <v>1166</v>
      </c>
      <c r="D434" s="6" t="s">
        <v>20</v>
      </c>
      <c r="E434" s="6">
        <v>7</v>
      </c>
      <c r="F434" s="6">
        <v>8</v>
      </c>
      <c r="G434" s="6">
        <v>19</v>
      </c>
      <c r="H434" s="6">
        <v>31</v>
      </c>
      <c r="I434" s="6">
        <f t="shared" si="1"/>
        <v>65</v>
      </c>
    </row>
    <row r="435" spans="1:9" ht="14.25" customHeight="1">
      <c r="A435" s="2" t="s">
        <v>1170</v>
      </c>
      <c r="B435" s="6" t="s">
        <v>1021</v>
      </c>
      <c r="C435" s="6" t="s">
        <v>1171</v>
      </c>
      <c r="D435" s="6" t="s">
        <v>13</v>
      </c>
      <c r="E435" s="6">
        <v>6</v>
      </c>
      <c r="F435" s="6">
        <v>6</v>
      </c>
      <c r="G435" s="6">
        <v>17</v>
      </c>
      <c r="H435" s="6">
        <v>28</v>
      </c>
      <c r="I435" s="6">
        <f t="shared" si="1"/>
        <v>57</v>
      </c>
    </row>
    <row r="436" spans="1:9" ht="14.25" customHeight="1">
      <c r="A436" s="2" t="s">
        <v>1167</v>
      </c>
      <c r="B436" s="6" t="s">
        <v>1168</v>
      </c>
      <c r="C436" s="6" t="s">
        <v>1169</v>
      </c>
      <c r="D436" s="6" t="s">
        <v>20</v>
      </c>
      <c r="E436" s="6">
        <v>6</v>
      </c>
      <c r="F436" s="6">
        <v>4</v>
      </c>
      <c r="G436" s="6">
        <v>21</v>
      </c>
      <c r="H436" s="6">
        <v>32</v>
      </c>
      <c r="I436" s="6">
        <f t="shared" si="1"/>
        <v>63</v>
      </c>
    </row>
    <row r="437" spans="1:9" ht="14.25" customHeight="1">
      <c r="A437" s="2" t="s">
        <v>1187</v>
      </c>
      <c r="B437" s="6" t="s">
        <v>1188</v>
      </c>
      <c r="C437" s="6" t="s">
        <v>1171</v>
      </c>
      <c r="D437" s="6" t="s">
        <v>28</v>
      </c>
      <c r="E437" s="6">
        <v>6</v>
      </c>
      <c r="F437" s="6">
        <v>5</v>
      </c>
      <c r="G437" s="6">
        <v>15</v>
      </c>
      <c r="H437" s="6">
        <v>38</v>
      </c>
      <c r="I437" s="6">
        <f t="shared" si="1"/>
        <v>64</v>
      </c>
    </row>
    <row r="438" spans="1:9" ht="14.25" customHeight="1">
      <c r="A438" s="2" t="s">
        <v>1191</v>
      </c>
      <c r="B438" s="6" t="s">
        <v>1192</v>
      </c>
      <c r="C438" s="6" t="s">
        <v>1171</v>
      </c>
      <c r="D438" s="6" t="s">
        <v>28</v>
      </c>
      <c r="E438" s="6">
        <v>5</v>
      </c>
      <c r="F438" s="6">
        <v>7</v>
      </c>
      <c r="G438" s="6">
        <v>15</v>
      </c>
      <c r="H438" s="6">
        <v>35</v>
      </c>
      <c r="I438" s="6">
        <f t="shared" si="1"/>
        <v>62</v>
      </c>
    </row>
    <row r="439" spans="1:9" ht="14.25" customHeight="1">
      <c r="A439" s="2" t="s">
        <v>1182</v>
      </c>
      <c r="B439" s="6" t="s">
        <v>1183</v>
      </c>
      <c r="C439" s="6" t="s">
        <v>1171</v>
      </c>
      <c r="D439" s="6" t="s">
        <v>20</v>
      </c>
      <c r="E439" s="6">
        <v>3</v>
      </c>
      <c r="F439" s="6">
        <v>2</v>
      </c>
      <c r="G439" s="6">
        <v>5</v>
      </c>
      <c r="H439" s="6">
        <v>18</v>
      </c>
      <c r="I439" s="6">
        <f t="shared" si="1"/>
        <v>28</v>
      </c>
    </row>
    <row r="440" spans="1:9" ht="14.25" customHeight="1">
      <c r="A440" s="2" t="s">
        <v>1189</v>
      </c>
      <c r="B440" s="6" t="s">
        <v>1190</v>
      </c>
      <c r="C440" s="6" t="s">
        <v>1186</v>
      </c>
      <c r="D440" s="6" t="s">
        <v>24</v>
      </c>
      <c r="E440" s="6">
        <v>3</v>
      </c>
      <c r="F440" s="6">
        <v>5</v>
      </c>
      <c r="G440" s="6">
        <v>7</v>
      </c>
      <c r="H440" s="6">
        <v>15</v>
      </c>
      <c r="I440" s="6">
        <f t="shared" si="1"/>
        <v>30</v>
      </c>
    </row>
    <row r="441" spans="1:9" ht="14.25" customHeight="1">
      <c r="A441" s="2" t="s">
        <v>1174</v>
      </c>
      <c r="B441" s="6" t="s">
        <v>1175</v>
      </c>
      <c r="C441" s="6" t="s">
        <v>1171</v>
      </c>
      <c r="D441" s="6" t="s">
        <v>13</v>
      </c>
      <c r="E441" s="6">
        <v>9</v>
      </c>
      <c r="F441" s="6">
        <v>9</v>
      </c>
      <c r="G441" s="6">
        <v>22</v>
      </c>
      <c r="H441" s="6">
        <v>45</v>
      </c>
      <c r="I441" s="6">
        <f t="shared" si="1"/>
        <v>85</v>
      </c>
    </row>
    <row r="442" spans="1:9" ht="14.25" customHeight="1">
      <c r="A442" s="2" t="s">
        <v>1180</v>
      </c>
      <c r="B442" s="6" t="s">
        <v>1181</v>
      </c>
      <c r="C442" s="6" t="s">
        <v>1171</v>
      </c>
      <c r="D442" s="6" t="s">
        <v>13</v>
      </c>
      <c r="E442" s="6">
        <v>7</v>
      </c>
      <c r="F442" s="6">
        <v>6</v>
      </c>
      <c r="G442" s="6">
        <v>16</v>
      </c>
      <c r="H442" s="6">
        <v>41</v>
      </c>
      <c r="I442" s="6">
        <f t="shared" si="1"/>
        <v>70</v>
      </c>
    </row>
    <row r="443" spans="1:9" ht="14.25" customHeight="1">
      <c r="A443" s="2" t="s">
        <v>1172</v>
      </c>
      <c r="B443" s="6" t="s">
        <v>1173</v>
      </c>
      <c r="C443" s="6" t="s">
        <v>1169</v>
      </c>
      <c r="D443" s="6" t="s">
        <v>13</v>
      </c>
      <c r="E443" s="6">
        <v>9</v>
      </c>
      <c r="F443" s="6">
        <v>10</v>
      </c>
      <c r="G443" s="6">
        <v>29</v>
      </c>
      <c r="H443" s="6">
        <v>50</v>
      </c>
      <c r="I443" s="6">
        <f t="shared" si="1"/>
        <v>98</v>
      </c>
    </row>
    <row r="444" spans="1:9" ht="14.25" customHeight="1">
      <c r="A444" s="2" t="s">
        <v>1184</v>
      </c>
      <c r="B444" s="6" t="s">
        <v>1185</v>
      </c>
      <c r="C444" s="6" t="s">
        <v>1186</v>
      </c>
      <c r="D444" s="6" t="s">
        <v>13</v>
      </c>
      <c r="E444" s="6">
        <v>3</v>
      </c>
      <c r="F444" s="6">
        <v>5</v>
      </c>
      <c r="G444" s="6">
        <v>4</v>
      </c>
      <c r="H444" s="6">
        <v>20</v>
      </c>
      <c r="I444" s="6">
        <f t="shared" si="1"/>
        <v>32</v>
      </c>
    </row>
    <row r="445" spans="1:9" ht="14.25" customHeight="1">
      <c r="A445" s="2" t="s">
        <v>1193</v>
      </c>
      <c r="B445" s="6" t="s">
        <v>1194</v>
      </c>
      <c r="C445" s="6" t="s">
        <v>1169</v>
      </c>
      <c r="D445" s="6" t="s">
        <v>24</v>
      </c>
      <c r="E445" s="6">
        <v>4</v>
      </c>
      <c r="F445" s="6">
        <v>3</v>
      </c>
      <c r="G445" s="6">
        <v>10</v>
      </c>
      <c r="H445" s="6">
        <v>10</v>
      </c>
      <c r="I445" s="6">
        <f t="shared" si="1"/>
        <v>27</v>
      </c>
    </row>
    <row r="446" spans="1:9" ht="14.25" customHeight="1">
      <c r="A446" s="2" t="s">
        <v>1176</v>
      </c>
      <c r="B446" s="6" t="s">
        <v>1177</v>
      </c>
      <c r="C446" s="6" t="s">
        <v>1171</v>
      </c>
      <c r="D446" s="6" t="s">
        <v>20</v>
      </c>
      <c r="E446" s="6">
        <v>4</v>
      </c>
      <c r="F446" s="6">
        <v>4</v>
      </c>
      <c r="G446" s="6">
        <v>15</v>
      </c>
      <c r="H446" s="6">
        <v>19</v>
      </c>
      <c r="I446" s="6">
        <f t="shared" si="1"/>
        <v>42</v>
      </c>
    </row>
    <row r="447" spans="1:9" ht="14.25" customHeight="1">
      <c r="A447" s="2" t="s">
        <v>1178</v>
      </c>
      <c r="B447" s="6" t="s">
        <v>1179</v>
      </c>
      <c r="C447" s="6" t="s">
        <v>1171</v>
      </c>
      <c r="D447" s="6" t="s">
        <v>24</v>
      </c>
      <c r="E447" s="6">
        <v>2</v>
      </c>
      <c r="F447" s="6">
        <v>2</v>
      </c>
      <c r="G447" s="6">
        <v>1</v>
      </c>
      <c r="H447" s="6">
        <v>16</v>
      </c>
      <c r="I447" s="6">
        <f t="shared" si="1"/>
        <v>21</v>
      </c>
    </row>
    <row r="448" spans="1:9" ht="14.25" customHeight="1">
      <c r="A448" s="2" t="s">
        <v>1195</v>
      </c>
      <c r="B448" s="6" t="s">
        <v>1196</v>
      </c>
      <c r="C448" s="6" t="s">
        <v>1197</v>
      </c>
      <c r="D448" s="6" t="s">
        <v>13</v>
      </c>
      <c r="E448" s="6">
        <v>9</v>
      </c>
      <c r="F448" s="6">
        <v>10</v>
      </c>
      <c r="G448" s="6">
        <v>22</v>
      </c>
      <c r="H448" s="6">
        <v>50</v>
      </c>
      <c r="I448" s="6">
        <f t="shared" si="1"/>
        <v>91</v>
      </c>
    </row>
    <row r="449" spans="1:9" ht="14.25" customHeight="1">
      <c r="A449" s="2" t="s">
        <v>1205</v>
      </c>
      <c r="B449" s="6" t="s">
        <v>1206</v>
      </c>
      <c r="C449" s="6" t="s">
        <v>326</v>
      </c>
      <c r="D449" s="6" t="s">
        <v>24</v>
      </c>
      <c r="E449" s="6">
        <v>7</v>
      </c>
      <c r="F449" s="6">
        <v>8</v>
      </c>
      <c r="G449" s="6">
        <v>18</v>
      </c>
      <c r="H449" s="6">
        <v>29</v>
      </c>
      <c r="I449" s="6">
        <f t="shared" si="1"/>
        <v>62</v>
      </c>
    </row>
    <row r="450" spans="1:9" ht="14.25" customHeight="1">
      <c r="A450" s="2" t="s">
        <v>1200</v>
      </c>
      <c r="B450" s="6" t="s">
        <v>1201</v>
      </c>
      <c r="C450" s="6" t="s">
        <v>1202</v>
      </c>
      <c r="D450" s="6" t="s">
        <v>13</v>
      </c>
      <c r="E450" s="6">
        <v>6</v>
      </c>
      <c r="F450" s="6">
        <v>7</v>
      </c>
      <c r="G450" s="6">
        <v>15</v>
      </c>
      <c r="H450" s="6">
        <v>23</v>
      </c>
      <c r="I450" s="6">
        <f t="shared" si="1"/>
        <v>51</v>
      </c>
    </row>
    <row r="451" spans="1:9" ht="14.25" customHeight="1">
      <c r="A451" s="2" t="s">
        <v>1198</v>
      </c>
      <c r="B451" s="6" t="s">
        <v>1199</v>
      </c>
      <c r="C451" s="6" t="s">
        <v>1197</v>
      </c>
      <c r="D451" s="6" t="s">
        <v>20</v>
      </c>
      <c r="E451" s="6">
        <v>6</v>
      </c>
      <c r="F451" s="6">
        <v>5</v>
      </c>
      <c r="G451" s="6">
        <v>18</v>
      </c>
      <c r="H451" s="6">
        <v>34</v>
      </c>
      <c r="I451" s="6">
        <f t="shared" si="1"/>
        <v>63</v>
      </c>
    </row>
    <row r="452" spans="1:9" ht="14.25" customHeight="1">
      <c r="A452" s="2" t="s">
        <v>1207</v>
      </c>
      <c r="B452" s="6" t="s">
        <v>1208</v>
      </c>
      <c r="C452" s="6" t="s">
        <v>326</v>
      </c>
      <c r="D452" s="6" t="s">
        <v>28</v>
      </c>
      <c r="E452" s="6">
        <v>1</v>
      </c>
      <c r="F452" s="6">
        <v>0</v>
      </c>
      <c r="G452" s="6">
        <v>2</v>
      </c>
      <c r="H452" s="6">
        <v>4</v>
      </c>
      <c r="I452" s="6">
        <f t="shared" si="1"/>
        <v>7</v>
      </c>
    </row>
    <row r="453" spans="1:9" ht="14.25" customHeight="1">
      <c r="A453" s="2" t="s">
        <v>1203</v>
      </c>
      <c r="B453" s="6" t="s">
        <v>1204</v>
      </c>
      <c r="C453" s="6" t="s">
        <v>1202</v>
      </c>
      <c r="D453" s="6" t="s">
        <v>20</v>
      </c>
      <c r="E453" s="6">
        <v>6</v>
      </c>
      <c r="F453" s="6">
        <v>6</v>
      </c>
      <c r="G453" s="6">
        <v>19</v>
      </c>
      <c r="H453" s="6">
        <v>39</v>
      </c>
      <c r="I453" s="6">
        <f t="shared" si="1"/>
        <v>70</v>
      </c>
    </row>
    <row r="454" spans="1:9" ht="14.25" customHeight="1">
      <c r="A454" s="2" t="s">
        <v>1212</v>
      </c>
      <c r="B454" s="6" t="s">
        <v>1213</v>
      </c>
      <c r="C454" s="6" t="s">
        <v>1156</v>
      </c>
      <c r="D454" s="6" t="s">
        <v>28</v>
      </c>
      <c r="E454" s="6">
        <v>5</v>
      </c>
      <c r="F454" s="6">
        <v>3</v>
      </c>
      <c r="G454" s="6">
        <v>14</v>
      </c>
      <c r="H454" s="6">
        <v>28</v>
      </c>
      <c r="I454" s="6">
        <f t="shared" si="1"/>
        <v>50</v>
      </c>
    </row>
    <row r="455" spans="1:9" ht="14.25" customHeight="1">
      <c r="A455" s="2" t="s">
        <v>1209</v>
      </c>
      <c r="B455" s="6" t="s">
        <v>1210</v>
      </c>
      <c r="C455" s="6" t="s">
        <v>1211</v>
      </c>
      <c r="D455" s="6" t="s">
        <v>28</v>
      </c>
      <c r="E455" s="6">
        <v>6</v>
      </c>
      <c r="F455" s="6">
        <v>8</v>
      </c>
      <c r="G455" s="6">
        <v>17</v>
      </c>
      <c r="H455" s="6">
        <v>24</v>
      </c>
      <c r="I455" s="6">
        <f t="shared" si="1"/>
        <v>55</v>
      </c>
    </row>
    <row r="456" spans="1:9" ht="14.25" customHeight="1">
      <c r="A456" s="2" t="s">
        <v>1214</v>
      </c>
      <c r="B456" s="6" t="s">
        <v>1215</v>
      </c>
      <c r="C456" s="6" t="s">
        <v>1216</v>
      </c>
      <c r="D456" s="6" t="s">
        <v>20</v>
      </c>
      <c r="E456" s="6">
        <v>8</v>
      </c>
      <c r="F456" s="6">
        <v>7</v>
      </c>
      <c r="G456" s="6">
        <v>19</v>
      </c>
      <c r="H456" s="6">
        <v>49</v>
      </c>
      <c r="I456" s="6">
        <f t="shared" si="1"/>
        <v>83</v>
      </c>
    </row>
    <row r="457" spans="1:9" ht="14.25" customHeight="1">
      <c r="A457" s="2" t="s">
        <v>1220</v>
      </c>
      <c r="B457" s="6" t="s">
        <v>662</v>
      </c>
      <c r="C457" s="6" t="s">
        <v>1221</v>
      </c>
      <c r="D457" s="6" t="s">
        <v>20</v>
      </c>
      <c r="E457" s="6">
        <v>8</v>
      </c>
      <c r="F457" s="6">
        <v>6</v>
      </c>
      <c r="G457" s="6">
        <v>19</v>
      </c>
      <c r="H457" s="6">
        <v>45</v>
      </c>
      <c r="I457" s="6">
        <f t="shared" si="1"/>
        <v>78</v>
      </c>
    </row>
    <row r="458" spans="1:9" ht="14.25" customHeight="1">
      <c r="A458" s="2" t="s">
        <v>1217</v>
      </c>
      <c r="B458" s="6" t="s">
        <v>1218</v>
      </c>
      <c r="C458" s="6" t="s">
        <v>1219</v>
      </c>
      <c r="D458" s="6" t="s">
        <v>24</v>
      </c>
      <c r="E458" s="6">
        <v>8</v>
      </c>
      <c r="F458" s="6">
        <v>10</v>
      </c>
      <c r="G458" s="6">
        <v>26</v>
      </c>
      <c r="H458" s="6">
        <v>49</v>
      </c>
      <c r="I458" s="6">
        <f t="shared" si="1"/>
        <v>93</v>
      </c>
    </row>
    <row r="459" spans="1:9" ht="14.25" customHeight="1">
      <c r="A459" s="2" t="s">
        <v>1222</v>
      </c>
      <c r="B459" s="6" t="s">
        <v>1223</v>
      </c>
      <c r="C459" s="6" t="s">
        <v>1224</v>
      </c>
      <c r="D459" s="6" t="s">
        <v>13</v>
      </c>
      <c r="E459" s="6">
        <v>6</v>
      </c>
      <c r="F459" s="6">
        <v>5</v>
      </c>
      <c r="G459" s="6">
        <v>20</v>
      </c>
      <c r="H459" s="6">
        <v>25</v>
      </c>
      <c r="I459" s="6">
        <f t="shared" si="1"/>
        <v>56</v>
      </c>
    </row>
    <row r="460" spans="1:9" ht="14.25" customHeight="1">
      <c r="A460" s="2" t="s">
        <v>1225</v>
      </c>
      <c r="B460" s="6" t="s">
        <v>1226</v>
      </c>
      <c r="C460" s="6" t="s">
        <v>1227</v>
      </c>
      <c r="D460" s="6" t="s">
        <v>20</v>
      </c>
      <c r="E460" s="6">
        <v>7</v>
      </c>
      <c r="F460" s="6">
        <v>7</v>
      </c>
      <c r="G460" s="6">
        <v>22</v>
      </c>
      <c r="H460" s="6">
        <v>33</v>
      </c>
      <c r="I460" s="6">
        <f t="shared" si="1"/>
        <v>69</v>
      </c>
    </row>
    <row r="461" spans="1:9" ht="14.25" customHeight="1">
      <c r="A461" s="2" t="s">
        <v>1228</v>
      </c>
      <c r="B461" s="6" t="s">
        <v>1229</v>
      </c>
      <c r="C461" s="6" t="s">
        <v>465</v>
      </c>
      <c r="D461" s="6" t="s">
        <v>20</v>
      </c>
      <c r="E461" s="6">
        <v>8</v>
      </c>
      <c r="F461" s="6">
        <v>8</v>
      </c>
      <c r="G461" s="6">
        <v>22</v>
      </c>
      <c r="H461" s="6">
        <v>46</v>
      </c>
      <c r="I461" s="6">
        <f t="shared" si="1"/>
        <v>84</v>
      </c>
    </row>
    <row r="462" spans="1:9" ht="14.25" customHeight="1">
      <c r="A462" s="2" t="s">
        <v>1230</v>
      </c>
      <c r="B462" s="6" t="s">
        <v>1231</v>
      </c>
      <c r="C462" s="6" t="s">
        <v>1232</v>
      </c>
      <c r="D462" s="6" t="s">
        <v>24</v>
      </c>
      <c r="E462" s="6">
        <v>6</v>
      </c>
      <c r="F462" s="6">
        <v>8</v>
      </c>
      <c r="G462" s="6">
        <v>21</v>
      </c>
      <c r="H462" s="6">
        <v>32</v>
      </c>
      <c r="I462" s="6">
        <f t="shared" si="1"/>
        <v>67</v>
      </c>
    </row>
    <row r="463" spans="1:9" ht="14.25" customHeight="1">
      <c r="A463" s="2" t="s">
        <v>1233</v>
      </c>
      <c r="B463" s="6" t="s">
        <v>856</v>
      </c>
      <c r="C463" s="6" t="s">
        <v>1234</v>
      </c>
      <c r="D463" s="6" t="s">
        <v>24</v>
      </c>
      <c r="E463" s="6">
        <v>5</v>
      </c>
      <c r="F463" s="6">
        <v>3</v>
      </c>
      <c r="G463" s="6">
        <v>11</v>
      </c>
      <c r="H463" s="6">
        <v>20</v>
      </c>
      <c r="I463" s="6">
        <f t="shared" si="1"/>
        <v>39</v>
      </c>
    </row>
    <row r="464" spans="1:9" ht="14.25" customHeight="1">
      <c r="A464" s="2" t="s">
        <v>1235</v>
      </c>
      <c r="B464" s="6" t="s">
        <v>1236</v>
      </c>
      <c r="C464" s="6" t="s">
        <v>1237</v>
      </c>
      <c r="D464" s="6" t="s">
        <v>13</v>
      </c>
      <c r="E464" s="6">
        <v>6</v>
      </c>
      <c r="F464" s="6">
        <v>6</v>
      </c>
      <c r="G464" s="6">
        <v>13</v>
      </c>
      <c r="H464" s="6">
        <v>28</v>
      </c>
      <c r="I464" s="6">
        <f t="shared" si="1"/>
        <v>53</v>
      </c>
    </row>
    <row r="465" spans="1:9" ht="14.25" customHeight="1">
      <c r="A465" s="2" t="s">
        <v>1238</v>
      </c>
      <c r="B465" s="6" t="s">
        <v>1239</v>
      </c>
      <c r="C465" s="6" t="s">
        <v>1240</v>
      </c>
      <c r="D465" s="6" t="s">
        <v>24</v>
      </c>
      <c r="E465" s="6">
        <v>8</v>
      </c>
      <c r="F465" s="6">
        <v>8</v>
      </c>
      <c r="G465" s="6">
        <v>25</v>
      </c>
      <c r="H465" s="6">
        <v>34</v>
      </c>
      <c r="I465" s="6">
        <f t="shared" si="1"/>
        <v>75</v>
      </c>
    </row>
    <row r="466" spans="1:9" ht="14.25" customHeight="1">
      <c r="A466" s="2"/>
    </row>
    <row r="467" spans="1:9" ht="14.25" customHeight="1">
      <c r="A467" s="2"/>
    </row>
    <row r="468" spans="1:9" ht="14.25" customHeight="1">
      <c r="A468" s="2"/>
    </row>
    <row r="469" spans="1:9" ht="14.25" customHeight="1">
      <c r="A469" s="2"/>
    </row>
    <row r="470" spans="1:9" ht="14.25" customHeight="1">
      <c r="A470" s="2"/>
    </row>
    <row r="471" spans="1:9" ht="14.25" customHeight="1">
      <c r="A471" s="2"/>
    </row>
    <row r="472" spans="1:9" ht="14.25" customHeight="1">
      <c r="A472" s="2"/>
    </row>
    <row r="473" spans="1:9" ht="14.25" customHeight="1">
      <c r="A473" s="2"/>
    </row>
    <row r="474" spans="1:9" ht="14.25" customHeight="1">
      <c r="A474" s="2"/>
    </row>
    <row r="475" spans="1:9" ht="14.25" customHeight="1">
      <c r="A475" s="2"/>
    </row>
    <row r="476" spans="1:9" ht="14.25" customHeight="1">
      <c r="A476" s="2"/>
    </row>
    <row r="477" spans="1:9" ht="14.25" customHeight="1">
      <c r="A477" s="2"/>
    </row>
    <row r="478" spans="1:9" ht="14.25" customHeight="1">
      <c r="A478" s="2"/>
    </row>
    <row r="479" spans="1:9" ht="14.25" customHeight="1">
      <c r="A479" s="2"/>
    </row>
    <row r="480" spans="1:9" ht="14.25" customHeight="1">
      <c r="A480" s="2"/>
    </row>
    <row r="481" spans="1:1" ht="14.25" customHeight="1">
      <c r="A481" s="2"/>
    </row>
    <row r="482" spans="1:1" ht="14.25" customHeight="1">
      <c r="A482" s="2"/>
    </row>
    <row r="483" spans="1:1" ht="14.25" customHeight="1">
      <c r="A483" s="2"/>
    </row>
    <row r="484" spans="1:1" ht="14.25" customHeight="1">
      <c r="A484" s="2"/>
    </row>
    <row r="485" spans="1:1" ht="14.25" customHeight="1">
      <c r="A485" s="2"/>
    </row>
    <row r="486" spans="1:1" ht="14.25" customHeight="1">
      <c r="A486" s="2"/>
    </row>
    <row r="487" spans="1:1" ht="14.25" customHeight="1">
      <c r="A487" s="2"/>
    </row>
    <row r="488" spans="1:1" ht="14.25" customHeight="1">
      <c r="A488" s="2"/>
    </row>
    <row r="489" spans="1:1" ht="14.25" customHeight="1">
      <c r="A489" s="2"/>
    </row>
    <row r="490" spans="1:1" ht="14.25" customHeight="1">
      <c r="A490" s="2"/>
    </row>
    <row r="491" spans="1:1" ht="14.25" customHeight="1">
      <c r="A491" s="2"/>
    </row>
    <row r="492" spans="1:1" ht="14.25" customHeight="1">
      <c r="A492" s="2"/>
    </row>
    <row r="493" spans="1:1" ht="14.25" customHeight="1">
      <c r="A493" s="2"/>
    </row>
    <row r="494" spans="1:1" ht="14.25" customHeight="1">
      <c r="A494" s="2"/>
    </row>
    <row r="495" spans="1:1" ht="14.25" customHeight="1">
      <c r="A495" s="2"/>
    </row>
    <row r="496" spans="1:1" ht="14.25" customHeight="1">
      <c r="A496" s="2"/>
    </row>
    <row r="497" spans="1:1" ht="14.25" customHeight="1">
      <c r="A497" s="2"/>
    </row>
    <row r="498" spans="1:1" ht="14.25" customHeight="1">
      <c r="A498" s="2"/>
    </row>
    <row r="499" spans="1:1" ht="14.25" customHeight="1">
      <c r="A499" s="2"/>
    </row>
    <row r="500" spans="1:1" ht="14.25" customHeight="1">
      <c r="A500" s="2"/>
    </row>
    <row r="501" spans="1:1" ht="14.25" customHeight="1">
      <c r="A501" s="2"/>
    </row>
    <row r="502" spans="1:1" ht="14.25" customHeight="1">
      <c r="A502" s="2"/>
    </row>
    <row r="503" spans="1:1" ht="14.25" customHeight="1">
      <c r="A503" s="2"/>
    </row>
    <row r="504" spans="1:1" ht="14.25" customHeight="1">
      <c r="A504" s="2"/>
    </row>
    <row r="505" spans="1:1" ht="14.25" customHeight="1">
      <c r="A505" s="2"/>
    </row>
    <row r="506" spans="1:1" ht="14.25" customHeight="1">
      <c r="A506" s="2"/>
    </row>
    <row r="507" spans="1:1" ht="14.25" customHeight="1">
      <c r="A507" s="2"/>
    </row>
    <row r="508" spans="1:1" ht="14.25" customHeight="1">
      <c r="A508" s="2"/>
    </row>
    <row r="509" spans="1:1" ht="14.25" customHeight="1">
      <c r="A509" s="2"/>
    </row>
    <row r="510" spans="1:1" ht="14.25" customHeight="1">
      <c r="A510" s="2"/>
    </row>
    <row r="511" spans="1:1" ht="14.25" customHeight="1">
      <c r="A511" s="2"/>
    </row>
    <row r="512" spans="1:1" ht="14.25" customHeight="1">
      <c r="A512" s="2"/>
    </row>
    <row r="513" spans="1:1" ht="14.25" customHeight="1">
      <c r="A513" s="2"/>
    </row>
    <row r="514" spans="1:1" ht="14.25" customHeight="1">
      <c r="A514" s="2"/>
    </row>
    <row r="515" spans="1:1" ht="14.25" customHeight="1">
      <c r="A515" s="2"/>
    </row>
    <row r="516" spans="1:1" ht="14.25" customHeight="1">
      <c r="A516" s="2"/>
    </row>
    <row r="517" spans="1:1" ht="14.25" customHeight="1">
      <c r="A517" s="2"/>
    </row>
    <row r="518" spans="1:1" ht="14.25" customHeight="1">
      <c r="A518" s="2"/>
    </row>
    <row r="519" spans="1:1" ht="14.25" customHeight="1">
      <c r="A519" s="2"/>
    </row>
    <row r="520" spans="1:1" ht="14.25" customHeight="1">
      <c r="A520" s="2"/>
    </row>
    <row r="521" spans="1:1" ht="14.25" customHeight="1">
      <c r="A521" s="2"/>
    </row>
    <row r="522" spans="1:1" ht="14.25" customHeight="1">
      <c r="A522" s="2"/>
    </row>
    <row r="523" spans="1:1" ht="14.25" customHeight="1">
      <c r="A523" s="2"/>
    </row>
    <row r="524" spans="1:1" ht="14.25" customHeight="1">
      <c r="A524" s="2"/>
    </row>
    <row r="525" spans="1:1" ht="14.25" customHeight="1">
      <c r="A525" s="2"/>
    </row>
    <row r="526" spans="1:1" ht="14.25" customHeight="1">
      <c r="A526" s="2"/>
    </row>
    <row r="527" spans="1:1" ht="14.25" customHeight="1">
      <c r="A527" s="2"/>
    </row>
    <row r="528" spans="1:1" ht="14.25" customHeight="1">
      <c r="A528" s="2"/>
    </row>
    <row r="529" spans="1:1" ht="14.25" customHeight="1">
      <c r="A529" s="2"/>
    </row>
    <row r="530" spans="1:1" ht="14.25" customHeight="1">
      <c r="A530" s="2"/>
    </row>
    <row r="531" spans="1:1" ht="14.25" customHeight="1">
      <c r="A531" s="2"/>
    </row>
    <row r="532" spans="1:1" ht="14.25" customHeight="1">
      <c r="A532" s="2"/>
    </row>
    <row r="533" spans="1:1" ht="14.25" customHeight="1">
      <c r="A533" s="2"/>
    </row>
    <row r="534" spans="1:1" ht="14.25" customHeight="1">
      <c r="A534" s="2"/>
    </row>
    <row r="535" spans="1:1" ht="14.25" customHeight="1">
      <c r="A535" s="2"/>
    </row>
    <row r="536" spans="1:1" ht="14.25" customHeight="1">
      <c r="A536" s="2"/>
    </row>
    <row r="537" spans="1:1" ht="14.25" customHeight="1">
      <c r="A537" s="2"/>
    </row>
    <row r="538" spans="1:1" ht="14.25" customHeight="1">
      <c r="A538" s="2"/>
    </row>
    <row r="539" spans="1:1" ht="14.25" customHeight="1">
      <c r="A539" s="2"/>
    </row>
    <row r="540" spans="1:1" ht="14.25" customHeight="1">
      <c r="A540" s="2"/>
    </row>
    <row r="541" spans="1:1" ht="14.25" customHeight="1">
      <c r="A541" s="2"/>
    </row>
    <row r="542" spans="1:1" ht="14.25" customHeight="1">
      <c r="A542" s="2"/>
    </row>
    <row r="543" spans="1:1" ht="14.25" customHeight="1">
      <c r="A543" s="2"/>
    </row>
    <row r="544" spans="1:1" ht="14.25" customHeight="1">
      <c r="A544" s="2"/>
    </row>
    <row r="545" spans="1:1" ht="14.25" customHeight="1">
      <c r="A545" s="2"/>
    </row>
    <row r="546" spans="1:1" ht="14.25" customHeight="1">
      <c r="A546" s="2"/>
    </row>
    <row r="547" spans="1:1" ht="14.25" customHeight="1">
      <c r="A547" s="2"/>
    </row>
    <row r="548" spans="1:1" ht="14.25" customHeight="1">
      <c r="A548" s="2"/>
    </row>
    <row r="549" spans="1:1" ht="14.25" customHeight="1">
      <c r="A549" s="2"/>
    </row>
    <row r="550" spans="1:1" ht="14.25" customHeight="1">
      <c r="A550" s="2"/>
    </row>
    <row r="551" spans="1:1" ht="14.25" customHeight="1">
      <c r="A551" s="2"/>
    </row>
    <row r="552" spans="1:1" ht="14.25" customHeight="1">
      <c r="A552" s="2"/>
    </row>
    <row r="553" spans="1:1" ht="14.25" customHeight="1">
      <c r="A553" s="2"/>
    </row>
    <row r="554" spans="1:1" ht="14.25" customHeight="1">
      <c r="A554" s="2"/>
    </row>
    <row r="555" spans="1:1" ht="14.25" customHeight="1">
      <c r="A555" s="2"/>
    </row>
    <row r="556" spans="1:1" ht="14.25" customHeight="1">
      <c r="A556" s="2"/>
    </row>
    <row r="557" spans="1:1" ht="14.25" customHeight="1">
      <c r="A557" s="2"/>
    </row>
    <row r="558" spans="1:1" ht="14.25" customHeight="1">
      <c r="A558" s="2"/>
    </row>
    <row r="559" spans="1:1" ht="14.25" customHeight="1">
      <c r="A559" s="2"/>
    </row>
    <row r="560" spans="1:1" ht="14.25" customHeight="1">
      <c r="A560" s="2"/>
    </row>
    <row r="561" spans="1:1" ht="14.25" customHeight="1">
      <c r="A561" s="2"/>
    </row>
    <row r="562" spans="1:1" ht="14.25" customHeight="1">
      <c r="A562" s="2"/>
    </row>
    <row r="563" spans="1:1" ht="14.25" customHeight="1">
      <c r="A563" s="2"/>
    </row>
    <row r="564" spans="1:1" ht="14.25" customHeight="1">
      <c r="A564" s="2"/>
    </row>
    <row r="565" spans="1:1" ht="14.25" customHeight="1">
      <c r="A565" s="2"/>
    </row>
    <row r="566" spans="1:1" ht="14.25" customHeight="1">
      <c r="A566" s="2"/>
    </row>
    <row r="567" spans="1:1" ht="14.25" customHeight="1">
      <c r="A567" s="2"/>
    </row>
    <row r="568" spans="1:1" ht="14.25" customHeight="1">
      <c r="A568" s="2"/>
    </row>
    <row r="569" spans="1:1" ht="14.25" customHeight="1">
      <c r="A569" s="2"/>
    </row>
    <row r="570" spans="1:1" ht="14.25" customHeight="1">
      <c r="A570" s="2"/>
    </row>
    <row r="571" spans="1:1" ht="14.25" customHeight="1">
      <c r="A571" s="2"/>
    </row>
    <row r="572" spans="1:1" ht="14.25" customHeight="1">
      <c r="A572" s="2"/>
    </row>
    <row r="573" spans="1:1" ht="14.25" customHeight="1">
      <c r="A573" s="2"/>
    </row>
    <row r="574" spans="1:1" ht="14.25" customHeight="1">
      <c r="A574" s="2"/>
    </row>
    <row r="575" spans="1:1" ht="14.25" customHeight="1">
      <c r="A575" s="2"/>
    </row>
    <row r="576" spans="1:1" ht="14.25" customHeight="1">
      <c r="A576" s="2"/>
    </row>
    <row r="577" spans="1:1" ht="14.25" customHeight="1">
      <c r="A577" s="2"/>
    </row>
    <row r="578" spans="1:1" ht="14.25" customHeight="1">
      <c r="A578" s="2"/>
    </row>
    <row r="579" spans="1:1" ht="14.25" customHeight="1">
      <c r="A579" s="2"/>
    </row>
    <row r="580" spans="1:1" ht="14.25" customHeight="1">
      <c r="A580" s="2"/>
    </row>
    <row r="581" spans="1:1" ht="14.25" customHeight="1">
      <c r="A581" s="2"/>
    </row>
    <row r="582" spans="1:1" ht="14.25" customHeight="1">
      <c r="A582" s="2"/>
    </row>
    <row r="583" spans="1:1" ht="14.25" customHeight="1">
      <c r="A583" s="2"/>
    </row>
    <row r="584" spans="1:1" ht="14.25" customHeight="1">
      <c r="A584" s="2"/>
    </row>
    <row r="585" spans="1:1" ht="14.25" customHeight="1">
      <c r="A585" s="2"/>
    </row>
    <row r="586" spans="1:1" ht="14.25" customHeight="1">
      <c r="A586" s="2"/>
    </row>
    <row r="587" spans="1:1" ht="14.25" customHeight="1">
      <c r="A587" s="2"/>
    </row>
    <row r="588" spans="1:1" ht="14.25" customHeight="1">
      <c r="A588" s="2"/>
    </row>
    <row r="589" spans="1:1" ht="14.25" customHeight="1">
      <c r="A589" s="2"/>
    </row>
    <row r="590" spans="1:1" ht="14.25" customHeight="1">
      <c r="A590" s="2"/>
    </row>
    <row r="591" spans="1:1" ht="14.25" customHeight="1">
      <c r="A591" s="2"/>
    </row>
    <row r="592" spans="1:1" ht="14.25" customHeight="1">
      <c r="A592" s="2"/>
    </row>
    <row r="593" spans="1:1" ht="14.25" customHeight="1">
      <c r="A593" s="2"/>
    </row>
    <row r="594" spans="1:1" ht="14.25" customHeight="1">
      <c r="A594" s="2"/>
    </row>
    <row r="595" spans="1:1" ht="14.25" customHeight="1">
      <c r="A595" s="2"/>
    </row>
    <row r="596" spans="1:1" ht="14.25" customHeight="1">
      <c r="A596" s="2"/>
    </row>
    <row r="597" spans="1:1" ht="14.25" customHeight="1">
      <c r="A597" s="2"/>
    </row>
    <row r="598" spans="1:1" ht="14.25" customHeight="1">
      <c r="A598" s="2"/>
    </row>
    <row r="599" spans="1:1" ht="14.25" customHeight="1">
      <c r="A599" s="2"/>
    </row>
    <row r="600" spans="1:1" ht="14.25" customHeight="1">
      <c r="A600" s="2"/>
    </row>
    <row r="601" spans="1:1" ht="14.25" customHeight="1">
      <c r="A601" s="2"/>
    </row>
    <row r="602" spans="1:1" ht="14.25" customHeight="1">
      <c r="A602" s="2"/>
    </row>
    <row r="603" spans="1:1" ht="14.25" customHeight="1">
      <c r="A603" s="2"/>
    </row>
    <row r="604" spans="1:1" ht="14.25" customHeight="1">
      <c r="A604" s="2"/>
    </row>
    <row r="605" spans="1:1" ht="14.25" customHeight="1">
      <c r="A605" s="2"/>
    </row>
    <row r="606" spans="1:1" ht="14.25" customHeight="1">
      <c r="A606" s="2"/>
    </row>
    <row r="607" spans="1:1" ht="14.25" customHeight="1">
      <c r="A607" s="2"/>
    </row>
    <row r="608" spans="1:1" ht="14.25" customHeight="1">
      <c r="A608" s="2"/>
    </row>
    <row r="609" spans="1:1" ht="14.25" customHeight="1">
      <c r="A609" s="2"/>
    </row>
    <row r="610" spans="1:1" ht="14.25" customHeight="1">
      <c r="A610" s="2"/>
    </row>
    <row r="611" spans="1:1" ht="14.25" customHeight="1">
      <c r="A611" s="2"/>
    </row>
    <row r="612" spans="1:1" ht="14.25" customHeight="1">
      <c r="A612" s="2"/>
    </row>
    <row r="613" spans="1:1" ht="14.25" customHeight="1">
      <c r="A613" s="2"/>
    </row>
    <row r="614" spans="1:1" ht="14.25" customHeight="1">
      <c r="A614" s="2"/>
    </row>
    <row r="615" spans="1:1" ht="14.25" customHeight="1">
      <c r="A615" s="2"/>
    </row>
    <row r="616" spans="1:1" ht="14.25" customHeight="1">
      <c r="A616" s="2"/>
    </row>
    <row r="617" spans="1:1" ht="14.25" customHeight="1">
      <c r="A617" s="2"/>
    </row>
    <row r="618" spans="1:1" ht="14.25" customHeight="1">
      <c r="A618" s="2"/>
    </row>
    <row r="619" spans="1:1" ht="14.25" customHeight="1">
      <c r="A619" s="2"/>
    </row>
    <row r="620" spans="1:1" ht="14.25" customHeight="1">
      <c r="A620" s="2"/>
    </row>
    <row r="621" spans="1:1" ht="14.25" customHeight="1">
      <c r="A621" s="2"/>
    </row>
    <row r="622" spans="1:1" ht="14.25" customHeight="1">
      <c r="A622" s="2"/>
    </row>
    <row r="623" spans="1:1" ht="14.25" customHeight="1">
      <c r="A623" s="2"/>
    </row>
    <row r="624" spans="1:1" ht="14.25" customHeight="1">
      <c r="A624" s="2"/>
    </row>
    <row r="625" spans="1:1" ht="14.25" customHeight="1">
      <c r="A625" s="2"/>
    </row>
    <row r="626" spans="1:1" ht="14.25" customHeight="1">
      <c r="A626" s="2"/>
    </row>
    <row r="627" spans="1:1" ht="14.25" customHeight="1">
      <c r="A627" s="2"/>
    </row>
    <row r="628" spans="1:1" ht="14.25" customHeight="1">
      <c r="A628" s="2"/>
    </row>
    <row r="629" spans="1:1" ht="14.25" customHeight="1">
      <c r="A629" s="2"/>
    </row>
    <row r="630" spans="1:1" ht="14.25" customHeight="1">
      <c r="A630" s="2"/>
    </row>
    <row r="631" spans="1:1" ht="14.25" customHeight="1">
      <c r="A631" s="2"/>
    </row>
    <row r="632" spans="1:1" ht="14.25" customHeight="1">
      <c r="A632" s="2"/>
    </row>
    <row r="633" spans="1:1" ht="14.25" customHeight="1">
      <c r="A633" s="2"/>
    </row>
    <row r="634" spans="1:1" ht="14.25" customHeight="1">
      <c r="A634" s="2"/>
    </row>
    <row r="635" spans="1:1" ht="14.25" customHeight="1">
      <c r="A635" s="2"/>
    </row>
    <row r="636" spans="1:1" ht="14.25" customHeight="1">
      <c r="A636" s="2"/>
    </row>
    <row r="637" spans="1:1" ht="14.25" customHeight="1">
      <c r="A637" s="2"/>
    </row>
    <row r="638" spans="1:1" ht="14.25" customHeight="1">
      <c r="A638" s="2"/>
    </row>
    <row r="639" spans="1:1" ht="14.25" customHeight="1">
      <c r="A639" s="2"/>
    </row>
    <row r="640" spans="1:1" ht="14.25" customHeight="1">
      <c r="A640" s="2"/>
    </row>
    <row r="641" spans="1:1" ht="14.25" customHeight="1">
      <c r="A641" s="2"/>
    </row>
    <row r="642" spans="1:1" ht="14.25" customHeight="1">
      <c r="A642" s="2"/>
    </row>
    <row r="643" spans="1:1" ht="14.25" customHeight="1">
      <c r="A643" s="2"/>
    </row>
    <row r="644" spans="1:1" ht="14.25" customHeight="1">
      <c r="A644" s="2"/>
    </row>
    <row r="645" spans="1:1" ht="14.25" customHeight="1">
      <c r="A645" s="2"/>
    </row>
    <row r="646" spans="1:1" ht="14.25" customHeight="1">
      <c r="A646" s="2"/>
    </row>
    <row r="647" spans="1:1" ht="14.25" customHeight="1">
      <c r="A647" s="2"/>
    </row>
    <row r="648" spans="1:1" ht="14.25" customHeight="1">
      <c r="A648" s="2"/>
    </row>
    <row r="649" spans="1:1" ht="14.25" customHeight="1">
      <c r="A649" s="2"/>
    </row>
    <row r="650" spans="1:1" ht="14.25" customHeight="1">
      <c r="A650" s="2"/>
    </row>
    <row r="651" spans="1:1" ht="14.25" customHeight="1">
      <c r="A651" s="2"/>
    </row>
    <row r="652" spans="1:1" ht="14.25" customHeight="1">
      <c r="A652" s="2"/>
    </row>
    <row r="653" spans="1:1" ht="14.25" customHeight="1">
      <c r="A653" s="2"/>
    </row>
    <row r="654" spans="1:1" ht="14.25" customHeight="1">
      <c r="A654" s="2"/>
    </row>
    <row r="655" spans="1:1" ht="14.25" customHeight="1">
      <c r="A655" s="2"/>
    </row>
    <row r="656" spans="1:1" ht="14.25" customHeight="1">
      <c r="A656" s="2"/>
    </row>
    <row r="657" spans="1:1" ht="14.25" customHeight="1">
      <c r="A657" s="2"/>
    </row>
    <row r="658" spans="1:1" ht="14.25" customHeight="1">
      <c r="A658" s="2"/>
    </row>
    <row r="659" spans="1:1" ht="14.25" customHeight="1">
      <c r="A659" s="2"/>
    </row>
    <row r="660" spans="1:1" ht="14.25" customHeight="1">
      <c r="A660" s="2"/>
    </row>
    <row r="661" spans="1:1" ht="14.25" customHeight="1">
      <c r="A661" s="2"/>
    </row>
    <row r="662" spans="1:1" ht="14.25" customHeight="1">
      <c r="A662" s="2"/>
    </row>
    <row r="663" spans="1:1" ht="14.25" customHeight="1">
      <c r="A663" s="2"/>
    </row>
    <row r="664" spans="1:1" ht="14.25" customHeight="1">
      <c r="A664" s="2"/>
    </row>
    <row r="665" spans="1:1" ht="14.25" customHeight="1">
      <c r="A665" s="2"/>
    </row>
    <row r="666" spans="1:1" ht="14.25" customHeight="1">
      <c r="A666" s="2"/>
    </row>
    <row r="667" spans="1:1" ht="14.25" customHeight="1">
      <c r="A667" s="2"/>
    </row>
    <row r="668" spans="1:1" ht="14.25" customHeight="1">
      <c r="A668" s="2"/>
    </row>
    <row r="669" spans="1:1" ht="14.25" customHeight="1">
      <c r="A669" s="2"/>
    </row>
    <row r="670" spans="1:1" ht="14.25" customHeight="1">
      <c r="A670" s="2"/>
    </row>
    <row r="671" spans="1:1" ht="14.25" customHeight="1">
      <c r="A671" s="2"/>
    </row>
    <row r="672" spans="1:1" ht="14.25" customHeight="1">
      <c r="A672" s="2"/>
    </row>
    <row r="673" spans="1:1" ht="14.25" customHeight="1">
      <c r="A673" s="2"/>
    </row>
    <row r="674" spans="1:1" ht="14.25" customHeight="1">
      <c r="A674" s="2"/>
    </row>
    <row r="675" spans="1:1" ht="14.25" customHeight="1">
      <c r="A675" s="2"/>
    </row>
    <row r="676" spans="1:1" ht="14.25" customHeight="1">
      <c r="A676" s="2"/>
    </row>
    <row r="677" spans="1:1" ht="14.25" customHeight="1">
      <c r="A677" s="2"/>
    </row>
    <row r="678" spans="1:1" ht="14.25" customHeight="1">
      <c r="A678" s="2"/>
    </row>
    <row r="679" spans="1:1" ht="14.25" customHeight="1">
      <c r="A679" s="2"/>
    </row>
    <row r="680" spans="1:1" ht="14.25" customHeight="1">
      <c r="A680" s="2"/>
    </row>
    <row r="681" spans="1:1" ht="14.25" customHeight="1">
      <c r="A681" s="2"/>
    </row>
    <row r="682" spans="1:1" ht="14.25" customHeight="1">
      <c r="A682" s="2"/>
    </row>
    <row r="683" spans="1:1" ht="14.25" customHeight="1">
      <c r="A683" s="2"/>
    </row>
    <row r="684" spans="1:1" ht="14.25" customHeight="1">
      <c r="A684" s="2"/>
    </row>
    <row r="685" spans="1:1" ht="14.25" customHeight="1">
      <c r="A685" s="2"/>
    </row>
    <row r="686" spans="1:1" ht="14.25" customHeight="1">
      <c r="A686" s="2"/>
    </row>
    <row r="687" spans="1:1" ht="14.25" customHeight="1">
      <c r="A687" s="2"/>
    </row>
    <row r="688" spans="1:1" ht="14.25" customHeight="1">
      <c r="A688" s="2"/>
    </row>
    <row r="689" spans="1:1" ht="14.25" customHeight="1">
      <c r="A689" s="2"/>
    </row>
    <row r="690" spans="1:1" ht="14.25" customHeight="1">
      <c r="A690" s="2"/>
    </row>
    <row r="691" spans="1:1" ht="14.25" customHeight="1">
      <c r="A691" s="2"/>
    </row>
    <row r="692" spans="1:1" ht="14.25" customHeight="1">
      <c r="A692" s="2"/>
    </row>
    <row r="693" spans="1:1" ht="14.25" customHeight="1">
      <c r="A693" s="2"/>
    </row>
    <row r="694" spans="1:1" ht="14.25" customHeight="1">
      <c r="A694" s="2"/>
    </row>
    <row r="695" spans="1:1" ht="14.25" customHeight="1">
      <c r="A695" s="2"/>
    </row>
    <row r="696" spans="1:1" ht="14.25" customHeight="1">
      <c r="A696" s="2"/>
    </row>
    <row r="697" spans="1:1" ht="14.25" customHeight="1">
      <c r="A697" s="2"/>
    </row>
    <row r="698" spans="1:1" ht="14.25" customHeight="1">
      <c r="A698" s="2"/>
    </row>
    <row r="699" spans="1:1" ht="14.25" customHeight="1">
      <c r="A699" s="2"/>
    </row>
    <row r="700" spans="1:1" ht="14.25" customHeight="1">
      <c r="A700" s="2"/>
    </row>
    <row r="701" spans="1:1" ht="14.25" customHeight="1">
      <c r="A701" s="2"/>
    </row>
    <row r="702" spans="1:1" ht="14.25" customHeight="1">
      <c r="A702" s="2"/>
    </row>
    <row r="703" spans="1:1" ht="14.25" customHeight="1">
      <c r="A703" s="2"/>
    </row>
    <row r="704" spans="1:1" ht="14.25" customHeight="1">
      <c r="A704" s="2"/>
    </row>
    <row r="705" spans="1:1" ht="14.25" customHeight="1">
      <c r="A705" s="2"/>
    </row>
    <row r="706" spans="1:1" ht="14.25" customHeight="1">
      <c r="A706" s="2"/>
    </row>
    <row r="707" spans="1:1" ht="14.25" customHeight="1">
      <c r="A707" s="2"/>
    </row>
    <row r="708" spans="1:1" ht="14.25" customHeight="1">
      <c r="A708" s="2"/>
    </row>
    <row r="709" spans="1:1" ht="14.25" customHeight="1">
      <c r="A709" s="2"/>
    </row>
    <row r="710" spans="1:1" ht="14.25" customHeight="1">
      <c r="A710" s="2"/>
    </row>
    <row r="711" spans="1:1" ht="14.25" customHeight="1">
      <c r="A711" s="2"/>
    </row>
    <row r="712" spans="1:1" ht="14.25" customHeight="1">
      <c r="A712" s="2"/>
    </row>
    <row r="713" spans="1:1" ht="14.25" customHeight="1">
      <c r="A713" s="2"/>
    </row>
    <row r="714" spans="1:1" ht="14.25" customHeight="1">
      <c r="A714" s="2"/>
    </row>
    <row r="715" spans="1:1" ht="14.25" customHeight="1">
      <c r="A715" s="2"/>
    </row>
    <row r="716" spans="1:1" ht="14.25" customHeight="1">
      <c r="A716" s="2"/>
    </row>
    <row r="717" spans="1:1" ht="14.25" customHeight="1">
      <c r="A717" s="2"/>
    </row>
    <row r="718" spans="1:1" ht="14.25" customHeight="1">
      <c r="A718" s="2"/>
    </row>
    <row r="719" spans="1:1" ht="14.25" customHeight="1">
      <c r="A719" s="2"/>
    </row>
    <row r="720" spans="1:1" ht="14.25" customHeight="1">
      <c r="A720" s="2"/>
    </row>
    <row r="721" spans="1:1" ht="14.25" customHeight="1">
      <c r="A721" s="2"/>
    </row>
    <row r="722" spans="1:1" ht="14.25" customHeight="1">
      <c r="A722" s="2"/>
    </row>
    <row r="723" spans="1:1" ht="14.25" customHeight="1">
      <c r="A723" s="2"/>
    </row>
    <row r="724" spans="1:1" ht="14.25" customHeight="1">
      <c r="A724" s="2"/>
    </row>
    <row r="725" spans="1:1" ht="14.25" customHeight="1">
      <c r="A725" s="2"/>
    </row>
    <row r="726" spans="1:1" ht="14.25" customHeight="1">
      <c r="A726" s="2"/>
    </row>
    <row r="727" spans="1:1" ht="14.25" customHeight="1">
      <c r="A727" s="2"/>
    </row>
    <row r="728" spans="1:1" ht="14.25" customHeight="1">
      <c r="A728" s="2"/>
    </row>
    <row r="729" spans="1:1" ht="14.25" customHeight="1">
      <c r="A729" s="2"/>
    </row>
    <row r="730" spans="1:1" ht="14.25" customHeight="1">
      <c r="A730" s="2"/>
    </row>
    <row r="731" spans="1:1" ht="14.25" customHeight="1">
      <c r="A731" s="2"/>
    </row>
    <row r="732" spans="1:1" ht="14.25" customHeight="1">
      <c r="A732" s="2"/>
    </row>
    <row r="733" spans="1:1" ht="14.25" customHeight="1">
      <c r="A733" s="2"/>
    </row>
    <row r="734" spans="1:1" ht="14.25" customHeight="1">
      <c r="A734" s="2"/>
    </row>
    <row r="735" spans="1:1" ht="14.25" customHeight="1">
      <c r="A735" s="2"/>
    </row>
    <row r="736" spans="1:1" ht="14.25" customHeight="1">
      <c r="A736" s="2"/>
    </row>
    <row r="737" spans="1:1" ht="14.25" customHeight="1">
      <c r="A737" s="2"/>
    </row>
    <row r="738" spans="1:1" ht="14.25" customHeight="1">
      <c r="A738" s="2"/>
    </row>
    <row r="739" spans="1:1" ht="14.25" customHeight="1">
      <c r="A739" s="2"/>
    </row>
    <row r="740" spans="1:1" ht="14.25" customHeight="1">
      <c r="A740" s="2"/>
    </row>
    <row r="741" spans="1:1" ht="14.25" customHeight="1">
      <c r="A741" s="2"/>
    </row>
    <row r="742" spans="1:1" ht="14.25" customHeight="1">
      <c r="A742" s="2"/>
    </row>
    <row r="743" spans="1:1" ht="14.25" customHeight="1">
      <c r="A743" s="2"/>
    </row>
    <row r="744" spans="1:1" ht="14.25" customHeight="1">
      <c r="A744" s="2"/>
    </row>
    <row r="745" spans="1:1" ht="14.25" customHeight="1">
      <c r="A745" s="2"/>
    </row>
    <row r="746" spans="1:1" ht="14.25" customHeight="1">
      <c r="A746" s="2"/>
    </row>
    <row r="747" spans="1:1" ht="14.25" customHeight="1">
      <c r="A747" s="2"/>
    </row>
    <row r="748" spans="1:1" ht="14.25" customHeight="1">
      <c r="A748" s="2"/>
    </row>
    <row r="749" spans="1:1" ht="14.25" customHeight="1">
      <c r="A749" s="2"/>
    </row>
    <row r="750" spans="1:1" ht="14.25" customHeight="1">
      <c r="A750" s="2"/>
    </row>
    <row r="751" spans="1:1" ht="14.25" customHeight="1">
      <c r="A751" s="2"/>
    </row>
    <row r="752" spans="1:1" ht="14.25" customHeight="1">
      <c r="A752" s="2"/>
    </row>
    <row r="753" spans="1:1" ht="14.25" customHeight="1">
      <c r="A753" s="2"/>
    </row>
    <row r="754" spans="1:1" ht="14.25" customHeight="1">
      <c r="A754" s="2"/>
    </row>
    <row r="755" spans="1:1" ht="14.25" customHeight="1">
      <c r="A755" s="2"/>
    </row>
    <row r="756" spans="1:1" ht="14.25" customHeight="1">
      <c r="A756" s="2"/>
    </row>
    <row r="757" spans="1:1" ht="14.25" customHeight="1">
      <c r="A757" s="2"/>
    </row>
    <row r="758" spans="1:1" ht="14.25" customHeight="1">
      <c r="A758" s="2"/>
    </row>
    <row r="759" spans="1:1" ht="14.25" customHeight="1">
      <c r="A759" s="2"/>
    </row>
    <row r="760" spans="1:1" ht="14.25" customHeight="1">
      <c r="A760" s="2"/>
    </row>
    <row r="761" spans="1:1" ht="14.25" customHeight="1">
      <c r="A761" s="2"/>
    </row>
    <row r="762" spans="1:1" ht="14.25" customHeight="1">
      <c r="A762" s="2"/>
    </row>
    <row r="763" spans="1:1" ht="14.25" customHeight="1">
      <c r="A763" s="2"/>
    </row>
    <row r="764" spans="1:1" ht="14.25" customHeight="1">
      <c r="A764" s="2"/>
    </row>
    <row r="765" spans="1:1" ht="14.25" customHeight="1">
      <c r="A765" s="2"/>
    </row>
    <row r="766" spans="1:1" ht="14.25" customHeight="1">
      <c r="A766" s="2"/>
    </row>
    <row r="767" spans="1:1" ht="14.25" customHeight="1">
      <c r="A767" s="2"/>
    </row>
    <row r="768" spans="1:1" ht="14.25" customHeight="1">
      <c r="A768" s="2"/>
    </row>
    <row r="769" spans="1:1" ht="14.25" customHeight="1">
      <c r="A769" s="2"/>
    </row>
    <row r="770" spans="1:1" ht="14.25" customHeight="1">
      <c r="A770" s="2"/>
    </row>
    <row r="771" spans="1:1" ht="14.25" customHeight="1">
      <c r="A771" s="2"/>
    </row>
    <row r="772" spans="1:1" ht="14.25" customHeight="1">
      <c r="A772" s="2"/>
    </row>
    <row r="773" spans="1:1" ht="14.25" customHeight="1">
      <c r="A773" s="2"/>
    </row>
    <row r="774" spans="1:1" ht="14.25" customHeight="1">
      <c r="A774" s="2"/>
    </row>
    <row r="775" spans="1:1" ht="14.25" customHeight="1">
      <c r="A775" s="2"/>
    </row>
    <row r="776" spans="1:1" ht="14.25" customHeight="1">
      <c r="A776" s="2"/>
    </row>
    <row r="777" spans="1:1" ht="14.25" customHeight="1">
      <c r="A777" s="2"/>
    </row>
    <row r="778" spans="1:1" ht="14.25" customHeight="1">
      <c r="A778" s="2"/>
    </row>
    <row r="779" spans="1:1" ht="14.25" customHeight="1">
      <c r="A779" s="2"/>
    </row>
    <row r="780" spans="1:1" ht="14.25" customHeight="1">
      <c r="A780" s="2"/>
    </row>
    <row r="781" spans="1:1" ht="14.25" customHeight="1">
      <c r="A781" s="2"/>
    </row>
    <row r="782" spans="1:1" ht="14.25" customHeight="1">
      <c r="A782" s="2"/>
    </row>
    <row r="783" spans="1:1" ht="14.25" customHeight="1">
      <c r="A783" s="2"/>
    </row>
    <row r="784" spans="1:1" ht="14.25" customHeight="1">
      <c r="A784" s="2"/>
    </row>
    <row r="785" spans="1:1" ht="14.25" customHeight="1">
      <c r="A785" s="2"/>
    </row>
    <row r="786" spans="1:1" ht="14.25" customHeight="1">
      <c r="A786" s="2"/>
    </row>
    <row r="787" spans="1:1" ht="14.25" customHeight="1">
      <c r="A787" s="2"/>
    </row>
    <row r="788" spans="1:1" ht="14.25" customHeight="1">
      <c r="A788" s="2"/>
    </row>
    <row r="789" spans="1:1" ht="14.25" customHeight="1">
      <c r="A789" s="2"/>
    </row>
    <row r="790" spans="1:1" ht="14.25" customHeight="1">
      <c r="A790" s="2"/>
    </row>
    <row r="791" spans="1:1" ht="14.25" customHeight="1">
      <c r="A791" s="2"/>
    </row>
    <row r="792" spans="1:1" ht="14.25" customHeight="1">
      <c r="A792" s="2"/>
    </row>
    <row r="793" spans="1:1" ht="14.25" customHeight="1">
      <c r="A793" s="2"/>
    </row>
    <row r="794" spans="1:1" ht="14.25" customHeight="1">
      <c r="A794" s="2"/>
    </row>
    <row r="795" spans="1:1" ht="14.25" customHeight="1">
      <c r="A795" s="2"/>
    </row>
    <row r="796" spans="1:1" ht="14.25" customHeight="1">
      <c r="A796" s="2"/>
    </row>
    <row r="797" spans="1:1" ht="14.25" customHeight="1">
      <c r="A797" s="2"/>
    </row>
    <row r="798" spans="1:1" ht="14.25" customHeight="1">
      <c r="A798" s="2"/>
    </row>
    <row r="799" spans="1:1" ht="14.25" customHeight="1">
      <c r="A799" s="2"/>
    </row>
    <row r="800" spans="1:1" ht="14.25" customHeight="1">
      <c r="A800" s="2"/>
    </row>
    <row r="801" spans="1:1" ht="14.25" customHeight="1">
      <c r="A801" s="2"/>
    </row>
    <row r="802" spans="1:1" ht="14.25" customHeight="1">
      <c r="A802" s="2"/>
    </row>
    <row r="803" spans="1:1" ht="14.25" customHeight="1">
      <c r="A803" s="2"/>
    </row>
    <row r="804" spans="1:1" ht="14.25" customHeight="1">
      <c r="A804" s="2"/>
    </row>
    <row r="805" spans="1:1" ht="14.25" customHeight="1">
      <c r="A805" s="2"/>
    </row>
    <row r="806" spans="1:1" ht="14.25" customHeight="1">
      <c r="A806" s="2"/>
    </row>
    <row r="807" spans="1:1" ht="14.25" customHeight="1">
      <c r="A807" s="2"/>
    </row>
    <row r="808" spans="1:1" ht="14.25" customHeight="1">
      <c r="A808" s="2"/>
    </row>
    <row r="809" spans="1:1" ht="14.25" customHeight="1">
      <c r="A809" s="2"/>
    </row>
    <row r="810" spans="1:1" ht="14.25" customHeight="1">
      <c r="A810" s="2"/>
    </row>
    <row r="811" spans="1:1" ht="14.25" customHeight="1">
      <c r="A811" s="2"/>
    </row>
    <row r="812" spans="1:1" ht="14.25" customHeight="1">
      <c r="A812" s="2"/>
    </row>
    <row r="813" spans="1:1" ht="14.25" customHeight="1">
      <c r="A813" s="2"/>
    </row>
    <row r="814" spans="1:1" ht="14.25" customHeight="1">
      <c r="A814" s="2"/>
    </row>
    <row r="815" spans="1:1" ht="14.25" customHeight="1">
      <c r="A815" s="2"/>
    </row>
    <row r="816" spans="1:1" ht="14.25" customHeight="1">
      <c r="A816" s="2"/>
    </row>
    <row r="817" spans="1:1" ht="14.25" customHeight="1">
      <c r="A817" s="2"/>
    </row>
    <row r="818" spans="1:1" ht="14.25" customHeight="1">
      <c r="A818" s="2"/>
    </row>
    <row r="819" spans="1:1" ht="14.25" customHeight="1">
      <c r="A819" s="2"/>
    </row>
    <row r="820" spans="1:1" ht="14.25" customHeight="1">
      <c r="A820" s="2"/>
    </row>
    <row r="821" spans="1:1" ht="14.25" customHeight="1">
      <c r="A821" s="2"/>
    </row>
    <row r="822" spans="1:1" ht="14.25" customHeight="1">
      <c r="A822" s="2"/>
    </row>
    <row r="823" spans="1:1" ht="14.25" customHeight="1">
      <c r="A823" s="2"/>
    </row>
    <row r="824" spans="1:1" ht="14.25" customHeight="1">
      <c r="A824" s="2"/>
    </row>
    <row r="825" spans="1:1" ht="14.25" customHeight="1">
      <c r="A825" s="2"/>
    </row>
    <row r="826" spans="1:1" ht="14.25" customHeight="1">
      <c r="A826" s="2"/>
    </row>
    <row r="827" spans="1:1" ht="14.25" customHeight="1">
      <c r="A827" s="2"/>
    </row>
    <row r="828" spans="1:1" ht="14.25" customHeight="1">
      <c r="A828" s="2"/>
    </row>
    <row r="829" spans="1:1" ht="14.25" customHeight="1">
      <c r="A829" s="2"/>
    </row>
    <row r="830" spans="1:1" ht="14.25" customHeight="1">
      <c r="A830" s="2"/>
    </row>
    <row r="831" spans="1:1" ht="14.25" customHeight="1">
      <c r="A831" s="2"/>
    </row>
    <row r="832" spans="1:1" ht="14.25" customHeight="1">
      <c r="A832" s="2"/>
    </row>
    <row r="833" spans="1:1" ht="14.25" customHeight="1">
      <c r="A833" s="2"/>
    </row>
    <row r="834" spans="1:1" ht="14.25" customHeight="1">
      <c r="A834" s="2"/>
    </row>
    <row r="835" spans="1:1" ht="14.25" customHeight="1">
      <c r="A835" s="2"/>
    </row>
    <row r="836" spans="1:1" ht="14.25" customHeight="1">
      <c r="A836" s="2"/>
    </row>
    <row r="837" spans="1:1" ht="14.25" customHeight="1">
      <c r="A837" s="2"/>
    </row>
    <row r="838" spans="1:1" ht="14.25" customHeight="1">
      <c r="A838" s="2"/>
    </row>
    <row r="839" spans="1:1" ht="14.25" customHeight="1">
      <c r="A839" s="2"/>
    </row>
    <row r="840" spans="1:1" ht="14.25" customHeight="1">
      <c r="A840" s="2"/>
    </row>
    <row r="841" spans="1:1" ht="14.25" customHeight="1">
      <c r="A841" s="2"/>
    </row>
    <row r="842" spans="1:1" ht="14.25" customHeight="1">
      <c r="A842" s="2"/>
    </row>
    <row r="843" spans="1:1" ht="14.25" customHeight="1">
      <c r="A843" s="2"/>
    </row>
    <row r="844" spans="1:1" ht="14.25" customHeight="1">
      <c r="A844" s="2"/>
    </row>
    <row r="845" spans="1:1" ht="14.25" customHeight="1">
      <c r="A845" s="2"/>
    </row>
    <row r="846" spans="1:1" ht="14.25" customHeight="1">
      <c r="A846" s="2"/>
    </row>
    <row r="847" spans="1:1" ht="14.25" customHeight="1">
      <c r="A847" s="2"/>
    </row>
    <row r="848" spans="1:1" ht="14.25" customHeight="1">
      <c r="A848" s="2"/>
    </row>
    <row r="849" spans="1:1" ht="14.25" customHeight="1">
      <c r="A849" s="2"/>
    </row>
    <row r="850" spans="1:1" ht="14.25" customHeight="1">
      <c r="A850" s="2"/>
    </row>
    <row r="851" spans="1:1" ht="14.25" customHeight="1">
      <c r="A851" s="2"/>
    </row>
    <row r="852" spans="1:1" ht="14.25" customHeight="1">
      <c r="A852" s="2"/>
    </row>
    <row r="853" spans="1:1" ht="14.25" customHeight="1">
      <c r="A853" s="2"/>
    </row>
    <row r="854" spans="1:1" ht="14.25" customHeight="1">
      <c r="A854" s="2"/>
    </row>
    <row r="855" spans="1:1" ht="14.25" customHeight="1">
      <c r="A855" s="2"/>
    </row>
    <row r="856" spans="1:1" ht="14.25" customHeight="1">
      <c r="A856" s="2"/>
    </row>
    <row r="857" spans="1:1" ht="14.25" customHeight="1">
      <c r="A857" s="2"/>
    </row>
    <row r="858" spans="1:1" ht="14.25" customHeight="1">
      <c r="A858" s="2"/>
    </row>
    <row r="859" spans="1:1" ht="14.25" customHeight="1">
      <c r="A859" s="2"/>
    </row>
    <row r="860" spans="1:1" ht="14.25" customHeight="1">
      <c r="A860" s="2"/>
    </row>
    <row r="861" spans="1:1" ht="14.25" customHeight="1">
      <c r="A861" s="2"/>
    </row>
    <row r="862" spans="1:1" ht="14.25" customHeight="1">
      <c r="A862" s="2"/>
    </row>
    <row r="863" spans="1:1" ht="14.25" customHeight="1">
      <c r="A863" s="2"/>
    </row>
    <row r="864" spans="1:1" ht="14.25" customHeight="1">
      <c r="A864" s="2"/>
    </row>
    <row r="865" spans="1:1" ht="14.25" customHeight="1">
      <c r="A865" s="2"/>
    </row>
    <row r="866" spans="1:1" ht="14.25" customHeight="1">
      <c r="A866" s="2"/>
    </row>
    <row r="867" spans="1:1" ht="14.25" customHeight="1">
      <c r="A867" s="2"/>
    </row>
    <row r="868" spans="1:1" ht="14.25" customHeight="1">
      <c r="A868" s="2"/>
    </row>
    <row r="869" spans="1:1" ht="14.25" customHeight="1">
      <c r="A869" s="2"/>
    </row>
    <row r="870" spans="1:1" ht="14.25" customHeight="1">
      <c r="A870" s="2"/>
    </row>
    <row r="871" spans="1:1" ht="14.25" customHeight="1">
      <c r="A871" s="2"/>
    </row>
    <row r="872" spans="1:1" ht="14.25" customHeight="1">
      <c r="A872" s="2"/>
    </row>
    <row r="873" spans="1:1" ht="14.25" customHeight="1">
      <c r="A873" s="2"/>
    </row>
    <row r="874" spans="1:1" ht="14.25" customHeight="1">
      <c r="A874" s="2"/>
    </row>
    <row r="875" spans="1:1" ht="14.25" customHeight="1">
      <c r="A875" s="2"/>
    </row>
    <row r="876" spans="1:1" ht="14.25" customHeight="1">
      <c r="A876" s="2"/>
    </row>
    <row r="877" spans="1:1" ht="14.25" customHeight="1">
      <c r="A877" s="2"/>
    </row>
    <row r="878" spans="1:1" ht="14.25" customHeight="1">
      <c r="A878" s="2"/>
    </row>
    <row r="879" spans="1:1" ht="14.25" customHeight="1">
      <c r="A879" s="2"/>
    </row>
    <row r="880" spans="1:1" ht="14.25" customHeight="1">
      <c r="A880" s="2"/>
    </row>
    <row r="881" spans="1:1" ht="14.25" customHeight="1">
      <c r="A881" s="2"/>
    </row>
    <row r="882" spans="1:1" ht="14.25" customHeight="1">
      <c r="A882" s="2"/>
    </row>
    <row r="883" spans="1:1" ht="14.25" customHeight="1">
      <c r="A883" s="2"/>
    </row>
    <row r="884" spans="1:1" ht="14.25" customHeight="1">
      <c r="A884" s="2"/>
    </row>
    <row r="885" spans="1:1" ht="14.25" customHeight="1">
      <c r="A885" s="2"/>
    </row>
    <row r="886" spans="1:1" ht="14.25" customHeight="1">
      <c r="A886" s="2"/>
    </row>
    <row r="887" spans="1:1" ht="14.25" customHeight="1">
      <c r="A887" s="2"/>
    </row>
    <row r="888" spans="1:1" ht="14.25" customHeight="1">
      <c r="A888" s="2"/>
    </row>
    <row r="889" spans="1:1" ht="14.25" customHeight="1">
      <c r="A889" s="2"/>
    </row>
    <row r="890" spans="1:1" ht="14.25" customHeight="1">
      <c r="A890" s="2"/>
    </row>
    <row r="891" spans="1:1" ht="14.25" customHeight="1">
      <c r="A891" s="2"/>
    </row>
    <row r="892" spans="1:1" ht="14.25" customHeight="1">
      <c r="A892" s="2"/>
    </row>
    <row r="893" spans="1:1" ht="14.25" customHeight="1">
      <c r="A893" s="2"/>
    </row>
    <row r="894" spans="1:1" ht="14.25" customHeight="1">
      <c r="A894" s="2"/>
    </row>
    <row r="895" spans="1:1" ht="14.25" customHeight="1">
      <c r="A895" s="2"/>
    </row>
    <row r="896" spans="1:1" ht="14.25" customHeight="1">
      <c r="A896" s="2"/>
    </row>
    <row r="897" spans="1:1" ht="14.25" customHeight="1">
      <c r="A897" s="2"/>
    </row>
    <row r="898" spans="1:1" ht="14.25" customHeight="1">
      <c r="A898" s="2"/>
    </row>
    <row r="899" spans="1:1" ht="14.25" customHeight="1">
      <c r="A899" s="2"/>
    </row>
    <row r="900" spans="1:1" ht="14.25" customHeight="1">
      <c r="A900" s="2"/>
    </row>
    <row r="901" spans="1:1" ht="14.25" customHeight="1">
      <c r="A901" s="2"/>
    </row>
    <row r="902" spans="1:1" ht="14.25" customHeight="1">
      <c r="A902" s="2"/>
    </row>
    <row r="903" spans="1:1" ht="14.25" customHeight="1">
      <c r="A903" s="2"/>
    </row>
    <row r="904" spans="1:1" ht="14.25" customHeight="1">
      <c r="A904" s="2"/>
    </row>
    <row r="905" spans="1:1" ht="14.25" customHeight="1">
      <c r="A905" s="2"/>
    </row>
    <row r="906" spans="1:1" ht="14.25" customHeight="1">
      <c r="A906" s="2"/>
    </row>
    <row r="907" spans="1:1" ht="14.25" customHeight="1">
      <c r="A907" s="2"/>
    </row>
    <row r="908" spans="1:1" ht="14.25" customHeight="1">
      <c r="A908" s="2"/>
    </row>
    <row r="909" spans="1:1" ht="14.25" customHeight="1">
      <c r="A909" s="2"/>
    </row>
    <row r="910" spans="1:1" ht="14.25" customHeight="1">
      <c r="A910" s="2"/>
    </row>
    <row r="911" spans="1:1" ht="14.25" customHeight="1">
      <c r="A911" s="2"/>
    </row>
    <row r="912" spans="1:1" ht="14.25" customHeight="1">
      <c r="A912" s="2"/>
    </row>
    <row r="913" spans="1:1" ht="14.25" customHeight="1">
      <c r="A913" s="2"/>
    </row>
    <row r="914" spans="1:1" ht="14.25" customHeight="1">
      <c r="A914" s="2"/>
    </row>
    <row r="915" spans="1:1" ht="14.25" customHeight="1">
      <c r="A915" s="2"/>
    </row>
    <row r="916" spans="1:1" ht="14.25" customHeight="1">
      <c r="A916" s="2"/>
    </row>
    <row r="917" spans="1:1" ht="14.25" customHeight="1">
      <c r="A917" s="2"/>
    </row>
    <row r="918" spans="1:1" ht="14.25" customHeight="1">
      <c r="A918" s="2"/>
    </row>
    <row r="919" spans="1:1" ht="14.25" customHeight="1">
      <c r="A919" s="2"/>
    </row>
    <row r="920" spans="1:1" ht="14.25" customHeight="1">
      <c r="A920" s="2"/>
    </row>
    <row r="921" spans="1:1" ht="14.25" customHeight="1">
      <c r="A921" s="2"/>
    </row>
    <row r="922" spans="1:1" ht="14.25" customHeight="1">
      <c r="A922" s="2"/>
    </row>
    <row r="923" spans="1:1" ht="14.25" customHeight="1">
      <c r="A923" s="2"/>
    </row>
    <row r="924" spans="1:1" ht="14.25" customHeight="1">
      <c r="A924" s="2"/>
    </row>
    <row r="925" spans="1:1" ht="14.25" customHeight="1">
      <c r="A925" s="2"/>
    </row>
    <row r="926" spans="1:1" ht="14.25" customHeight="1">
      <c r="A926" s="2"/>
    </row>
    <row r="927" spans="1:1" ht="14.25" customHeight="1">
      <c r="A927" s="2"/>
    </row>
    <row r="928" spans="1:1" ht="14.25" customHeight="1">
      <c r="A928" s="2"/>
    </row>
    <row r="929" spans="1:1" ht="14.25" customHeight="1">
      <c r="A929" s="2"/>
    </row>
    <row r="930" spans="1:1" ht="14.25" customHeight="1">
      <c r="A930" s="2"/>
    </row>
    <row r="931" spans="1:1" ht="14.25" customHeight="1">
      <c r="A931" s="2"/>
    </row>
    <row r="932" spans="1:1" ht="14.25" customHeight="1">
      <c r="A932" s="2"/>
    </row>
    <row r="933" spans="1:1" ht="14.25" customHeight="1">
      <c r="A933" s="2"/>
    </row>
    <row r="934" spans="1:1" ht="14.25" customHeight="1">
      <c r="A934" s="2"/>
    </row>
    <row r="935" spans="1:1" ht="14.25" customHeight="1">
      <c r="A935" s="2"/>
    </row>
    <row r="936" spans="1:1" ht="14.25" customHeight="1">
      <c r="A936" s="2"/>
    </row>
    <row r="937" spans="1:1" ht="14.25" customHeight="1">
      <c r="A937" s="2"/>
    </row>
    <row r="938" spans="1:1" ht="14.25" customHeight="1">
      <c r="A938" s="2"/>
    </row>
    <row r="939" spans="1:1" ht="14.25" customHeight="1">
      <c r="A939" s="2"/>
    </row>
    <row r="940" spans="1:1" ht="14.25" customHeight="1">
      <c r="A940" s="2"/>
    </row>
    <row r="941" spans="1:1" ht="14.25" customHeight="1">
      <c r="A941" s="2"/>
    </row>
    <row r="942" spans="1:1" ht="14.25" customHeight="1">
      <c r="A942" s="2"/>
    </row>
    <row r="943" spans="1:1" ht="14.25" customHeight="1">
      <c r="A943" s="2"/>
    </row>
    <row r="944" spans="1:1" ht="14.25" customHeight="1">
      <c r="A944" s="2"/>
    </row>
    <row r="945" spans="1:1" ht="14.25" customHeight="1">
      <c r="A945" s="2"/>
    </row>
    <row r="946" spans="1:1" ht="14.25" customHeight="1">
      <c r="A946" s="2"/>
    </row>
    <row r="947" spans="1:1" ht="14.25" customHeight="1">
      <c r="A947" s="2"/>
    </row>
    <row r="948" spans="1:1" ht="14.25" customHeight="1">
      <c r="A948" s="2"/>
    </row>
    <row r="949" spans="1:1" ht="14.25" customHeight="1">
      <c r="A949" s="2"/>
    </row>
    <row r="950" spans="1:1" ht="14.25" customHeight="1">
      <c r="A950" s="2"/>
    </row>
    <row r="951" spans="1:1" ht="14.25" customHeight="1">
      <c r="A951" s="2"/>
    </row>
    <row r="952" spans="1:1" ht="14.25" customHeight="1">
      <c r="A952" s="2"/>
    </row>
    <row r="953" spans="1:1" ht="14.25" customHeight="1">
      <c r="A953" s="2"/>
    </row>
    <row r="954" spans="1:1" ht="14.25" customHeight="1">
      <c r="A954" s="2"/>
    </row>
    <row r="955" spans="1:1" ht="14.25" customHeight="1">
      <c r="A955" s="2"/>
    </row>
    <row r="956" spans="1:1" ht="14.25" customHeight="1">
      <c r="A956" s="2"/>
    </row>
    <row r="957" spans="1:1" ht="14.25" customHeight="1">
      <c r="A957" s="2"/>
    </row>
    <row r="958" spans="1:1" ht="14.25" customHeight="1">
      <c r="A958" s="2"/>
    </row>
    <row r="959" spans="1:1" ht="14.25" customHeight="1">
      <c r="A959" s="2"/>
    </row>
    <row r="960" spans="1:1" ht="14.25" customHeight="1">
      <c r="A960" s="2"/>
    </row>
    <row r="961" spans="1:1" ht="14.25" customHeight="1">
      <c r="A961" s="2"/>
    </row>
    <row r="962" spans="1:1" ht="14.25" customHeight="1">
      <c r="A962" s="2"/>
    </row>
    <row r="963" spans="1:1" ht="14.25" customHeight="1">
      <c r="A963" s="2"/>
    </row>
    <row r="964" spans="1:1" ht="14.25" customHeight="1">
      <c r="A964" s="2"/>
    </row>
    <row r="965" spans="1:1" ht="14.25" customHeight="1">
      <c r="A965" s="2"/>
    </row>
    <row r="966" spans="1:1" ht="14.25" customHeight="1">
      <c r="A966" s="2"/>
    </row>
    <row r="967" spans="1:1" ht="14.25" customHeight="1">
      <c r="A967" s="2"/>
    </row>
    <row r="968" spans="1:1" ht="14.25" customHeight="1">
      <c r="A968" s="2"/>
    </row>
    <row r="969" spans="1:1" ht="14.25" customHeight="1">
      <c r="A969" s="2"/>
    </row>
    <row r="970" spans="1:1" ht="14.25" customHeight="1">
      <c r="A970" s="2"/>
    </row>
    <row r="971" spans="1:1" ht="14.25" customHeight="1">
      <c r="A971" s="2"/>
    </row>
    <row r="972" spans="1:1" ht="14.25" customHeight="1">
      <c r="A972" s="2"/>
    </row>
    <row r="973" spans="1:1" ht="14.25" customHeight="1">
      <c r="A973" s="2"/>
    </row>
    <row r="974" spans="1:1" ht="14.25" customHeight="1">
      <c r="A974" s="2"/>
    </row>
    <row r="975" spans="1:1" ht="14.25" customHeight="1">
      <c r="A975" s="2"/>
    </row>
    <row r="976" spans="1:1" ht="14.25" customHeight="1">
      <c r="A976" s="2"/>
    </row>
    <row r="977" spans="1:1" ht="14.25" customHeight="1">
      <c r="A977" s="2"/>
    </row>
    <row r="978" spans="1:1" ht="14.25" customHeight="1">
      <c r="A978" s="2"/>
    </row>
    <row r="979" spans="1:1" ht="14.25" customHeight="1">
      <c r="A979" s="2"/>
    </row>
    <row r="980" spans="1:1" ht="14.25" customHeight="1">
      <c r="A980" s="2"/>
    </row>
    <row r="981" spans="1:1" ht="14.25" customHeight="1">
      <c r="A981" s="2"/>
    </row>
    <row r="982" spans="1:1" ht="14.25" customHeight="1">
      <c r="A982" s="2"/>
    </row>
    <row r="983" spans="1:1" ht="14.25" customHeight="1">
      <c r="A983" s="2"/>
    </row>
    <row r="984" spans="1:1" ht="14.25" customHeight="1">
      <c r="A984" s="2"/>
    </row>
    <row r="985" spans="1:1" ht="14.25" customHeight="1">
      <c r="A985" s="2"/>
    </row>
    <row r="986" spans="1:1" ht="14.25" customHeight="1">
      <c r="A986" s="2"/>
    </row>
    <row r="987" spans="1:1" ht="14.25" customHeight="1">
      <c r="A987" s="2"/>
    </row>
    <row r="988" spans="1:1" ht="14.25" customHeight="1">
      <c r="A988" s="2"/>
    </row>
    <row r="989" spans="1:1" ht="14.25" customHeight="1">
      <c r="A989" s="2"/>
    </row>
    <row r="990" spans="1:1" ht="14.25" customHeight="1">
      <c r="A990" s="2"/>
    </row>
    <row r="991" spans="1:1" ht="14.25" customHeight="1">
      <c r="A991" s="2"/>
    </row>
    <row r="992" spans="1:1" ht="14.25" customHeight="1">
      <c r="A992" s="2"/>
    </row>
    <row r="993" spans="1:1" ht="14.25" customHeight="1">
      <c r="A993" s="2"/>
    </row>
    <row r="994" spans="1:1" ht="14.25" customHeight="1">
      <c r="A994" s="2"/>
    </row>
    <row r="995" spans="1:1" ht="14.25" customHeight="1">
      <c r="A995" s="2"/>
    </row>
    <row r="996" spans="1:1" ht="14.25" customHeight="1">
      <c r="A996" s="2"/>
    </row>
    <row r="997" spans="1:1" ht="14.25" customHeight="1">
      <c r="A997" s="2"/>
    </row>
    <row r="998" spans="1:1" ht="14.25" customHeight="1">
      <c r="A998" s="2"/>
    </row>
    <row r="999" spans="1:1" ht="14.25" customHeight="1">
      <c r="A999" s="2"/>
    </row>
    <row r="1000" spans="1:1" ht="14.25" customHeight="1">
      <c r="A1000" s="2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M10" sqref="M10"/>
    </sheetView>
  </sheetViews>
  <sheetFormatPr defaultColWidth="14.44140625" defaultRowHeight="15" customHeight="1"/>
  <cols>
    <col min="1" max="1" width="12.33203125" customWidth="1"/>
    <col min="2" max="2" width="12.6640625" customWidth="1"/>
    <col min="3" max="4" width="14.88671875" customWidth="1"/>
    <col min="5" max="9" width="10.5546875" customWidth="1"/>
    <col min="10" max="10" width="8.88671875" customWidth="1"/>
    <col min="11" max="11" width="6.33203125" customWidth="1"/>
    <col min="12" max="12" width="18.33203125" customWidth="1"/>
    <col min="13" max="14" width="12" customWidth="1"/>
    <col min="15" max="15" width="14.33203125" customWidth="1"/>
    <col min="16" max="17" width="12" customWidth="1"/>
    <col min="18" max="26" width="8.6640625" customWidth="1"/>
  </cols>
  <sheetData>
    <row r="1" spans="1:18" ht="30" customHeight="1">
      <c r="A1" s="1" t="s">
        <v>1243</v>
      </c>
      <c r="J1" s="7"/>
    </row>
    <row r="2" spans="1:18" ht="14.25" customHeight="1">
      <c r="A2" s="2"/>
      <c r="J2" s="7"/>
    </row>
    <row r="3" spans="1:18" ht="14.25" customHeight="1">
      <c r="A3" s="3" t="s">
        <v>1</v>
      </c>
      <c r="B3" s="4" t="s">
        <v>2</v>
      </c>
      <c r="C3" s="4" t="s">
        <v>3</v>
      </c>
      <c r="D3" s="4" t="s">
        <v>4</v>
      </c>
      <c r="E3" s="8" t="s">
        <v>1244</v>
      </c>
      <c r="F3" s="8" t="s">
        <v>1245</v>
      </c>
      <c r="G3" s="8" t="s">
        <v>1246</v>
      </c>
      <c r="H3" s="8" t="s">
        <v>1247</v>
      </c>
      <c r="I3" s="5" t="s">
        <v>9</v>
      </c>
      <c r="J3" s="9" t="s">
        <v>1248</v>
      </c>
      <c r="L3" s="16" t="s">
        <v>1249</v>
      </c>
      <c r="M3" s="17"/>
    </row>
    <row r="4" spans="1:18" ht="14.25" customHeight="1">
      <c r="A4" s="2" t="s">
        <v>10</v>
      </c>
      <c r="B4" s="6" t="s">
        <v>11</v>
      </c>
      <c r="C4" s="6" t="s">
        <v>12</v>
      </c>
      <c r="D4" s="6" t="s">
        <v>13</v>
      </c>
      <c r="E4" s="10">
        <f>AVERAGE('Marks Term 1:Marks Term 4'!E4)</f>
        <v>8.25</v>
      </c>
      <c r="F4" s="10">
        <f>AVERAGE('Marks Term 1:Marks Term 4'!F4)</f>
        <v>8.75</v>
      </c>
      <c r="G4" s="10">
        <f>AVERAGE('Marks Term 1:Marks Term 4'!G4)</f>
        <v>24</v>
      </c>
      <c r="H4" s="10">
        <f>AVERAGE('Marks Term 1:Marks Term 4'!H4)</f>
        <v>45</v>
      </c>
      <c r="I4" s="10">
        <f>AVERAGE('Marks Term 1:Marks Term 4'!I4)</f>
        <v>86</v>
      </c>
      <c r="J4" s="7" t="str">
        <f>Calc!A4</f>
        <v>A</v>
      </c>
      <c r="L4" s="11" t="s">
        <v>1250</v>
      </c>
      <c r="M4" s="12">
        <f>AVERAGE(I4:I465)</f>
        <v>62.73268398268398</v>
      </c>
      <c r="O4" s="6" t="s">
        <v>1251</v>
      </c>
      <c r="P4" s="2">
        <f>M14</f>
        <v>76</v>
      </c>
    </row>
    <row r="5" spans="1:18" ht="14.25" customHeight="1">
      <c r="A5" s="2" t="s">
        <v>14</v>
      </c>
      <c r="B5" s="6" t="s">
        <v>15</v>
      </c>
      <c r="C5" s="6" t="s">
        <v>16</v>
      </c>
      <c r="D5" s="6" t="s">
        <v>13</v>
      </c>
      <c r="E5" s="10">
        <f>AVERAGE('Marks Term 1:Marks Term 4'!E5)</f>
        <v>3.25</v>
      </c>
      <c r="F5" s="10">
        <f>AVERAGE('Marks Term 1:Marks Term 4'!F5)</f>
        <v>2.75</v>
      </c>
      <c r="G5" s="10">
        <f>AVERAGE('Marks Term 1:Marks Term 4'!G5)</f>
        <v>10</v>
      </c>
      <c r="H5" s="10">
        <f>AVERAGE('Marks Term 1:Marks Term 4'!H5)</f>
        <v>14.5</v>
      </c>
      <c r="I5" s="10">
        <f>AVERAGE('Marks Term 1:Marks Term 4'!I5)</f>
        <v>30.5</v>
      </c>
      <c r="J5" s="7" t="str">
        <f>Calc!A5</f>
        <v>Fail</v>
      </c>
      <c r="L5" s="11" t="s">
        <v>1252</v>
      </c>
      <c r="M5" s="12">
        <f>MEDIAN(Final_Mark)</f>
        <v>63.75</v>
      </c>
      <c r="O5" s="6" t="s">
        <v>1253</v>
      </c>
      <c r="P5" s="2">
        <f>Q16</f>
        <v>17</v>
      </c>
    </row>
    <row r="6" spans="1:18" ht="14.25" customHeight="1">
      <c r="A6" s="2" t="s">
        <v>17</v>
      </c>
      <c r="B6" s="6" t="s">
        <v>18</v>
      </c>
      <c r="C6" s="6" t="s">
        <v>19</v>
      </c>
      <c r="D6" s="6" t="s">
        <v>20</v>
      </c>
      <c r="E6" s="10">
        <f>AVERAGE('Marks Term 1:Marks Term 4'!E6)</f>
        <v>7</v>
      </c>
      <c r="F6" s="10">
        <f>AVERAGE('Marks Term 1:Marks Term 4'!F6)</f>
        <v>7.25</v>
      </c>
      <c r="G6" s="10">
        <f>AVERAGE('Marks Term 1:Marks Term 4'!G6)</f>
        <v>23.75</v>
      </c>
      <c r="H6" s="10">
        <f>AVERAGE('Marks Term 1:Marks Term 4'!H6)</f>
        <v>31.75</v>
      </c>
      <c r="I6" s="10">
        <f>AVERAGE('Marks Term 1:Marks Term 4'!I6)</f>
        <v>69.75</v>
      </c>
      <c r="J6" s="7" t="str">
        <f>Calc!A6</f>
        <v>C</v>
      </c>
      <c r="L6" s="11" t="s">
        <v>1254</v>
      </c>
      <c r="M6" s="12">
        <f>IFERROR(_xlfn.STDEV.P(Final_Mark),STDEVP(Final_Mark))</f>
        <v>20.676792126030499</v>
      </c>
    </row>
    <row r="7" spans="1:18" ht="14.25" customHeight="1">
      <c r="A7" s="2" t="s">
        <v>21</v>
      </c>
      <c r="B7" s="6" t="s">
        <v>22</v>
      </c>
      <c r="C7" s="6" t="s">
        <v>23</v>
      </c>
      <c r="D7" s="6" t="s">
        <v>24</v>
      </c>
      <c r="E7" s="10">
        <f>AVERAGE('Marks Term 1:Marks Term 4'!E7)</f>
        <v>9.25</v>
      </c>
      <c r="F7" s="10">
        <f>AVERAGE('Marks Term 1:Marks Term 4'!F7)</f>
        <v>8.75</v>
      </c>
      <c r="G7" s="10">
        <f>AVERAGE('Marks Term 1:Marks Term 4'!G7)</f>
        <v>26</v>
      </c>
      <c r="H7" s="10">
        <f>AVERAGE('Marks Term 1:Marks Term 4'!H7)</f>
        <v>42.25</v>
      </c>
      <c r="I7" s="10">
        <f>AVERAGE('Marks Term 1:Marks Term 4'!I7)</f>
        <v>86.25</v>
      </c>
      <c r="J7" s="7" t="str">
        <f>Calc!A7</f>
        <v>A</v>
      </c>
    </row>
    <row r="8" spans="1:18" ht="14.25" customHeight="1">
      <c r="A8" s="2" t="s">
        <v>25</v>
      </c>
      <c r="B8" s="6" t="s">
        <v>26</v>
      </c>
      <c r="C8" s="6" t="s">
        <v>27</v>
      </c>
      <c r="D8" s="6" t="s">
        <v>28</v>
      </c>
      <c r="E8" s="10">
        <f>AVERAGE('Marks Term 1:Marks Term 4'!E8)</f>
        <v>8</v>
      </c>
      <c r="F8" s="10">
        <f>AVERAGE('Marks Term 1:Marks Term 4'!F8)</f>
        <v>7.25</v>
      </c>
      <c r="G8" s="10">
        <f>AVERAGE('Marks Term 1:Marks Term 4'!G8)</f>
        <v>24</v>
      </c>
      <c r="H8" s="10">
        <f>AVERAGE('Marks Term 1:Marks Term 4'!H8)</f>
        <v>36.75</v>
      </c>
      <c r="I8" s="10">
        <f>AVERAGE('Marks Term 1:Marks Term 4'!I8)</f>
        <v>76</v>
      </c>
      <c r="J8" s="7" t="str">
        <f>Calc!A8</f>
        <v>B</v>
      </c>
    </row>
    <row r="9" spans="1:18" ht="14.25" customHeight="1">
      <c r="A9" s="2" t="s">
        <v>29</v>
      </c>
      <c r="B9" s="6" t="s">
        <v>30</v>
      </c>
      <c r="C9" s="6" t="s">
        <v>31</v>
      </c>
      <c r="D9" s="6" t="s">
        <v>24</v>
      </c>
      <c r="E9" s="10">
        <f>AVERAGE('Marks Term 1:Marks Term 4'!E9)</f>
        <v>4.25</v>
      </c>
      <c r="F9" s="10">
        <f>AVERAGE('Marks Term 1:Marks Term 4'!F9)</f>
        <v>4.25</v>
      </c>
      <c r="G9" s="10">
        <f>AVERAGE('Marks Term 1:Marks Term 4'!G9)</f>
        <v>11.5</v>
      </c>
      <c r="H9" s="10">
        <f>AVERAGE('Marks Term 1:Marks Term 4'!H9)</f>
        <v>20</v>
      </c>
      <c r="I9" s="10">
        <f>AVERAGE('Marks Term 1:Marks Term 4'!I9)</f>
        <v>40</v>
      </c>
      <c r="J9" s="7" t="str">
        <f>Calc!A9</f>
        <v>F</v>
      </c>
      <c r="L9" s="9" t="s">
        <v>1248</v>
      </c>
      <c r="M9" s="3" t="s">
        <v>1255</v>
      </c>
      <c r="N9" s="3" t="s">
        <v>24</v>
      </c>
      <c r="O9" s="3" t="s">
        <v>28</v>
      </c>
      <c r="P9" s="3" t="s">
        <v>13</v>
      </c>
      <c r="Q9" s="3" t="s">
        <v>20</v>
      </c>
    </row>
    <row r="10" spans="1:18" ht="14.25" customHeight="1">
      <c r="A10" s="2" t="s">
        <v>32</v>
      </c>
      <c r="B10" s="6" t="s">
        <v>33</v>
      </c>
      <c r="C10" s="6" t="s">
        <v>34</v>
      </c>
      <c r="D10" s="6" t="s">
        <v>13</v>
      </c>
      <c r="E10" s="10">
        <f>AVERAGE('Marks Term 1:Marks Term 4'!E10)</f>
        <v>6</v>
      </c>
      <c r="F10" s="10">
        <f>AVERAGE('Marks Term 1:Marks Term 4'!F10)</f>
        <v>5.5</v>
      </c>
      <c r="G10" s="10">
        <f>AVERAGE('Marks Term 1:Marks Term 4'!G10)</f>
        <v>17.5</v>
      </c>
      <c r="H10" s="10">
        <f>AVERAGE('Marks Term 1:Marks Term 4'!H10)</f>
        <v>30</v>
      </c>
      <c r="I10" s="10">
        <f>AVERAGE('Marks Term 1:Marks Term 4'!I10)</f>
        <v>59</v>
      </c>
      <c r="J10" s="7" t="str">
        <f>Calc!A10</f>
        <v>D</v>
      </c>
      <c r="L10" s="7" t="s">
        <v>1256</v>
      </c>
      <c r="M10" s="2">
        <f>COUNTIFS(Grade,$L10)</f>
        <v>54</v>
      </c>
      <c r="N10" s="2">
        <f>COUNTIFS(Grade,$L10,Teacher,N$9)</f>
        <v>10</v>
      </c>
      <c r="O10" s="2">
        <f>COUNTIFS(Grade,$L10,Teacher,O$9)</f>
        <v>12</v>
      </c>
      <c r="P10" s="2">
        <f>COUNTIFS(Grade,$L10,Teacher,P$9)</f>
        <v>17</v>
      </c>
      <c r="Q10" s="2">
        <f>COUNTIFS(Grade,$L10,Teacher,Q$9)</f>
        <v>15</v>
      </c>
    </row>
    <row r="11" spans="1:18" ht="14.25" customHeight="1">
      <c r="A11" s="2" t="s">
        <v>35</v>
      </c>
      <c r="B11" s="6" t="s">
        <v>36</v>
      </c>
      <c r="C11" s="6" t="s">
        <v>37</v>
      </c>
      <c r="D11" s="6" t="s">
        <v>13</v>
      </c>
      <c r="E11" s="10">
        <f>AVERAGE('Marks Term 1:Marks Term 4'!E11)</f>
        <v>7.75</v>
      </c>
      <c r="F11" s="10">
        <f>AVERAGE('Marks Term 1:Marks Term 4'!F11)</f>
        <v>7.5</v>
      </c>
      <c r="G11" s="10">
        <f>AVERAGE('Marks Term 1:Marks Term 4'!G11)</f>
        <v>22.5</v>
      </c>
      <c r="H11" s="10">
        <f>AVERAGE('Marks Term 1:Marks Term 4'!H11)</f>
        <v>37</v>
      </c>
      <c r="I11" s="10">
        <f>AVERAGE('Marks Term 1:Marks Term 4'!I11)</f>
        <v>74.75</v>
      </c>
      <c r="J11" s="7" t="str">
        <f>Calc!A11</f>
        <v>C</v>
      </c>
      <c r="L11" s="7" t="s">
        <v>1257</v>
      </c>
      <c r="M11" s="2">
        <f>COUNTIFS(Grade,$L11)</f>
        <v>54</v>
      </c>
      <c r="N11" s="2">
        <f>COUNTIFS(Grade,$L11,Teacher,N$9)</f>
        <v>12</v>
      </c>
      <c r="O11" s="2">
        <f>COUNTIFS(Grade,$L11,Teacher,O$9)</f>
        <v>9</v>
      </c>
      <c r="P11" s="2">
        <f>COUNTIFS(Grade,$L11,Teacher,P$9)</f>
        <v>13</v>
      </c>
      <c r="Q11" s="2">
        <f>COUNTIFS(Grade,$L11,Teacher,Q$9)</f>
        <v>20</v>
      </c>
    </row>
    <row r="12" spans="1:18" ht="14.25" customHeight="1">
      <c r="A12" s="2" t="s">
        <v>38</v>
      </c>
      <c r="B12" s="6" t="s">
        <v>39</v>
      </c>
      <c r="C12" s="6" t="s">
        <v>40</v>
      </c>
      <c r="D12" s="6" t="s">
        <v>20</v>
      </c>
      <c r="E12" s="10">
        <f>AVERAGE('Marks Term 1:Marks Term 4'!E12)</f>
        <v>2</v>
      </c>
      <c r="F12" s="10">
        <f>AVERAGE('Marks Term 1:Marks Term 4'!F12)</f>
        <v>3</v>
      </c>
      <c r="G12" s="10">
        <f>AVERAGE('Marks Term 1:Marks Term 4'!G12)</f>
        <v>5.75</v>
      </c>
      <c r="H12" s="10">
        <f>AVERAGE('Marks Term 1:Marks Term 4'!H12)</f>
        <v>13.25</v>
      </c>
      <c r="I12" s="10">
        <f>AVERAGE('Marks Term 1:Marks Term 4'!I12)</f>
        <v>24</v>
      </c>
      <c r="J12" s="7" t="str">
        <f>Calc!A12</f>
        <v>Fail</v>
      </c>
      <c r="L12" s="7" t="s">
        <v>1258</v>
      </c>
      <c r="M12" s="2">
        <f>COUNTIFS(Grade,$L12)</f>
        <v>62</v>
      </c>
      <c r="N12" s="2">
        <f>COUNTIFS(Grade,$L12,Teacher,N$9)</f>
        <v>7</v>
      </c>
      <c r="O12" s="2">
        <f>COUNTIFS(Grade,$L12,Teacher,O$9)</f>
        <v>20</v>
      </c>
      <c r="P12" s="2">
        <f>COUNTIFS(Grade,$L12,Teacher,P$9)</f>
        <v>21</v>
      </c>
      <c r="Q12" s="2">
        <f>COUNTIFS(Grade,$L12,Teacher,Q$9)</f>
        <v>14</v>
      </c>
    </row>
    <row r="13" spans="1:18" ht="14.25" customHeight="1">
      <c r="A13" s="2" t="s">
        <v>41</v>
      </c>
      <c r="B13" s="6" t="s">
        <v>42</v>
      </c>
      <c r="C13" s="6" t="s">
        <v>43</v>
      </c>
      <c r="D13" s="6" t="s">
        <v>24</v>
      </c>
      <c r="E13" s="10">
        <f>AVERAGE('Marks Term 1:Marks Term 4'!E13)</f>
        <v>6</v>
      </c>
      <c r="F13" s="10">
        <f>AVERAGE('Marks Term 1:Marks Term 4'!F13)</f>
        <v>5.25</v>
      </c>
      <c r="G13" s="10">
        <f>AVERAGE('Marks Term 1:Marks Term 4'!G13)</f>
        <v>16.75</v>
      </c>
      <c r="H13" s="10">
        <f>AVERAGE('Marks Term 1:Marks Term 4'!H13)</f>
        <v>32.5</v>
      </c>
      <c r="I13" s="10">
        <f>AVERAGE('Marks Term 1:Marks Term 4'!I13)</f>
        <v>60.5</v>
      </c>
      <c r="J13" s="7" t="str">
        <f>Calc!A13</f>
        <v>D</v>
      </c>
      <c r="L13" s="7" t="s">
        <v>1259</v>
      </c>
      <c r="M13" s="2">
        <f>COUNTIFS(Grade,$L13)</f>
        <v>67</v>
      </c>
      <c r="N13" s="2">
        <f>COUNTIFS(Grade,$L13,Teacher,N$9)</f>
        <v>10</v>
      </c>
      <c r="O13" s="2">
        <f>COUNTIFS(Grade,$L13,Teacher,O$9)</f>
        <v>18</v>
      </c>
      <c r="P13" s="2">
        <f>COUNTIFS(Grade,$L13,Teacher,P$9)</f>
        <v>16</v>
      </c>
      <c r="Q13" s="2">
        <f>COUNTIFS(Grade,$L13,Teacher,Q$9)</f>
        <v>23</v>
      </c>
    </row>
    <row r="14" spans="1:18" ht="14.25" customHeight="1">
      <c r="A14" s="2" t="s">
        <v>44</v>
      </c>
      <c r="B14" s="6" t="s">
        <v>45</v>
      </c>
      <c r="C14" s="6" t="s">
        <v>46</v>
      </c>
      <c r="D14" s="6" t="s">
        <v>24</v>
      </c>
      <c r="E14" s="10">
        <f>AVERAGE('Marks Term 1:Marks Term 4'!E14)</f>
        <v>6.25</v>
      </c>
      <c r="F14" s="10">
        <f>AVERAGE('Marks Term 1:Marks Term 4'!F14)</f>
        <v>6.5</v>
      </c>
      <c r="G14" s="10">
        <f>AVERAGE('Marks Term 1:Marks Term 4'!G14)</f>
        <v>19</v>
      </c>
      <c r="H14" s="10">
        <f>AVERAGE('Marks Term 1:Marks Term 4'!H14)</f>
        <v>35</v>
      </c>
      <c r="I14" s="10">
        <f>AVERAGE('Marks Term 1:Marks Term 4'!I14)</f>
        <v>66.75</v>
      </c>
      <c r="J14" s="7" t="str">
        <f>Calc!A14</f>
        <v>C</v>
      </c>
      <c r="L14" s="7" t="s">
        <v>1260</v>
      </c>
      <c r="M14" s="2">
        <f>COUNTIFS(Grade,$L14)</f>
        <v>76</v>
      </c>
      <c r="N14" s="2">
        <f>COUNTIFS(Grade,$L14,Teacher,N$9)</f>
        <v>15</v>
      </c>
      <c r="O14" s="2">
        <f>COUNTIFS(Grade,$L14,Teacher,O$9)</f>
        <v>16</v>
      </c>
      <c r="P14" s="2">
        <f>COUNTIFS(Grade,$L14,Teacher,P$9)</f>
        <v>29</v>
      </c>
      <c r="Q14" s="2">
        <f>COUNTIFS(Grade,$L14,Teacher,Q$9)</f>
        <v>16</v>
      </c>
    </row>
    <row r="15" spans="1:18" ht="14.25" customHeight="1">
      <c r="A15" s="2" t="s">
        <v>47</v>
      </c>
      <c r="B15" s="6" t="s">
        <v>48</v>
      </c>
      <c r="C15" s="6" t="s">
        <v>49</v>
      </c>
      <c r="D15" s="6" t="s">
        <v>24</v>
      </c>
      <c r="E15" s="10">
        <f>AVERAGE('Marks Term 1:Marks Term 4'!E15)</f>
        <v>3.5</v>
      </c>
      <c r="F15" s="10">
        <f>AVERAGE('Marks Term 1:Marks Term 4'!F15)</f>
        <v>3.75</v>
      </c>
      <c r="G15" s="10">
        <f>AVERAGE('Marks Term 1:Marks Term 4'!G15)</f>
        <v>10.75</v>
      </c>
      <c r="H15" s="10">
        <f>AVERAGE('Marks Term 1:Marks Term 4'!H15)</f>
        <v>15.5</v>
      </c>
      <c r="I15" s="10">
        <f>AVERAGE('Marks Term 1:Marks Term 4'!I15)</f>
        <v>33.5</v>
      </c>
      <c r="J15" s="7" t="str">
        <f>Calc!A15</f>
        <v>Fail</v>
      </c>
      <c r="L15" s="7" t="s">
        <v>1261</v>
      </c>
      <c r="M15" s="2">
        <f>COUNTIFS(Grade,$L15)</f>
        <v>63</v>
      </c>
      <c r="N15" s="2">
        <f>COUNTIFS(Grade,$L15,Teacher,N$9)</f>
        <v>15</v>
      </c>
      <c r="O15" s="2">
        <f>COUNTIFS(Grade,$L15,Teacher,O$9)</f>
        <v>14</v>
      </c>
      <c r="P15" s="2">
        <f>COUNTIFS(Grade,$L15,Teacher,P$9)</f>
        <v>16</v>
      </c>
      <c r="Q15" s="2">
        <f>COUNTIFS(Grade,$L15,Teacher,Q$9)</f>
        <v>18</v>
      </c>
    </row>
    <row r="16" spans="1:18" ht="14.25" customHeight="1">
      <c r="A16" s="2" t="s">
        <v>50</v>
      </c>
      <c r="B16" s="6" t="s">
        <v>51</v>
      </c>
      <c r="C16" s="6" t="s">
        <v>52</v>
      </c>
      <c r="D16" s="6" t="s">
        <v>28</v>
      </c>
      <c r="E16" s="10">
        <f>AVERAGE('Marks Term 1:Marks Term 4'!E16)</f>
        <v>5</v>
      </c>
      <c r="F16" s="10">
        <f>AVERAGE('Marks Term 1:Marks Term 4'!F16)</f>
        <v>5.25</v>
      </c>
      <c r="G16" s="10">
        <f>AVERAGE('Marks Term 1:Marks Term 4'!G16)</f>
        <v>14.25</v>
      </c>
      <c r="H16" s="10">
        <f>AVERAGE('Marks Term 1:Marks Term 4'!H16)</f>
        <v>26.75</v>
      </c>
      <c r="I16" s="10">
        <f>AVERAGE('Marks Term 1:Marks Term 4'!I16)</f>
        <v>51.25</v>
      </c>
      <c r="J16" s="7" t="str">
        <f>Calc!A16</f>
        <v>E</v>
      </c>
      <c r="L16" s="7" t="s">
        <v>1262</v>
      </c>
      <c r="M16" s="2">
        <f>COUNTIFS(Grade,$L16)</f>
        <v>86</v>
      </c>
      <c r="N16" s="2">
        <f>COUNTIFS(Grade,$L16,Teacher,N$9)</f>
        <v>24</v>
      </c>
      <c r="O16" s="2">
        <f>COUNTIFS(Grade,$L16,Teacher,O$9)</f>
        <v>16</v>
      </c>
      <c r="P16" s="2">
        <f>COUNTIFS(Grade,$L16,Teacher,P$9)</f>
        <v>29</v>
      </c>
      <c r="Q16" s="2">
        <f>COUNTIFS(Grade,$L16,Teacher,Q$9)</f>
        <v>17</v>
      </c>
      <c r="R16" s="2"/>
    </row>
    <row r="17" spans="1:13" ht="14.25" customHeight="1">
      <c r="A17" s="2" t="s">
        <v>53</v>
      </c>
      <c r="B17" s="6" t="s">
        <v>54</v>
      </c>
      <c r="C17" s="6" t="s">
        <v>55</v>
      </c>
      <c r="D17" s="6" t="s">
        <v>13</v>
      </c>
      <c r="E17" s="10">
        <f>AVERAGE('Marks Term 1:Marks Term 4'!E17)</f>
        <v>6.25</v>
      </c>
      <c r="F17" s="10">
        <f>AVERAGE('Marks Term 1:Marks Term 4'!F17)</f>
        <v>6.25</v>
      </c>
      <c r="G17" s="10">
        <f>AVERAGE('Marks Term 1:Marks Term 4'!G17)</f>
        <v>19.75</v>
      </c>
      <c r="H17" s="10">
        <f>AVERAGE('Marks Term 1:Marks Term 4'!H17)</f>
        <v>30.25</v>
      </c>
      <c r="I17" s="10">
        <f>AVERAGE('Marks Term 1:Marks Term 4'!I17)</f>
        <v>62.5</v>
      </c>
      <c r="J17" s="7" t="str">
        <f>Calc!A17</f>
        <v>D</v>
      </c>
      <c r="L17" s="7"/>
    </row>
    <row r="18" spans="1:13" ht="14.25" customHeight="1">
      <c r="A18" s="2" t="s">
        <v>56</v>
      </c>
      <c r="B18" s="6" t="s">
        <v>57</v>
      </c>
      <c r="C18" s="6" t="s">
        <v>58</v>
      </c>
      <c r="D18" s="6" t="s">
        <v>24</v>
      </c>
      <c r="E18" s="10">
        <f>AVERAGE('Marks Term 1:Marks Term 4'!E18)</f>
        <v>7.75</v>
      </c>
      <c r="F18" s="10">
        <f>AVERAGE('Marks Term 1:Marks Term 4'!F18)</f>
        <v>8.75</v>
      </c>
      <c r="G18" s="10">
        <f>AVERAGE('Marks Term 1:Marks Term 4'!G18)</f>
        <v>23.75</v>
      </c>
      <c r="H18" s="10">
        <f>AVERAGE('Marks Term 1:Marks Term 4'!H18)</f>
        <v>37.75</v>
      </c>
      <c r="I18" s="10">
        <f>AVERAGE('Marks Term 1:Marks Term 4'!I18)</f>
        <v>78</v>
      </c>
      <c r="J18" s="7" t="str">
        <f>Calc!A18</f>
        <v>B</v>
      </c>
    </row>
    <row r="19" spans="1:13" ht="14.25" customHeight="1">
      <c r="A19" s="2" t="s">
        <v>59</v>
      </c>
      <c r="B19" s="6" t="s">
        <v>60</v>
      </c>
      <c r="C19" s="6" t="s">
        <v>61</v>
      </c>
      <c r="D19" s="6" t="s">
        <v>24</v>
      </c>
      <c r="E19" s="10">
        <f>AVERAGE('Marks Term 1:Marks Term 4'!E19)</f>
        <v>7.5</v>
      </c>
      <c r="F19" s="10">
        <f>AVERAGE('Marks Term 1:Marks Term 4'!F19)</f>
        <v>6.25</v>
      </c>
      <c r="G19" s="10">
        <f>AVERAGE('Marks Term 1:Marks Term 4'!G19)</f>
        <v>21.75</v>
      </c>
      <c r="H19" s="10">
        <f>AVERAGE('Marks Term 1:Marks Term 4'!H19)</f>
        <v>40</v>
      </c>
      <c r="I19" s="10">
        <f>AVERAGE('Marks Term 1:Marks Term 4'!I19)</f>
        <v>75.5</v>
      </c>
      <c r="J19" s="7" t="str">
        <f>Calc!A19</f>
        <v>B</v>
      </c>
      <c r="L19" s="9" t="s">
        <v>443</v>
      </c>
      <c r="M19" s="9" t="s">
        <v>1248</v>
      </c>
    </row>
    <row r="20" spans="1:13" ht="14.25" customHeight="1">
      <c r="A20" s="2" t="s">
        <v>62</v>
      </c>
      <c r="B20" s="6" t="s">
        <v>63</v>
      </c>
      <c r="C20" s="6" t="s">
        <v>64</v>
      </c>
      <c r="D20" s="6" t="s">
        <v>28</v>
      </c>
      <c r="E20" s="10">
        <f>AVERAGE('Marks Term 1:Marks Term 4'!E20)</f>
        <v>6.25</v>
      </c>
      <c r="F20" s="10">
        <f>AVERAGE('Marks Term 1:Marks Term 4'!F20)</f>
        <v>6.5</v>
      </c>
      <c r="G20" s="10">
        <f>AVERAGE('Marks Term 1:Marks Term 4'!G20)</f>
        <v>17.5</v>
      </c>
      <c r="H20" s="10">
        <f>AVERAGE('Marks Term 1:Marks Term 4'!H20)</f>
        <v>26.25</v>
      </c>
      <c r="I20" s="10">
        <f>AVERAGE('Marks Term 1:Marks Term 4'!I20)</f>
        <v>56.5</v>
      </c>
      <c r="J20" s="7" t="str">
        <f>Calc!A20</f>
        <v>D</v>
      </c>
      <c r="L20" s="7">
        <v>0</v>
      </c>
      <c r="M20" s="7" t="s">
        <v>1256</v>
      </c>
    </row>
    <row r="21" spans="1:13" ht="14.25" customHeight="1">
      <c r="A21" s="2" t="s">
        <v>65</v>
      </c>
      <c r="B21" s="6" t="s">
        <v>66</v>
      </c>
      <c r="C21" s="6" t="s">
        <v>67</v>
      </c>
      <c r="D21" s="6" t="s">
        <v>20</v>
      </c>
      <c r="E21" s="10">
        <f>AVERAGE('Marks Term 1:Marks Term 4'!E21)</f>
        <v>3.5</v>
      </c>
      <c r="F21" s="10">
        <f>AVERAGE('Marks Term 1:Marks Term 4'!F21)</f>
        <v>4</v>
      </c>
      <c r="G21" s="10">
        <f>AVERAGE('Marks Term 1:Marks Term 4'!G21)</f>
        <v>9.75</v>
      </c>
      <c r="H21" s="10">
        <f>AVERAGE('Marks Term 1:Marks Term 4'!H21)</f>
        <v>16.25</v>
      </c>
      <c r="I21" s="10">
        <f>AVERAGE('Marks Term 1:Marks Term 4'!I21)</f>
        <v>33.5</v>
      </c>
      <c r="J21" s="7" t="str">
        <f>Calc!A21</f>
        <v>Fail</v>
      </c>
      <c r="L21" s="7">
        <v>35</v>
      </c>
      <c r="M21" s="7" t="s">
        <v>1257</v>
      </c>
    </row>
    <row r="22" spans="1:13" ht="14.25" customHeight="1">
      <c r="A22" s="2" t="s">
        <v>68</v>
      </c>
      <c r="B22" s="6" t="s">
        <v>69</v>
      </c>
      <c r="C22" s="6" t="s">
        <v>70</v>
      </c>
      <c r="D22" s="6" t="s">
        <v>24</v>
      </c>
      <c r="E22" s="10">
        <f>AVERAGE('Marks Term 1:Marks Term 4'!E22)</f>
        <v>10</v>
      </c>
      <c r="F22" s="10">
        <f>AVERAGE('Marks Term 1:Marks Term 4'!F22)</f>
        <v>8.75</v>
      </c>
      <c r="G22" s="10">
        <f>AVERAGE('Marks Term 1:Marks Term 4'!G22)</f>
        <v>28</v>
      </c>
      <c r="H22" s="10">
        <f>AVERAGE('Marks Term 1:Marks Term 4'!H22)</f>
        <v>45.5</v>
      </c>
      <c r="I22" s="10">
        <f>AVERAGE('Marks Term 1:Marks Term 4'!I22)</f>
        <v>92.25</v>
      </c>
      <c r="J22" s="7" t="str">
        <f>Calc!A22</f>
        <v>A</v>
      </c>
      <c r="L22" s="7">
        <v>45</v>
      </c>
      <c r="M22" s="7" t="s">
        <v>1258</v>
      </c>
    </row>
    <row r="23" spans="1:13" ht="14.25" customHeight="1">
      <c r="A23" s="2" t="s">
        <v>71</v>
      </c>
      <c r="B23" s="6" t="s">
        <v>54</v>
      </c>
      <c r="C23" s="6" t="s">
        <v>72</v>
      </c>
      <c r="D23" s="6" t="s">
        <v>20</v>
      </c>
      <c r="E23" s="10">
        <f>AVERAGE('Marks Term 1:Marks Term 4'!E23)</f>
        <v>4.5</v>
      </c>
      <c r="F23" s="10">
        <f>AVERAGE('Marks Term 1:Marks Term 4'!F23)</f>
        <v>3.75</v>
      </c>
      <c r="G23" s="10">
        <f>AVERAGE('Marks Term 1:Marks Term 4'!G23)</f>
        <v>15.75</v>
      </c>
      <c r="H23" s="10">
        <f>AVERAGE('Marks Term 1:Marks Term 4'!H23)</f>
        <v>26</v>
      </c>
      <c r="I23" s="10">
        <f>AVERAGE('Marks Term 1:Marks Term 4'!I23)</f>
        <v>50</v>
      </c>
      <c r="J23" s="7" t="str">
        <f>Calc!A23</f>
        <v>E</v>
      </c>
      <c r="L23" s="7">
        <v>55</v>
      </c>
      <c r="M23" s="7" t="s">
        <v>1259</v>
      </c>
    </row>
    <row r="24" spans="1:13" ht="14.25" customHeight="1">
      <c r="A24" s="2" t="s">
        <v>73</v>
      </c>
      <c r="B24" s="6" t="s">
        <v>74</v>
      </c>
      <c r="C24" s="6" t="s">
        <v>75</v>
      </c>
      <c r="D24" s="6" t="s">
        <v>28</v>
      </c>
      <c r="E24" s="10">
        <f>AVERAGE('Marks Term 1:Marks Term 4'!E24)</f>
        <v>3.75</v>
      </c>
      <c r="F24" s="10">
        <f>AVERAGE('Marks Term 1:Marks Term 4'!F24)</f>
        <v>4.75</v>
      </c>
      <c r="G24" s="10">
        <f>AVERAGE('Marks Term 1:Marks Term 4'!G24)</f>
        <v>10</v>
      </c>
      <c r="H24" s="10">
        <f>AVERAGE('Marks Term 1:Marks Term 4'!H24)</f>
        <v>23.5</v>
      </c>
      <c r="I24" s="10">
        <f>AVERAGE('Marks Term 1:Marks Term 4'!I24)</f>
        <v>42</v>
      </c>
      <c r="J24" s="7" t="str">
        <f>Calc!A24</f>
        <v>F</v>
      </c>
      <c r="L24" s="7">
        <v>65</v>
      </c>
      <c r="M24" s="7" t="s">
        <v>1260</v>
      </c>
    </row>
    <row r="25" spans="1:13" ht="14.25" customHeight="1">
      <c r="A25" s="2" t="s">
        <v>76</v>
      </c>
      <c r="B25" s="6" t="s">
        <v>77</v>
      </c>
      <c r="C25" s="6" t="s">
        <v>78</v>
      </c>
      <c r="D25" s="6" t="s">
        <v>24</v>
      </c>
      <c r="E25" s="10">
        <f>AVERAGE('Marks Term 1:Marks Term 4'!E25)</f>
        <v>5.75</v>
      </c>
      <c r="F25" s="10">
        <f>AVERAGE('Marks Term 1:Marks Term 4'!F25)</f>
        <v>5</v>
      </c>
      <c r="G25" s="10">
        <f>AVERAGE('Marks Term 1:Marks Term 4'!G25)</f>
        <v>16</v>
      </c>
      <c r="H25" s="10">
        <f>AVERAGE('Marks Term 1:Marks Term 4'!H25)</f>
        <v>32.5</v>
      </c>
      <c r="I25" s="10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ht="14.25" customHeight="1">
      <c r="A26" s="2" t="s">
        <v>79</v>
      </c>
      <c r="B26" s="6" t="s">
        <v>80</v>
      </c>
      <c r="C26" s="6" t="s">
        <v>81</v>
      </c>
      <c r="D26" s="6" t="s">
        <v>28</v>
      </c>
      <c r="E26" s="10">
        <f>AVERAGE('Marks Term 1:Marks Term 4'!E26)</f>
        <v>6.75</v>
      </c>
      <c r="F26" s="10">
        <f>AVERAGE('Marks Term 1:Marks Term 4'!F26)</f>
        <v>7.25</v>
      </c>
      <c r="G26" s="10">
        <f>AVERAGE('Marks Term 1:Marks Term 4'!G26)</f>
        <v>20.75</v>
      </c>
      <c r="H26" s="10">
        <f>AVERAGE('Marks Term 1:Marks Term 4'!H26)</f>
        <v>39</v>
      </c>
      <c r="I26" s="10">
        <f>AVERAGE('Marks Term 1:Marks Term 4'!I26)</f>
        <v>73.75</v>
      </c>
      <c r="J26" s="7" t="str">
        <f>Calc!A26</f>
        <v>C</v>
      </c>
      <c r="L26" s="7">
        <v>85</v>
      </c>
      <c r="M26" s="7" t="s">
        <v>1262</v>
      </c>
    </row>
    <row r="27" spans="1:13" ht="14.25" customHeight="1">
      <c r="A27" s="2" t="s">
        <v>82</v>
      </c>
      <c r="B27" s="6" t="s">
        <v>54</v>
      </c>
      <c r="C27" s="6" t="s">
        <v>83</v>
      </c>
      <c r="D27" s="6" t="s">
        <v>24</v>
      </c>
      <c r="E27" s="10">
        <f>AVERAGE('Marks Term 1:Marks Term 4'!E27)</f>
        <v>9.5</v>
      </c>
      <c r="F27" s="10">
        <f>AVERAGE('Marks Term 1:Marks Term 4'!F27)</f>
        <v>9</v>
      </c>
      <c r="G27" s="10">
        <f>AVERAGE('Marks Term 1:Marks Term 4'!G27)</f>
        <v>28.75</v>
      </c>
      <c r="H27" s="10">
        <f>AVERAGE('Marks Term 1:Marks Term 4'!H27)</f>
        <v>45</v>
      </c>
      <c r="I27" s="10">
        <f>AVERAGE('Marks Term 1:Marks Term 4'!I27)</f>
        <v>92.25</v>
      </c>
      <c r="J27" s="7" t="str">
        <f>Calc!A27</f>
        <v>A</v>
      </c>
    </row>
    <row r="28" spans="1:13" ht="14.25" customHeight="1">
      <c r="A28" s="2" t="s">
        <v>84</v>
      </c>
      <c r="B28" s="6" t="s">
        <v>85</v>
      </c>
      <c r="C28" s="6" t="s">
        <v>86</v>
      </c>
      <c r="D28" s="6" t="s">
        <v>24</v>
      </c>
      <c r="E28" s="10">
        <f>AVERAGE('Marks Term 1:Marks Term 4'!E28)</f>
        <v>4.25</v>
      </c>
      <c r="F28" s="10">
        <f>AVERAGE('Marks Term 1:Marks Term 4'!F28)</f>
        <v>4</v>
      </c>
      <c r="G28" s="10">
        <f>AVERAGE('Marks Term 1:Marks Term 4'!G28)</f>
        <v>11.75</v>
      </c>
      <c r="H28" s="10">
        <f>AVERAGE('Marks Term 1:Marks Term 4'!H28)</f>
        <v>27</v>
      </c>
      <c r="I28" s="10">
        <f>AVERAGE('Marks Term 1:Marks Term 4'!I28)</f>
        <v>47</v>
      </c>
      <c r="J28" s="7" t="str">
        <f>Calc!A28</f>
        <v>E</v>
      </c>
    </row>
    <row r="29" spans="1:13" ht="14.25" customHeight="1">
      <c r="A29" s="2" t="s">
        <v>87</v>
      </c>
      <c r="B29" s="6" t="s">
        <v>88</v>
      </c>
      <c r="C29" s="6" t="s">
        <v>89</v>
      </c>
      <c r="D29" s="6" t="s">
        <v>20</v>
      </c>
      <c r="E29" s="10">
        <f>AVERAGE('Marks Term 1:Marks Term 4'!E29)</f>
        <v>8.5</v>
      </c>
      <c r="F29" s="10">
        <f>AVERAGE('Marks Term 1:Marks Term 4'!F29)</f>
        <v>9</v>
      </c>
      <c r="G29" s="10">
        <f>AVERAGE('Marks Term 1:Marks Term 4'!G29)</f>
        <v>23.5</v>
      </c>
      <c r="H29" s="10">
        <f>AVERAGE('Marks Term 1:Marks Term 4'!H29)</f>
        <v>38.5</v>
      </c>
      <c r="I29" s="10">
        <f>AVERAGE('Marks Term 1:Marks Term 4'!I29)</f>
        <v>79.5</v>
      </c>
      <c r="J29" s="7" t="str">
        <f>Calc!A29</f>
        <v>B</v>
      </c>
    </row>
    <row r="30" spans="1:13" ht="14.25" customHeight="1">
      <c r="A30" s="2" t="s">
        <v>90</v>
      </c>
      <c r="B30" s="6" t="s">
        <v>91</v>
      </c>
      <c r="C30" s="6" t="s">
        <v>92</v>
      </c>
      <c r="D30" s="6" t="s">
        <v>13</v>
      </c>
      <c r="E30" s="10">
        <f>AVERAGE('Marks Term 1:Marks Term 4'!E30)</f>
        <v>3.5</v>
      </c>
      <c r="F30" s="10">
        <f>AVERAGE('Marks Term 1:Marks Term 4'!F30)</f>
        <v>4.25</v>
      </c>
      <c r="G30" s="10">
        <f>AVERAGE('Marks Term 1:Marks Term 4'!G30)</f>
        <v>11</v>
      </c>
      <c r="H30" s="10">
        <f>AVERAGE('Marks Term 1:Marks Term 4'!H30)</f>
        <v>15.25</v>
      </c>
      <c r="I30" s="10">
        <f>AVERAGE('Marks Term 1:Marks Term 4'!I30)</f>
        <v>34</v>
      </c>
      <c r="J30" s="7" t="str">
        <f>Calc!A30</f>
        <v>Fail</v>
      </c>
    </row>
    <row r="31" spans="1:13" ht="14.25" customHeight="1">
      <c r="A31" s="2" t="s">
        <v>93</v>
      </c>
      <c r="B31" s="6" t="s">
        <v>94</v>
      </c>
      <c r="C31" s="6" t="s">
        <v>95</v>
      </c>
      <c r="D31" s="6" t="s">
        <v>20</v>
      </c>
      <c r="E31" s="10">
        <f>AVERAGE('Marks Term 1:Marks Term 4'!E31)</f>
        <v>4</v>
      </c>
      <c r="F31" s="10">
        <f>AVERAGE('Marks Term 1:Marks Term 4'!F31)</f>
        <v>3</v>
      </c>
      <c r="G31" s="10">
        <f>AVERAGE('Marks Term 1:Marks Term 4'!G31)</f>
        <v>12.75</v>
      </c>
      <c r="H31" s="10">
        <f>AVERAGE('Marks Term 1:Marks Term 4'!H31)</f>
        <v>19</v>
      </c>
      <c r="I31" s="10">
        <f>AVERAGE('Marks Term 1:Marks Term 4'!I31)</f>
        <v>38.75</v>
      </c>
      <c r="J31" s="7" t="str">
        <f>Calc!A31</f>
        <v>F</v>
      </c>
    </row>
    <row r="32" spans="1:13" ht="14.25" customHeight="1">
      <c r="A32" s="2" t="s">
        <v>96</v>
      </c>
      <c r="B32" s="6" t="s">
        <v>97</v>
      </c>
      <c r="C32" s="6" t="s">
        <v>98</v>
      </c>
      <c r="D32" s="6" t="s">
        <v>13</v>
      </c>
      <c r="E32" s="10">
        <f>AVERAGE('Marks Term 1:Marks Term 4'!E32)</f>
        <v>3.5</v>
      </c>
      <c r="F32" s="10">
        <f>AVERAGE('Marks Term 1:Marks Term 4'!F32)</f>
        <v>4.25</v>
      </c>
      <c r="G32" s="10">
        <f>AVERAGE('Marks Term 1:Marks Term 4'!G32)</f>
        <v>12</v>
      </c>
      <c r="H32" s="10">
        <f>AVERAGE('Marks Term 1:Marks Term 4'!H32)</f>
        <v>14</v>
      </c>
      <c r="I32" s="10">
        <f>AVERAGE('Marks Term 1:Marks Term 4'!I32)</f>
        <v>33.75</v>
      </c>
      <c r="J32" s="7" t="str">
        <f>Calc!A32</f>
        <v>Fail</v>
      </c>
    </row>
    <row r="33" spans="1:10" ht="14.25" customHeight="1">
      <c r="A33" s="2" t="s">
        <v>99</v>
      </c>
      <c r="B33" s="6" t="s">
        <v>100</v>
      </c>
      <c r="C33" s="6" t="s">
        <v>101</v>
      </c>
      <c r="D33" s="6" t="s">
        <v>13</v>
      </c>
      <c r="E33" s="10">
        <f>AVERAGE('Marks Term 1:Marks Term 4'!E33)</f>
        <v>8.75</v>
      </c>
      <c r="F33" s="10">
        <f>AVERAGE('Marks Term 1:Marks Term 4'!F33)</f>
        <v>8.75</v>
      </c>
      <c r="G33" s="10">
        <f>AVERAGE('Marks Term 1:Marks Term 4'!G33)</f>
        <v>25.75</v>
      </c>
      <c r="H33" s="10">
        <f>AVERAGE('Marks Term 1:Marks Term 4'!H33)</f>
        <v>39</v>
      </c>
      <c r="I33" s="10">
        <f>AVERAGE('Marks Term 1:Marks Term 4'!I33)</f>
        <v>82.25</v>
      </c>
      <c r="J33" s="7" t="str">
        <f>Calc!A33</f>
        <v>B</v>
      </c>
    </row>
    <row r="34" spans="1:10" ht="14.25" customHeight="1">
      <c r="A34" s="2" t="s">
        <v>102</v>
      </c>
      <c r="B34" s="6" t="s">
        <v>103</v>
      </c>
      <c r="C34" s="6" t="s">
        <v>104</v>
      </c>
      <c r="D34" s="6" t="s">
        <v>28</v>
      </c>
      <c r="E34" s="10">
        <f>AVERAGE('Marks Term 1:Marks Term 4'!E34)</f>
        <v>8.75</v>
      </c>
      <c r="F34" s="10">
        <f>AVERAGE('Marks Term 1:Marks Term 4'!F34)</f>
        <v>8</v>
      </c>
      <c r="G34" s="10">
        <f>AVERAGE('Marks Term 1:Marks Term 4'!G34)</f>
        <v>25.75</v>
      </c>
      <c r="H34" s="10">
        <f>AVERAGE('Marks Term 1:Marks Term 4'!H34)</f>
        <v>39</v>
      </c>
      <c r="I34" s="10">
        <f>AVERAGE('Marks Term 1:Marks Term 4'!I34)</f>
        <v>81.5</v>
      </c>
      <c r="J34" s="7" t="str">
        <f>Calc!A34</f>
        <v>B</v>
      </c>
    </row>
    <row r="35" spans="1:10" ht="14.25" customHeight="1">
      <c r="A35" s="2" t="s">
        <v>105</v>
      </c>
      <c r="B35" s="6" t="s">
        <v>106</v>
      </c>
      <c r="C35" s="6" t="s">
        <v>107</v>
      </c>
      <c r="D35" s="6" t="s">
        <v>28</v>
      </c>
      <c r="E35" s="10">
        <f>AVERAGE('Marks Term 1:Marks Term 4'!E35)</f>
        <v>6.75</v>
      </c>
      <c r="F35" s="10">
        <f>AVERAGE('Marks Term 1:Marks Term 4'!F35)</f>
        <v>7.25</v>
      </c>
      <c r="G35" s="10">
        <f>AVERAGE('Marks Term 1:Marks Term 4'!G35)</f>
        <v>19.25</v>
      </c>
      <c r="H35" s="10">
        <f>AVERAGE('Marks Term 1:Marks Term 4'!H35)</f>
        <v>35.75</v>
      </c>
      <c r="I35" s="10">
        <f>AVERAGE('Marks Term 1:Marks Term 4'!I35)</f>
        <v>69</v>
      </c>
      <c r="J35" s="7" t="str">
        <f>Calc!A35</f>
        <v>C</v>
      </c>
    </row>
    <row r="36" spans="1:10" ht="14.25" customHeight="1">
      <c r="A36" s="2" t="s">
        <v>108</v>
      </c>
      <c r="B36" s="6" t="s">
        <v>109</v>
      </c>
      <c r="C36" s="6" t="s">
        <v>110</v>
      </c>
      <c r="D36" s="6" t="s">
        <v>28</v>
      </c>
      <c r="E36" s="10">
        <f>AVERAGE('Marks Term 1:Marks Term 4'!E36)</f>
        <v>4.25</v>
      </c>
      <c r="F36" s="10">
        <f>AVERAGE('Marks Term 1:Marks Term 4'!F36)</f>
        <v>3</v>
      </c>
      <c r="G36" s="10">
        <f>AVERAGE('Marks Term 1:Marks Term 4'!G36)</f>
        <v>15.25</v>
      </c>
      <c r="H36" s="10">
        <f>AVERAGE('Marks Term 1:Marks Term 4'!H36)</f>
        <v>24.25</v>
      </c>
      <c r="I36" s="10">
        <f>AVERAGE('Marks Term 1:Marks Term 4'!I36)</f>
        <v>46.75</v>
      </c>
      <c r="J36" s="7" t="str">
        <f>Calc!A36</f>
        <v>E</v>
      </c>
    </row>
    <row r="37" spans="1:10" ht="14.25" customHeight="1">
      <c r="A37" s="2" t="s">
        <v>111</v>
      </c>
      <c r="B37" s="6" t="s">
        <v>112</v>
      </c>
      <c r="C37" s="6" t="s">
        <v>113</v>
      </c>
      <c r="D37" s="6" t="s">
        <v>13</v>
      </c>
      <c r="E37" s="10">
        <f>AVERAGE('Marks Term 1:Marks Term 4'!E37)</f>
        <v>2.25</v>
      </c>
      <c r="F37" s="10">
        <f>AVERAGE('Marks Term 1:Marks Term 4'!F37)</f>
        <v>2</v>
      </c>
      <c r="G37" s="10">
        <f>AVERAGE('Marks Term 1:Marks Term 4'!G37)</f>
        <v>8.25</v>
      </c>
      <c r="H37" s="10">
        <f>AVERAGE('Marks Term 1:Marks Term 4'!H37)</f>
        <v>13.25</v>
      </c>
      <c r="I37" s="10">
        <f>AVERAGE('Marks Term 1:Marks Term 4'!I37)</f>
        <v>25.75</v>
      </c>
      <c r="J37" s="7" t="str">
        <f>Calc!A37</f>
        <v>Fail</v>
      </c>
    </row>
    <row r="38" spans="1:10" ht="14.25" customHeight="1">
      <c r="A38" s="2" t="s">
        <v>114</v>
      </c>
      <c r="B38" s="6" t="s">
        <v>115</v>
      </c>
      <c r="C38" s="6" t="s">
        <v>116</v>
      </c>
      <c r="D38" s="6" t="s">
        <v>13</v>
      </c>
      <c r="E38" s="10">
        <f>AVERAGE('Marks Term 1:Marks Term 4'!E38)</f>
        <v>3.25</v>
      </c>
      <c r="F38" s="10">
        <f>AVERAGE('Marks Term 1:Marks Term 4'!F38)</f>
        <v>2</v>
      </c>
      <c r="G38" s="10">
        <f>AVERAGE('Marks Term 1:Marks Term 4'!G38)</f>
        <v>10.25</v>
      </c>
      <c r="H38" s="10">
        <f>AVERAGE('Marks Term 1:Marks Term 4'!H38)</f>
        <v>15.75</v>
      </c>
      <c r="I38" s="10">
        <f>AVERAGE('Marks Term 1:Marks Term 4'!I38)</f>
        <v>31.25</v>
      </c>
      <c r="J38" s="7" t="str">
        <f>Calc!A38</f>
        <v>Fail</v>
      </c>
    </row>
    <row r="39" spans="1:10" ht="14.25" customHeight="1">
      <c r="A39" s="2" t="s">
        <v>120</v>
      </c>
      <c r="B39" s="6" t="s">
        <v>121</v>
      </c>
      <c r="C39" s="6" t="s">
        <v>122</v>
      </c>
      <c r="D39" s="6" t="s">
        <v>24</v>
      </c>
      <c r="E39" s="10">
        <f>AVERAGE('Marks Term 1:Marks Term 4'!E39)</f>
        <v>6.75</v>
      </c>
      <c r="F39" s="10">
        <f>AVERAGE('Marks Term 1:Marks Term 4'!F39)</f>
        <v>7.5</v>
      </c>
      <c r="G39" s="10">
        <f>AVERAGE('Marks Term 1:Marks Term 4'!G39)</f>
        <v>21</v>
      </c>
      <c r="H39" s="10">
        <f>AVERAGE('Marks Term 1:Marks Term 4'!H39)</f>
        <v>32.75</v>
      </c>
      <c r="I39" s="10">
        <f>AVERAGE('Marks Term 1:Marks Term 4'!I39)</f>
        <v>68</v>
      </c>
      <c r="J39" s="7" t="str">
        <f>Calc!A39</f>
        <v>C</v>
      </c>
    </row>
    <row r="40" spans="1:10" ht="14.25" customHeight="1">
      <c r="A40" s="2" t="s">
        <v>117</v>
      </c>
      <c r="B40" s="6" t="s">
        <v>118</v>
      </c>
      <c r="C40" s="6" t="s">
        <v>119</v>
      </c>
      <c r="D40" s="6" t="s">
        <v>20</v>
      </c>
      <c r="E40" s="10">
        <f>AVERAGE('Marks Term 1:Marks Term 4'!E40)</f>
        <v>8.5</v>
      </c>
      <c r="F40" s="10">
        <f>AVERAGE('Marks Term 1:Marks Term 4'!F40)</f>
        <v>8.5</v>
      </c>
      <c r="G40" s="10">
        <f>AVERAGE('Marks Term 1:Marks Term 4'!G40)</f>
        <v>24</v>
      </c>
      <c r="H40" s="10">
        <f>AVERAGE('Marks Term 1:Marks Term 4'!H40)</f>
        <v>43.25</v>
      </c>
      <c r="I40" s="10">
        <f>AVERAGE('Marks Term 1:Marks Term 4'!I40)</f>
        <v>84.25</v>
      </c>
      <c r="J40" s="7" t="str">
        <f>Calc!A40</f>
        <v>B</v>
      </c>
    </row>
    <row r="41" spans="1:10" ht="14.25" customHeight="1">
      <c r="A41" s="2" t="s">
        <v>123</v>
      </c>
      <c r="B41" s="6" t="s">
        <v>124</v>
      </c>
      <c r="C41" s="6" t="s">
        <v>125</v>
      </c>
      <c r="D41" s="6" t="s">
        <v>20</v>
      </c>
      <c r="E41" s="10">
        <f>AVERAGE('Marks Term 1:Marks Term 4'!E41)</f>
        <v>6.5</v>
      </c>
      <c r="F41" s="10">
        <f>AVERAGE('Marks Term 1:Marks Term 4'!F41)</f>
        <v>6.25</v>
      </c>
      <c r="G41" s="10">
        <f>AVERAGE('Marks Term 1:Marks Term 4'!G41)</f>
        <v>20.25</v>
      </c>
      <c r="H41" s="10">
        <f>AVERAGE('Marks Term 1:Marks Term 4'!H41)</f>
        <v>26.5</v>
      </c>
      <c r="I41" s="10">
        <f>AVERAGE('Marks Term 1:Marks Term 4'!I41)</f>
        <v>59.5</v>
      </c>
      <c r="J41" s="7" t="str">
        <f>Calc!A41</f>
        <v>D</v>
      </c>
    </row>
    <row r="42" spans="1:10" ht="14.25" customHeight="1">
      <c r="A42" s="2" t="s">
        <v>126</v>
      </c>
      <c r="B42" s="6" t="s">
        <v>127</v>
      </c>
      <c r="C42" s="6" t="s">
        <v>128</v>
      </c>
      <c r="D42" s="6" t="s">
        <v>28</v>
      </c>
      <c r="E42" s="10">
        <f>AVERAGE('Marks Term 1:Marks Term 4'!E42)</f>
        <v>9</v>
      </c>
      <c r="F42" s="10">
        <f>AVERAGE('Marks Term 1:Marks Term 4'!F42)</f>
        <v>7.75</v>
      </c>
      <c r="G42" s="10">
        <f>AVERAGE('Marks Term 1:Marks Term 4'!G42)</f>
        <v>27</v>
      </c>
      <c r="H42" s="10">
        <f>AVERAGE('Marks Term 1:Marks Term 4'!H42)</f>
        <v>41.75</v>
      </c>
      <c r="I42" s="10">
        <f>AVERAGE('Marks Term 1:Marks Term 4'!I42)</f>
        <v>85.5</v>
      </c>
      <c r="J42" s="7" t="str">
        <f>Calc!A42</f>
        <v>A</v>
      </c>
    </row>
    <row r="43" spans="1:10" ht="14.25" customHeight="1">
      <c r="A43" s="2" t="s">
        <v>129</v>
      </c>
      <c r="B43" s="6" t="s">
        <v>130</v>
      </c>
      <c r="C43" s="6" t="s">
        <v>131</v>
      </c>
      <c r="D43" s="6" t="s">
        <v>28</v>
      </c>
      <c r="E43" s="10">
        <f>AVERAGE('Marks Term 1:Marks Term 4'!E43)</f>
        <v>4.75</v>
      </c>
      <c r="F43" s="10">
        <f>AVERAGE('Marks Term 1:Marks Term 4'!F43)</f>
        <v>4.5</v>
      </c>
      <c r="G43" s="10">
        <f>AVERAGE('Marks Term 1:Marks Term 4'!G43)</f>
        <v>14.5</v>
      </c>
      <c r="H43" s="10">
        <f>AVERAGE('Marks Term 1:Marks Term 4'!H43)</f>
        <v>19.75</v>
      </c>
      <c r="I43" s="10">
        <f>AVERAGE('Marks Term 1:Marks Term 4'!I43)</f>
        <v>43.5</v>
      </c>
      <c r="J43" s="7" t="str">
        <f>Calc!A43</f>
        <v>F</v>
      </c>
    </row>
    <row r="44" spans="1:10" ht="14.25" customHeight="1">
      <c r="A44" s="2" t="s">
        <v>132</v>
      </c>
      <c r="B44" s="6" t="s">
        <v>133</v>
      </c>
      <c r="C44" s="6" t="s">
        <v>134</v>
      </c>
      <c r="D44" s="6" t="s">
        <v>28</v>
      </c>
      <c r="E44" s="10">
        <f>AVERAGE('Marks Term 1:Marks Term 4'!E44)</f>
        <v>8.5</v>
      </c>
      <c r="F44" s="10">
        <f>AVERAGE('Marks Term 1:Marks Term 4'!F44)</f>
        <v>8.25</v>
      </c>
      <c r="G44" s="10">
        <f>AVERAGE('Marks Term 1:Marks Term 4'!G44)</f>
        <v>25</v>
      </c>
      <c r="H44" s="10">
        <f>AVERAGE('Marks Term 1:Marks Term 4'!H44)</f>
        <v>39.25</v>
      </c>
      <c r="I44" s="10">
        <f>AVERAGE('Marks Term 1:Marks Term 4'!I44)</f>
        <v>81</v>
      </c>
      <c r="J44" s="7" t="str">
        <f>Calc!A44</f>
        <v>B</v>
      </c>
    </row>
    <row r="45" spans="1:10" ht="14.25" customHeight="1">
      <c r="A45" s="2" t="s">
        <v>135</v>
      </c>
      <c r="B45" s="6" t="s">
        <v>136</v>
      </c>
      <c r="C45" s="6" t="s">
        <v>137</v>
      </c>
      <c r="D45" s="6" t="s">
        <v>24</v>
      </c>
      <c r="E45" s="10">
        <f>AVERAGE('Marks Term 1:Marks Term 4'!E45)</f>
        <v>7.5</v>
      </c>
      <c r="F45" s="10">
        <f>AVERAGE('Marks Term 1:Marks Term 4'!F45)</f>
        <v>8</v>
      </c>
      <c r="G45" s="10">
        <f>AVERAGE('Marks Term 1:Marks Term 4'!G45)</f>
        <v>22.25</v>
      </c>
      <c r="H45" s="10">
        <f>AVERAGE('Marks Term 1:Marks Term 4'!H45)</f>
        <v>38.75</v>
      </c>
      <c r="I45" s="10">
        <f>AVERAGE('Marks Term 1:Marks Term 4'!I45)</f>
        <v>76.5</v>
      </c>
      <c r="J45" s="7" t="str">
        <f>Calc!A45</f>
        <v>B</v>
      </c>
    </row>
    <row r="46" spans="1:10" ht="14.25" customHeight="1">
      <c r="A46" s="2" t="s">
        <v>138</v>
      </c>
      <c r="B46" s="6" t="s">
        <v>139</v>
      </c>
      <c r="C46" s="6" t="s">
        <v>140</v>
      </c>
      <c r="D46" s="6" t="s">
        <v>20</v>
      </c>
      <c r="E46" s="10">
        <f>AVERAGE('Marks Term 1:Marks Term 4'!E46)</f>
        <v>3.25</v>
      </c>
      <c r="F46" s="10">
        <f>AVERAGE('Marks Term 1:Marks Term 4'!F46)</f>
        <v>4</v>
      </c>
      <c r="G46" s="10">
        <f>AVERAGE('Marks Term 1:Marks Term 4'!G46)</f>
        <v>11</v>
      </c>
      <c r="H46" s="10">
        <f>AVERAGE('Marks Term 1:Marks Term 4'!H46)</f>
        <v>14.5</v>
      </c>
      <c r="I46" s="10">
        <f>AVERAGE('Marks Term 1:Marks Term 4'!I46)</f>
        <v>32.75</v>
      </c>
      <c r="J46" s="7" t="str">
        <f>Calc!A46</f>
        <v>Fail</v>
      </c>
    </row>
    <row r="47" spans="1:10" ht="14.25" customHeight="1">
      <c r="A47" s="2" t="s">
        <v>141</v>
      </c>
      <c r="B47" s="6" t="s">
        <v>142</v>
      </c>
      <c r="C47" s="6" t="s">
        <v>143</v>
      </c>
      <c r="D47" s="6" t="s">
        <v>20</v>
      </c>
      <c r="E47" s="10">
        <f>AVERAGE('Marks Term 1:Marks Term 4'!E47)</f>
        <v>6.75</v>
      </c>
      <c r="F47" s="10">
        <f>AVERAGE('Marks Term 1:Marks Term 4'!F47)</f>
        <v>7.25</v>
      </c>
      <c r="G47" s="10">
        <f>AVERAGE('Marks Term 1:Marks Term 4'!G47)</f>
        <v>19.75</v>
      </c>
      <c r="H47" s="10">
        <f>AVERAGE('Marks Term 1:Marks Term 4'!H47)</f>
        <v>36.75</v>
      </c>
      <c r="I47" s="10">
        <f>AVERAGE('Marks Term 1:Marks Term 4'!I47)</f>
        <v>70.5</v>
      </c>
      <c r="J47" s="7" t="str">
        <f>Calc!A47</f>
        <v>C</v>
      </c>
    </row>
    <row r="48" spans="1:10" ht="14.25" customHeight="1">
      <c r="A48" s="2" t="s">
        <v>144</v>
      </c>
      <c r="B48" s="6" t="s">
        <v>145</v>
      </c>
      <c r="C48" s="6" t="s">
        <v>146</v>
      </c>
      <c r="D48" s="6" t="s">
        <v>28</v>
      </c>
      <c r="E48" s="10">
        <f>AVERAGE('Marks Term 1:Marks Term 4'!E48)</f>
        <v>6.75</v>
      </c>
      <c r="F48" s="10">
        <f>AVERAGE('Marks Term 1:Marks Term 4'!F48)</f>
        <v>7</v>
      </c>
      <c r="G48" s="10">
        <f>AVERAGE('Marks Term 1:Marks Term 4'!G48)</f>
        <v>20.75</v>
      </c>
      <c r="H48" s="10">
        <f>AVERAGE('Marks Term 1:Marks Term 4'!H48)</f>
        <v>29.75</v>
      </c>
      <c r="I48" s="10">
        <f>AVERAGE('Marks Term 1:Marks Term 4'!I48)</f>
        <v>64.25</v>
      </c>
      <c r="J48" s="7" t="str">
        <f>Calc!A48</f>
        <v>D</v>
      </c>
    </row>
    <row r="49" spans="1:10" ht="14.25" customHeight="1">
      <c r="A49" s="2" t="s">
        <v>160</v>
      </c>
      <c r="B49" s="6" t="s">
        <v>161</v>
      </c>
      <c r="C49" s="6" t="s">
        <v>88</v>
      </c>
      <c r="D49" s="6" t="s">
        <v>20</v>
      </c>
      <c r="E49" s="10">
        <f>AVERAGE('Marks Term 1:Marks Term 4'!E49)</f>
        <v>4.25</v>
      </c>
      <c r="F49" s="10">
        <f>AVERAGE('Marks Term 1:Marks Term 4'!F49)</f>
        <v>5</v>
      </c>
      <c r="G49" s="10">
        <f>AVERAGE('Marks Term 1:Marks Term 4'!G49)</f>
        <v>13</v>
      </c>
      <c r="H49" s="10">
        <f>AVERAGE('Marks Term 1:Marks Term 4'!H49)</f>
        <v>18.25</v>
      </c>
      <c r="I49" s="10">
        <f>AVERAGE('Marks Term 1:Marks Term 4'!I49)</f>
        <v>40.5</v>
      </c>
      <c r="J49" s="7" t="str">
        <f>Calc!A49</f>
        <v>F</v>
      </c>
    </row>
    <row r="50" spans="1:10" ht="14.25" customHeight="1">
      <c r="A50" s="2" t="s">
        <v>152</v>
      </c>
      <c r="B50" s="6" t="s">
        <v>153</v>
      </c>
      <c r="C50" s="6" t="s">
        <v>151</v>
      </c>
      <c r="D50" s="6" t="s">
        <v>13</v>
      </c>
      <c r="E50" s="10">
        <f>AVERAGE('Marks Term 1:Marks Term 4'!E50)</f>
        <v>5.75</v>
      </c>
      <c r="F50" s="10">
        <f>AVERAGE('Marks Term 1:Marks Term 4'!F50)</f>
        <v>7.25</v>
      </c>
      <c r="G50" s="10">
        <f>AVERAGE('Marks Term 1:Marks Term 4'!G50)</f>
        <v>16.75</v>
      </c>
      <c r="H50" s="10">
        <f>AVERAGE('Marks Term 1:Marks Term 4'!H50)</f>
        <v>28</v>
      </c>
      <c r="I50" s="10">
        <f>AVERAGE('Marks Term 1:Marks Term 4'!I50)</f>
        <v>57.75</v>
      </c>
      <c r="J50" s="7" t="str">
        <f>Calc!A50</f>
        <v>D</v>
      </c>
    </row>
    <row r="51" spans="1:10" ht="14.25" customHeight="1">
      <c r="A51" s="2" t="s">
        <v>162</v>
      </c>
      <c r="B51" s="6" t="s">
        <v>163</v>
      </c>
      <c r="C51" s="6" t="s">
        <v>88</v>
      </c>
      <c r="D51" s="6" t="s">
        <v>20</v>
      </c>
      <c r="E51" s="10">
        <f>AVERAGE('Marks Term 1:Marks Term 4'!E51)</f>
        <v>5.75</v>
      </c>
      <c r="F51" s="10">
        <f>AVERAGE('Marks Term 1:Marks Term 4'!F51)</f>
        <v>6.25</v>
      </c>
      <c r="G51" s="10">
        <f>AVERAGE('Marks Term 1:Marks Term 4'!G51)</f>
        <v>17.5</v>
      </c>
      <c r="H51" s="10">
        <f>AVERAGE('Marks Term 1:Marks Term 4'!H51)</f>
        <v>33.25</v>
      </c>
      <c r="I51" s="10">
        <f>AVERAGE('Marks Term 1:Marks Term 4'!I51)</f>
        <v>62.75</v>
      </c>
      <c r="J51" s="7" t="str">
        <f>Calc!A51</f>
        <v>D</v>
      </c>
    </row>
    <row r="52" spans="1:10" ht="14.25" customHeight="1">
      <c r="A52" s="2" t="s">
        <v>149</v>
      </c>
      <c r="B52" s="6" t="s">
        <v>150</v>
      </c>
      <c r="C52" s="6" t="s">
        <v>151</v>
      </c>
      <c r="D52" s="6" t="s">
        <v>13</v>
      </c>
      <c r="E52" s="10">
        <f>AVERAGE('Marks Term 1:Marks Term 4'!E52)</f>
        <v>5.75</v>
      </c>
      <c r="F52" s="10">
        <f>AVERAGE('Marks Term 1:Marks Term 4'!F52)</f>
        <v>5.75</v>
      </c>
      <c r="G52" s="10">
        <f>AVERAGE('Marks Term 1:Marks Term 4'!G52)</f>
        <v>16.5</v>
      </c>
      <c r="H52" s="10">
        <f>AVERAGE('Marks Term 1:Marks Term 4'!H52)</f>
        <v>29</v>
      </c>
      <c r="I52" s="10">
        <f>AVERAGE('Marks Term 1:Marks Term 4'!I52)</f>
        <v>57</v>
      </c>
      <c r="J52" s="7" t="str">
        <f>Calc!A52</f>
        <v>D</v>
      </c>
    </row>
    <row r="53" spans="1:10" ht="14.25" customHeight="1">
      <c r="A53" s="2" t="s">
        <v>156</v>
      </c>
      <c r="B53" s="6" t="s">
        <v>157</v>
      </c>
      <c r="C53" s="6" t="s">
        <v>151</v>
      </c>
      <c r="D53" s="6" t="s">
        <v>24</v>
      </c>
      <c r="E53" s="10">
        <f>AVERAGE('Marks Term 1:Marks Term 4'!E53)</f>
        <v>4.5</v>
      </c>
      <c r="F53" s="10">
        <f>AVERAGE('Marks Term 1:Marks Term 4'!F53)</f>
        <v>5</v>
      </c>
      <c r="G53" s="10">
        <f>AVERAGE('Marks Term 1:Marks Term 4'!G53)</f>
        <v>14.25</v>
      </c>
      <c r="H53" s="10">
        <f>AVERAGE('Marks Term 1:Marks Term 4'!H53)</f>
        <v>26.5</v>
      </c>
      <c r="I53" s="10">
        <f>AVERAGE('Marks Term 1:Marks Term 4'!I53)</f>
        <v>50.25</v>
      </c>
      <c r="J53" s="7" t="str">
        <f>Calc!A53</f>
        <v>E</v>
      </c>
    </row>
    <row r="54" spans="1:10" ht="14.25" customHeight="1">
      <c r="A54" s="2" t="s">
        <v>164</v>
      </c>
      <c r="B54" s="6" t="s">
        <v>165</v>
      </c>
      <c r="C54" s="6" t="s">
        <v>88</v>
      </c>
      <c r="D54" s="6" t="s">
        <v>24</v>
      </c>
      <c r="E54" s="10">
        <f>AVERAGE('Marks Term 1:Marks Term 4'!E54)</f>
        <v>3.5</v>
      </c>
      <c r="F54" s="10">
        <f>AVERAGE('Marks Term 1:Marks Term 4'!F54)</f>
        <v>3.25</v>
      </c>
      <c r="G54" s="10">
        <f>AVERAGE('Marks Term 1:Marks Term 4'!G54)</f>
        <v>11</v>
      </c>
      <c r="H54" s="10">
        <f>AVERAGE('Marks Term 1:Marks Term 4'!H54)</f>
        <v>17.75</v>
      </c>
      <c r="I54" s="10">
        <f>AVERAGE('Marks Term 1:Marks Term 4'!I54)</f>
        <v>35.5</v>
      </c>
      <c r="J54" s="7" t="str">
        <f>Calc!A54</f>
        <v>F</v>
      </c>
    </row>
    <row r="55" spans="1:10" ht="14.25" customHeight="1">
      <c r="A55" s="2" t="s">
        <v>147</v>
      </c>
      <c r="B55" s="6" t="s">
        <v>148</v>
      </c>
      <c r="C55" s="6" t="s">
        <v>88</v>
      </c>
      <c r="D55" s="6" t="s">
        <v>24</v>
      </c>
      <c r="E55" s="10">
        <f>AVERAGE('Marks Term 1:Marks Term 4'!E55)</f>
        <v>6.75</v>
      </c>
      <c r="F55" s="10">
        <f>AVERAGE('Marks Term 1:Marks Term 4'!F55)</f>
        <v>6.75</v>
      </c>
      <c r="G55" s="10">
        <f>AVERAGE('Marks Term 1:Marks Term 4'!G55)</f>
        <v>20.5</v>
      </c>
      <c r="H55" s="10">
        <f>AVERAGE('Marks Term 1:Marks Term 4'!H55)</f>
        <v>31</v>
      </c>
      <c r="I55" s="10">
        <f>AVERAGE('Marks Term 1:Marks Term 4'!I55)</f>
        <v>65</v>
      </c>
      <c r="J55" s="7" t="str">
        <f>Calc!A55</f>
        <v>C</v>
      </c>
    </row>
    <row r="56" spans="1:10" ht="14.25" customHeight="1">
      <c r="A56" s="2" t="s">
        <v>158</v>
      </c>
      <c r="B56" s="6" t="s">
        <v>159</v>
      </c>
      <c r="C56" s="6" t="s">
        <v>88</v>
      </c>
      <c r="D56" s="6" t="s">
        <v>28</v>
      </c>
      <c r="E56" s="10">
        <f>AVERAGE('Marks Term 1:Marks Term 4'!E56)</f>
        <v>4.25</v>
      </c>
      <c r="F56" s="10">
        <f>AVERAGE('Marks Term 1:Marks Term 4'!F56)</f>
        <v>3.25</v>
      </c>
      <c r="G56" s="10">
        <f>AVERAGE('Marks Term 1:Marks Term 4'!G56)</f>
        <v>13</v>
      </c>
      <c r="H56" s="10">
        <f>AVERAGE('Marks Term 1:Marks Term 4'!H56)</f>
        <v>23.75</v>
      </c>
      <c r="I56" s="10">
        <f>AVERAGE('Marks Term 1:Marks Term 4'!I56)</f>
        <v>44.25</v>
      </c>
      <c r="J56" s="7" t="str">
        <f>Calc!A56</f>
        <v>F</v>
      </c>
    </row>
    <row r="57" spans="1:10" ht="14.25" customHeight="1">
      <c r="A57" s="2" t="s">
        <v>154</v>
      </c>
      <c r="B57" s="6" t="s">
        <v>155</v>
      </c>
      <c r="C57" s="6" t="s">
        <v>151</v>
      </c>
      <c r="D57" s="6" t="s">
        <v>13</v>
      </c>
      <c r="E57" s="10">
        <f>AVERAGE('Marks Term 1:Marks Term 4'!E57)</f>
        <v>5</v>
      </c>
      <c r="F57" s="10">
        <f>AVERAGE('Marks Term 1:Marks Term 4'!F57)</f>
        <v>5.75</v>
      </c>
      <c r="G57" s="10">
        <f>AVERAGE('Marks Term 1:Marks Term 4'!G57)</f>
        <v>15</v>
      </c>
      <c r="H57" s="10">
        <f>AVERAGE('Marks Term 1:Marks Term 4'!H57)</f>
        <v>28.5</v>
      </c>
      <c r="I57" s="10">
        <f>AVERAGE('Marks Term 1:Marks Term 4'!I57)</f>
        <v>54.25</v>
      </c>
      <c r="J57" s="7" t="str">
        <f>Calc!A57</f>
        <v>E</v>
      </c>
    </row>
    <row r="58" spans="1:10" ht="14.25" customHeight="1">
      <c r="A58" s="2" t="s">
        <v>169</v>
      </c>
      <c r="B58" s="6" t="s">
        <v>170</v>
      </c>
      <c r="C58" s="6" t="s">
        <v>171</v>
      </c>
      <c r="D58" s="6" t="s">
        <v>13</v>
      </c>
      <c r="E58" s="10">
        <f>AVERAGE('Marks Term 1:Marks Term 4'!E58)</f>
        <v>9</v>
      </c>
      <c r="F58" s="10">
        <f>AVERAGE('Marks Term 1:Marks Term 4'!F58)</f>
        <v>9.75</v>
      </c>
      <c r="G58" s="10">
        <f>AVERAGE('Marks Term 1:Marks Term 4'!G58)</f>
        <v>27</v>
      </c>
      <c r="H58" s="10">
        <f>AVERAGE('Marks Term 1:Marks Term 4'!H58)</f>
        <v>48</v>
      </c>
      <c r="I58" s="10">
        <f>AVERAGE('Marks Term 1:Marks Term 4'!I58)</f>
        <v>93.75</v>
      </c>
      <c r="J58" s="7" t="str">
        <f>Calc!A58</f>
        <v>A</v>
      </c>
    </row>
    <row r="59" spans="1:10" ht="14.25" customHeight="1">
      <c r="A59" s="2" t="s">
        <v>166</v>
      </c>
      <c r="B59" s="6" t="s">
        <v>167</v>
      </c>
      <c r="C59" s="6" t="s">
        <v>168</v>
      </c>
      <c r="D59" s="6" t="s">
        <v>24</v>
      </c>
      <c r="E59" s="10">
        <f>AVERAGE('Marks Term 1:Marks Term 4'!E59)</f>
        <v>9</v>
      </c>
      <c r="F59" s="10">
        <f>AVERAGE('Marks Term 1:Marks Term 4'!F59)</f>
        <v>9.5</v>
      </c>
      <c r="G59" s="10">
        <f>AVERAGE('Marks Term 1:Marks Term 4'!G59)</f>
        <v>25.25</v>
      </c>
      <c r="H59" s="10">
        <f>AVERAGE('Marks Term 1:Marks Term 4'!H59)</f>
        <v>38.5</v>
      </c>
      <c r="I59" s="10">
        <f>AVERAGE('Marks Term 1:Marks Term 4'!I59)</f>
        <v>82.25</v>
      </c>
      <c r="J59" s="7" t="str">
        <f>Calc!A59</f>
        <v>B</v>
      </c>
    </row>
    <row r="60" spans="1:10" ht="14.25" customHeight="1">
      <c r="A60" s="2" t="s">
        <v>172</v>
      </c>
      <c r="B60" s="6" t="s">
        <v>173</v>
      </c>
      <c r="C60" s="6" t="s">
        <v>174</v>
      </c>
      <c r="D60" s="6" t="s">
        <v>24</v>
      </c>
      <c r="E60" s="10">
        <f>AVERAGE('Marks Term 1:Marks Term 4'!E60)</f>
        <v>4.5</v>
      </c>
      <c r="F60" s="10">
        <f>AVERAGE('Marks Term 1:Marks Term 4'!F60)</f>
        <v>4.25</v>
      </c>
      <c r="G60" s="10">
        <f>AVERAGE('Marks Term 1:Marks Term 4'!G60)</f>
        <v>14.25</v>
      </c>
      <c r="H60" s="10">
        <f>AVERAGE('Marks Term 1:Marks Term 4'!H60)</f>
        <v>19</v>
      </c>
      <c r="I60" s="10">
        <f>AVERAGE('Marks Term 1:Marks Term 4'!I60)</f>
        <v>42</v>
      </c>
      <c r="J60" s="7" t="str">
        <f>Calc!A60</f>
        <v>F</v>
      </c>
    </row>
    <row r="61" spans="1:10" ht="14.25" customHeight="1">
      <c r="A61" s="2" t="s">
        <v>175</v>
      </c>
      <c r="B61" s="6" t="s">
        <v>176</v>
      </c>
      <c r="C61" s="6" t="s">
        <v>177</v>
      </c>
      <c r="D61" s="6" t="s">
        <v>20</v>
      </c>
      <c r="E61" s="10">
        <f>AVERAGE('Marks Term 1:Marks Term 4'!E61)</f>
        <v>3.25</v>
      </c>
      <c r="F61" s="10">
        <f>AVERAGE('Marks Term 1:Marks Term 4'!F61)</f>
        <v>3.75</v>
      </c>
      <c r="G61" s="10">
        <f>AVERAGE('Marks Term 1:Marks Term 4'!G61)</f>
        <v>10.25</v>
      </c>
      <c r="H61" s="10">
        <f>AVERAGE('Marks Term 1:Marks Term 4'!H61)</f>
        <v>18.5</v>
      </c>
      <c r="I61" s="10">
        <f>AVERAGE('Marks Term 1:Marks Term 4'!I61)</f>
        <v>35.75</v>
      </c>
      <c r="J61" s="7" t="str">
        <f>Calc!A61</f>
        <v>F</v>
      </c>
    </row>
    <row r="62" spans="1:10" ht="14.25" customHeight="1">
      <c r="A62" s="2" t="s">
        <v>178</v>
      </c>
      <c r="B62" s="6" t="s">
        <v>54</v>
      </c>
      <c r="C62" s="6" t="s">
        <v>179</v>
      </c>
      <c r="D62" s="6" t="s">
        <v>28</v>
      </c>
      <c r="E62" s="10">
        <f>AVERAGE('Marks Term 1:Marks Term 4'!E62)</f>
        <v>7.25</v>
      </c>
      <c r="F62" s="10">
        <f>AVERAGE('Marks Term 1:Marks Term 4'!F62)</f>
        <v>6</v>
      </c>
      <c r="G62" s="10">
        <f>AVERAGE('Marks Term 1:Marks Term 4'!G62)</f>
        <v>20.75</v>
      </c>
      <c r="H62" s="10">
        <f>AVERAGE('Marks Term 1:Marks Term 4'!H62)</f>
        <v>37.75</v>
      </c>
      <c r="I62" s="10">
        <f>AVERAGE('Marks Term 1:Marks Term 4'!I62)</f>
        <v>71.75</v>
      </c>
      <c r="J62" s="7" t="str">
        <f>Calc!A62</f>
        <v>C</v>
      </c>
    </row>
    <row r="63" spans="1:10" ht="14.25" customHeight="1">
      <c r="A63" s="2" t="s">
        <v>183</v>
      </c>
      <c r="B63" s="6" t="s">
        <v>184</v>
      </c>
      <c r="C63" s="6" t="s">
        <v>182</v>
      </c>
      <c r="D63" s="6" t="s">
        <v>13</v>
      </c>
      <c r="E63" s="10">
        <f>AVERAGE('Marks Term 1:Marks Term 4'!E63)</f>
        <v>3.5</v>
      </c>
      <c r="F63" s="10">
        <f>AVERAGE('Marks Term 1:Marks Term 4'!F63)</f>
        <v>3.75</v>
      </c>
      <c r="G63" s="10">
        <f>AVERAGE('Marks Term 1:Marks Term 4'!G63)</f>
        <v>9.5</v>
      </c>
      <c r="H63" s="10">
        <f>AVERAGE('Marks Term 1:Marks Term 4'!H63)</f>
        <v>16.5</v>
      </c>
      <c r="I63" s="10">
        <f>AVERAGE('Marks Term 1:Marks Term 4'!I63)</f>
        <v>33.25</v>
      </c>
      <c r="J63" s="7" t="str">
        <f>Calc!A63</f>
        <v>Fail</v>
      </c>
    </row>
    <row r="64" spans="1:10" ht="14.25" customHeight="1">
      <c r="A64" s="2" t="s">
        <v>180</v>
      </c>
      <c r="B64" s="6" t="s">
        <v>181</v>
      </c>
      <c r="C64" s="6" t="s">
        <v>182</v>
      </c>
      <c r="D64" s="6" t="s">
        <v>20</v>
      </c>
      <c r="E64" s="10">
        <f>AVERAGE('Marks Term 1:Marks Term 4'!E64)</f>
        <v>5</v>
      </c>
      <c r="F64" s="10">
        <f>AVERAGE('Marks Term 1:Marks Term 4'!F64)</f>
        <v>4.25</v>
      </c>
      <c r="G64" s="10">
        <f>AVERAGE('Marks Term 1:Marks Term 4'!G64)</f>
        <v>13.5</v>
      </c>
      <c r="H64" s="10">
        <f>AVERAGE('Marks Term 1:Marks Term 4'!H64)</f>
        <v>28.25</v>
      </c>
      <c r="I64" s="10">
        <f>AVERAGE('Marks Term 1:Marks Term 4'!I64)</f>
        <v>51</v>
      </c>
      <c r="J64" s="7" t="str">
        <f>Calc!A64</f>
        <v>E</v>
      </c>
    </row>
    <row r="65" spans="1:10" ht="14.25" customHeight="1">
      <c r="A65" s="2" t="s">
        <v>188</v>
      </c>
      <c r="B65" s="6" t="s">
        <v>189</v>
      </c>
      <c r="C65" s="6" t="s">
        <v>187</v>
      </c>
      <c r="D65" s="6" t="s">
        <v>20</v>
      </c>
      <c r="E65" s="10">
        <f>AVERAGE('Marks Term 1:Marks Term 4'!E65)</f>
        <v>4.25</v>
      </c>
      <c r="F65" s="10">
        <f>AVERAGE('Marks Term 1:Marks Term 4'!F65)</f>
        <v>4.75</v>
      </c>
      <c r="G65" s="10">
        <f>AVERAGE('Marks Term 1:Marks Term 4'!G65)</f>
        <v>11.75</v>
      </c>
      <c r="H65" s="10">
        <f>AVERAGE('Marks Term 1:Marks Term 4'!H65)</f>
        <v>22.75</v>
      </c>
      <c r="I65" s="10">
        <f>AVERAGE('Marks Term 1:Marks Term 4'!I65)</f>
        <v>43.5</v>
      </c>
      <c r="J65" s="7" t="str">
        <f>Calc!A65</f>
        <v>F</v>
      </c>
    </row>
    <row r="66" spans="1:10" ht="14.25" customHeight="1">
      <c r="A66" s="2" t="s">
        <v>185</v>
      </c>
      <c r="B66" s="6" t="s">
        <v>186</v>
      </c>
      <c r="C66" s="6" t="s">
        <v>187</v>
      </c>
      <c r="D66" s="6" t="s">
        <v>13</v>
      </c>
      <c r="E66" s="10">
        <f>AVERAGE('Marks Term 1:Marks Term 4'!E66)</f>
        <v>4.75</v>
      </c>
      <c r="F66" s="10">
        <f>AVERAGE('Marks Term 1:Marks Term 4'!F66)</f>
        <v>5.25</v>
      </c>
      <c r="G66" s="10">
        <f>AVERAGE('Marks Term 1:Marks Term 4'!G66)</f>
        <v>14.5</v>
      </c>
      <c r="H66" s="10">
        <f>AVERAGE('Marks Term 1:Marks Term 4'!H66)</f>
        <v>22.75</v>
      </c>
      <c r="I66" s="10">
        <f>AVERAGE('Marks Term 1:Marks Term 4'!I66)</f>
        <v>47.25</v>
      </c>
      <c r="J66" s="7" t="str">
        <f>Calc!A66</f>
        <v>E</v>
      </c>
    </row>
    <row r="67" spans="1:10" ht="14.25" customHeight="1">
      <c r="A67" s="2" t="s">
        <v>190</v>
      </c>
      <c r="B67" s="6" t="s">
        <v>191</v>
      </c>
      <c r="C67" s="6" t="s">
        <v>192</v>
      </c>
      <c r="D67" s="6" t="s">
        <v>13</v>
      </c>
      <c r="E67" s="10">
        <f>AVERAGE('Marks Term 1:Marks Term 4'!E67)</f>
        <v>8.25</v>
      </c>
      <c r="F67" s="10">
        <f>AVERAGE('Marks Term 1:Marks Term 4'!F67)</f>
        <v>7.5</v>
      </c>
      <c r="G67" s="10">
        <f>AVERAGE('Marks Term 1:Marks Term 4'!G67)</f>
        <v>24.25</v>
      </c>
      <c r="H67" s="10">
        <f>AVERAGE('Marks Term 1:Marks Term 4'!H67)</f>
        <v>43.75</v>
      </c>
      <c r="I67" s="10">
        <f>AVERAGE('Marks Term 1:Marks Term 4'!I67)</f>
        <v>83.75</v>
      </c>
      <c r="J67" s="7" t="str">
        <f>Calc!A67</f>
        <v>B</v>
      </c>
    </row>
    <row r="68" spans="1:10" ht="14.25" customHeight="1">
      <c r="A68" s="2" t="s">
        <v>193</v>
      </c>
      <c r="B68" s="6" t="s">
        <v>194</v>
      </c>
      <c r="C68" s="6" t="s">
        <v>195</v>
      </c>
      <c r="D68" s="6" t="s">
        <v>20</v>
      </c>
      <c r="E68" s="10">
        <f>AVERAGE('Marks Term 1:Marks Term 4'!E68)</f>
        <v>6.5</v>
      </c>
      <c r="F68" s="10">
        <f>AVERAGE('Marks Term 1:Marks Term 4'!F68)</f>
        <v>6</v>
      </c>
      <c r="G68" s="10">
        <f>AVERAGE('Marks Term 1:Marks Term 4'!G68)</f>
        <v>17</v>
      </c>
      <c r="H68" s="10">
        <f>AVERAGE('Marks Term 1:Marks Term 4'!H68)</f>
        <v>30.75</v>
      </c>
      <c r="I68" s="10">
        <f>AVERAGE('Marks Term 1:Marks Term 4'!I68)</f>
        <v>60.25</v>
      </c>
      <c r="J68" s="7" t="str">
        <f>Calc!A68</f>
        <v>D</v>
      </c>
    </row>
    <row r="69" spans="1:10" ht="14.25" customHeight="1">
      <c r="A69" s="2" t="s">
        <v>196</v>
      </c>
      <c r="B69" s="6" t="s">
        <v>197</v>
      </c>
      <c r="C69" s="6" t="s">
        <v>198</v>
      </c>
      <c r="D69" s="6" t="s">
        <v>28</v>
      </c>
      <c r="E69" s="10">
        <f>AVERAGE('Marks Term 1:Marks Term 4'!E69)</f>
        <v>9.75</v>
      </c>
      <c r="F69" s="10">
        <f>AVERAGE('Marks Term 1:Marks Term 4'!F69)</f>
        <v>9.5</v>
      </c>
      <c r="G69" s="10">
        <f>AVERAGE('Marks Term 1:Marks Term 4'!G69)</f>
        <v>28.25</v>
      </c>
      <c r="H69" s="10">
        <f>AVERAGE('Marks Term 1:Marks Term 4'!H69)</f>
        <v>46.75</v>
      </c>
      <c r="I69" s="10">
        <f>AVERAGE('Marks Term 1:Marks Term 4'!I69)</f>
        <v>94.25</v>
      </c>
      <c r="J69" s="7" t="str">
        <f>Calc!A69</f>
        <v>A</v>
      </c>
    </row>
    <row r="70" spans="1:10" ht="14.25" customHeight="1">
      <c r="A70" s="2" t="s">
        <v>199</v>
      </c>
      <c r="B70" s="6" t="s">
        <v>60</v>
      </c>
      <c r="C70" s="6" t="s">
        <v>200</v>
      </c>
      <c r="D70" s="6" t="s">
        <v>13</v>
      </c>
      <c r="E70" s="10">
        <f>AVERAGE('Marks Term 1:Marks Term 4'!E70)</f>
        <v>4.5</v>
      </c>
      <c r="F70" s="10">
        <f>AVERAGE('Marks Term 1:Marks Term 4'!F70)</f>
        <v>3.5</v>
      </c>
      <c r="G70" s="10">
        <f>AVERAGE('Marks Term 1:Marks Term 4'!G70)</f>
        <v>13</v>
      </c>
      <c r="H70" s="10">
        <f>AVERAGE('Marks Term 1:Marks Term 4'!H70)</f>
        <v>19</v>
      </c>
      <c r="I70" s="10">
        <f>AVERAGE('Marks Term 1:Marks Term 4'!I70)</f>
        <v>40</v>
      </c>
      <c r="J70" s="7" t="str">
        <f>Calc!A70</f>
        <v>F</v>
      </c>
    </row>
    <row r="71" spans="1:10" ht="14.25" customHeight="1">
      <c r="A71" s="2" t="s">
        <v>201</v>
      </c>
      <c r="B71" s="6" t="s">
        <v>202</v>
      </c>
      <c r="C71" s="6" t="s">
        <v>203</v>
      </c>
      <c r="D71" s="6" t="s">
        <v>28</v>
      </c>
      <c r="E71" s="10">
        <f>AVERAGE('Marks Term 1:Marks Term 4'!E71)</f>
        <v>7.5</v>
      </c>
      <c r="F71" s="10">
        <f>AVERAGE('Marks Term 1:Marks Term 4'!F71)</f>
        <v>7.5</v>
      </c>
      <c r="G71" s="10">
        <f>AVERAGE('Marks Term 1:Marks Term 4'!G71)</f>
        <v>22.75</v>
      </c>
      <c r="H71" s="10">
        <f>AVERAGE('Marks Term 1:Marks Term 4'!H71)</f>
        <v>40</v>
      </c>
      <c r="I71" s="10">
        <f>AVERAGE('Marks Term 1:Marks Term 4'!I71)</f>
        <v>77.75</v>
      </c>
      <c r="J71" s="7" t="str">
        <f>Calc!A71</f>
        <v>B</v>
      </c>
    </row>
    <row r="72" spans="1:10" ht="14.25" customHeight="1">
      <c r="A72" s="2" t="s">
        <v>204</v>
      </c>
      <c r="B72" s="6" t="s">
        <v>205</v>
      </c>
      <c r="C72" s="6" t="s">
        <v>206</v>
      </c>
      <c r="D72" s="6" t="s">
        <v>13</v>
      </c>
      <c r="E72" s="10">
        <f>AVERAGE('Marks Term 1:Marks Term 4'!E72)</f>
        <v>2.5</v>
      </c>
      <c r="F72" s="10">
        <f>AVERAGE('Marks Term 1:Marks Term 4'!F72)</f>
        <v>3</v>
      </c>
      <c r="G72" s="10">
        <f>AVERAGE('Marks Term 1:Marks Term 4'!G72)</f>
        <v>5.75</v>
      </c>
      <c r="H72" s="10">
        <f>AVERAGE('Marks Term 1:Marks Term 4'!H72)</f>
        <v>10.75</v>
      </c>
      <c r="I72" s="10">
        <f>AVERAGE('Marks Term 1:Marks Term 4'!I72)</f>
        <v>22</v>
      </c>
      <c r="J72" s="7" t="str">
        <f>Calc!A72</f>
        <v>Fail</v>
      </c>
    </row>
    <row r="73" spans="1:10" ht="14.25" customHeight="1">
      <c r="A73" s="2" t="s">
        <v>207</v>
      </c>
      <c r="B73" s="6" t="s">
        <v>208</v>
      </c>
      <c r="C73" s="6" t="s">
        <v>209</v>
      </c>
      <c r="D73" s="6" t="s">
        <v>13</v>
      </c>
      <c r="E73" s="10">
        <f>AVERAGE('Marks Term 1:Marks Term 4'!E73)</f>
        <v>2.25</v>
      </c>
      <c r="F73" s="10">
        <f>AVERAGE('Marks Term 1:Marks Term 4'!F73)</f>
        <v>3</v>
      </c>
      <c r="G73" s="10">
        <f>AVERAGE('Marks Term 1:Marks Term 4'!G73)</f>
        <v>6</v>
      </c>
      <c r="H73" s="10">
        <f>AVERAGE('Marks Term 1:Marks Term 4'!H73)</f>
        <v>10.75</v>
      </c>
      <c r="I73" s="10">
        <f>AVERAGE('Marks Term 1:Marks Term 4'!I73)</f>
        <v>22</v>
      </c>
      <c r="J73" s="7" t="str">
        <f>Calc!A73</f>
        <v>Fail</v>
      </c>
    </row>
    <row r="74" spans="1:10" ht="14.25" customHeight="1">
      <c r="A74" s="2" t="s">
        <v>210</v>
      </c>
      <c r="B74" s="6" t="s">
        <v>211</v>
      </c>
      <c r="C74" s="6" t="s">
        <v>212</v>
      </c>
      <c r="D74" s="6" t="s">
        <v>20</v>
      </c>
      <c r="E74" s="10">
        <f>AVERAGE('Marks Term 1:Marks Term 4'!E74)</f>
        <v>5.75</v>
      </c>
      <c r="F74" s="10">
        <f>AVERAGE('Marks Term 1:Marks Term 4'!F74)</f>
        <v>5.75</v>
      </c>
      <c r="G74" s="10">
        <f>AVERAGE('Marks Term 1:Marks Term 4'!G74)</f>
        <v>16.75</v>
      </c>
      <c r="H74" s="10">
        <f>AVERAGE('Marks Term 1:Marks Term 4'!H74)</f>
        <v>26</v>
      </c>
      <c r="I74" s="10">
        <f>AVERAGE('Marks Term 1:Marks Term 4'!I74)</f>
        <v>54.25</v>
      </c>
      <c r="J74" s="7" t="str">
        <f>Calc!A74</f>
        <v>E</v>
      </c>
    </row>
    <row r="75" spans="1:10" ht="14.25" customHeight="1">
      <c r="A75" s="2" t="s">
        <v>213</v>
      </c>
      <c r="B75" s="6" t="s">
        <v>214</v>
      </c>
      <c r="C75" s="6" t="s">
        <v>215</v>
      </c>
      <c r="D75" s="6" t="s">
        <v>24</v>
      </c>
      <c r="E75" s="10">
        <f>AVERAGE('Marks Term 1:Marks Term 4'!E75)</f>
        <v>8.75</v>
      </c>
      <c r="F75" s="10">
        <f>AVERAGE('Marks Term 1:Marks Term 4'!F75)</f>
        <v>8.75</v>
      </c>
      <c r="G75" s="10">
        <f>AVERAGE('Marks Term 1:Marks Term 4'!G75)</f>
        <v>25</v>
      </c>
      <c r="H75" s="10">
        <f>AVERAGE('Marks Term 1:Marks Term 4'!H75)</f>
        <v>41.5</v>
      </c>
      <c r="I75" s="10">
        <f>AVERAGE('Marks Term 1:Marks Term 4'!I75)</f>
        <v>84</v>
      </c>
      <c r="J75" s="7" t="str">
        <f>Calc!A75</f>
        <v>B</v>
      </c>
    </row>
    <row r="76" spans="1:10" ht="14.25" customHeight="1">
      <c r="A76" s="2" t="s">
        <v>216</v>
      </c>
      <c r="B76" s="6" t="s">
        <v>217</v>
      </c>
      <c r="C76" s="6" t="s">
        <v>218</v>
      </c>
      <c r="D76" s="6" t="s">
        <v>13</v>
      </c>
      <c r="E76" s="10">
        <f>AVERAGE('Marks Term 1:Marks Term 4'!E76)</f>
        <v>7.25</v>
      </c>
      <c r="F76" s="10">
        <f>AVERAGE('Marks Term 1:Marks Term 4'!F76)</f>
        <v>7.75</v>
      </c>
      <c r="G76" s="10">
        <f>AVERAGE('Marks Term 1:Marks Term 4'!G76)</f>
        <v>21.5</v>
      </c>
      <c r="H76" s="10">
        <f>AVERAGE('Marks Term 1:Marks Term 4'!H76)</f>
        <v>35</v>
      </c>
      <c r="I76" s="10">
        <f>AVERAGE('Marks Term 1:Marks Term 4'!I76)</f>
        <v>71.5</v>
      </c>
      <c r="J76" s="7" t="str">
        <f>Calc!A76</f>
        <v>C</v>
      </c>
    </row>
    <row r="77" spans="1:10" ht="14.25" customHeight="1">
      <c r="A77" s="2" t="s">
        <v>219</v>
      </c>
      <c r="B77" s="6" t="s">
        <v>37</v>
      </c>
      <c r="C77" s="6" t="s">
        <v>220</v>
      </c>
      <c r="D77" s="6" t="s">
        <v>24</v>
      </c>
      <c r="E77" s="10">
        <f>AVERAGE('Marks Term 1:Marks Term 4'!E77)</f>
        <v>9.5</v>
      </c>
      <c r="F77" s="10">
        <f>AVERAGE('Marks Term 1:Marks Term 4'!F77)</f>
        <v>8.75</v>
      </c>
      <c r="G77" s="10">
        <f>AVERAGE('Marks Term 1:Marks Term 4'!G77)</f>
        <v>28.75</v>
      </c>
      <c r="H77" s="10">
        <f>AVERAGE('Marks Term 1:Marks Term 4'!H77)</f>
        <v>44.25</v>
      </c>
      <c r="I77" s="10">
        <f>AVERAGE('Marks Term 1:Marks Term 4'!I77)</f>
        <v>91.25</v>
      </c>
      <c r="J77" s="7" t="str">
        <f>Calc!A77</f>
        <v>A</v>
      </c>
    </row>
    <row r="78" spans="1:10" ht="14.25" customHeight="1">
      <c r="A78" s="2" t="s">
        <v>221</v>
      </c>
      <c r="B78" s="6" t="s">
        <v>222</v>
      </c>
      <c r="C78" s="6" t="s">
        <v>223</v>
      </c>
      <c r="D78" s="6" t="s">
        <v>13</v>
      </c>
      <c r="E78" s="10">
        <f>AVERAGE('Marks Term 1:Marks Term 4'!E78)</f>
        <v>4.75</v>
      </c>
      <c r="F78" s="10">
        <f>AVERAGE('Marks Term 1:Marks Term 4'!F78)</f>
        <v>5.25</v>
      </c>
      <c r="G78" s="10">
        <f>AVERAGE('Marks Term 1:Marks Term 4'!G78)</f>
        <v>14</v>
      </c>
      <c r="H78" s="10">
        <f>AVERAGE('Marks Term 1:Marks Term 4'!H78)</f>
        <v>24.25</v>
      </c>
      <c r="I78" s="10">
        <f>AVERAGE('Marks Term 1:Marks Term 4'!I78)</f>
        <v>48.25</v>
      </c>
      <c r="J78" s="7" t="str">
        <f>Calc!A78</f>
        <v>E</v>
      </c>
    </row>
    <row r="79" spans="1:10" ht="14.25" customHeight="1">
      <c r="A79" s="2" t="s">
        <v>224</v>
      </c>
      <c r="B79" s="6" t="s">
        <v>225</v>
      </c>
      <c r="C79" s="6" t="s">
        <v>226</v>
      </c>
      <c r="D79" s="6" t="s">
        <v>20</v>
      </c>
      <c r="E79" s="10">
        <f>AVERAGE('Marks Term 1:Marks Term 4'!E79)</f>
        <v>7</v>
      </c>
      <c r="F79" s="10">
        <f>AVERAGE('Marks Term 1:Marks Term 4'!F79)</f>
        <v>6.25</v>
      </c>
      <c r="G79" s="10">
        <f>AVERAGE('Marks Term 1:Marks Term 4'!G79)</f>
        <v>20.5</v>
      </c>
      <c r="H79" s="10">
        <f>AVERAGE('Marks Term 1:Marks Term 4'!H79)</f>
        <v>35.75</v>
      </c>
      <c r="I79" s="10">
        <f>AVERAGE('Marks Term 1:Marks Term 4'!I79)</f>
        <v>69.5</v>
      </c>
      <c r="J79" s="7" t="str">
        <f>Calc!A79</f>
        <v>C</v>
      </c>
    </row>
    <row r="80" spans="1:10" ht="14.25" customHeight="1">
      <c r="A80" s="2" t="s">
        <v>227</v>
      </c>
      <c r="B80" s="6" t="s">
        <v>228</v>
      </c>
      <c r="C80" s="6" t="s">
        <v>229</v>
      </c>
      <c r="D80" s="6" t="s">
        <v>28</v>
      </c>
      <c r="E80" s="10">
        <f>AVERAGE('Marks Term 1:Marks Term 4'!E80)</f>
        <v>9.25</v>
      </c>
      <c r="F80" s="10">
        <f>AVERAGE('Marks Term 1:Marks Term 4'!F80)</f>
        <v>8.5</v>
      </c>
      <c r="G80" s="10">
        <f>AVERAGE('Marks Term 1:Marks Term 4'!G80)</f>
        <v>24.75</v>
      </c>
      <c r="H80" s="10">
        <f>AVERAGE('Marks Term 1:Marks Term 4'!H80)</f>
        <v>44</v>
      </c>
      <c r="I80" s="10">
        <f>AVERAGE('Marks Term 1:Marks Term 4'!I80)</f>
        <v>86.5</v>
      </c>
      <c r="J80" s="7" t="str">
        <f>Calc!A80</f>
        <v>A</v>
      </c>
    </row>
    <row r="81" spans="1:10" ht="14.25" customHeight="1">
      <c r="A81" s="2" t="s">
        <v>230</v>
      </c>
      <c r="B81" s="6" t="s">
        <v>231</v>
      </c>
      <c r="C81" s="6" t="s">
        <v>232</v>
      </c>
      <c r="D81" s="6" t="s">
        <v>13</v>
      </c>
      <c r="E81" s="10">
        <f>AVERAGE('Marks Term 1:Marks Term 4'!E81)</f>
        <v>5</v>
      </c>
      <c r="F81" s="10">
        <f>AVERAGE('Marks Term 1:Marks Term 4'!F81)</f>
        <v>4.5</v>
      </c>
      <c r="G81" s="10">
        <f>AVERAGE('Marks Term 1:Marks Term 4'!G81)</f>
        <v>13</v>
      </c>
      <c r="H81" s="10">
        <f>AVERAGE('Marks Term 1:Marks Term 4'!H81)</f>
        <v>27.5</v>
      </c>
      <c r="I81" s="10">
        <f>AVERAGE('Marks Term 1:Marks Term 4'!I81)</f>
        <v>50</v>
      </c>
      <c r="J81" s="7" t="str">
        <f>Calc!A81</f>
        <v>E</v>
      </c>
    </row>
    <row r="82" spans="1:10" ht="14.25" customHeight="1">
      <c r="A82" s="2" t="s">
        <v>233</v>
      </c>
      <c r="B82" s="6" t="s">
        <v>234</v>
      </c>
      <c r="C82" s="6" t="s">
        <v>235</v>
      </c>
      <c r="D82" s="6" t="s">
        <v>20</v>
      </c>
      <c r="E82" s="10">
        <f>AVERAGE('Marks Term 1:Marks Term 4'!E82)</f>
        <v>7</v>
      </c>
      <c r="F82" s="10">
        <f>AVERAGE('Marks Term 1:Marks Term 4'!F82)</f>
        <v>6.5</v>
      </c>
      <c r="G82" s="10">
        <f>AVERAGE('Marks Term 1:Marks Term 4'!G82)</f>
        <v>19.5</v>
      </c>
      <c r="H82" s="10">
        <f>AVERAGE('Marks Term 1:Marks Term 4'!H82)</f>
        <v>41</v>
      </c>
      <c r="I82" s="10">
        <f>AVERAGE('Marks Term 1:Marks Term 4'!I82)</f>
        <v>74</v>
      </c>
      <c r="J82" s="7" t="str">
        <f>Calc!A82</f>
        <v>C</v>
      </c>
    </row>
    <row r="83" spans="1:10" ht="14.25" customHeight="1">
      <c r="A83" s="2" t="s">
        <v>236</v>
      </c>
      <c r="B83" s="6" t="s">
        <v>237</v>
      </c>
      <c r="C83" s="6" t="s">
        <v>238</v>
      </c>
      <c r="D83" s="6" t="s">
        <v>13</v>
      </c>
      <c r="E83" s="10">
        <f>AVERAGE('Marks Term 1:Marks Term 4'!E83)</f>
        <v>7.5</v>
      </c>
      <c r="F83" s="10">
        <f>AVERAGE('Marks Term 1:Marks Term 4'!F83)</f>
        <v>7.5</v>
      </c>
      <c r="G83" s="10">
        <f>AVERAGE('Marks Term 1:Marks Term 4'!G83)</f>
        <v>22.5</v>
      </c>
      <c r="H83" s="10">
        <f>AVERAGE('Marks Term 1:Marks Term 4'!H83)</f>
        <v>38.25</v>
      </c>
      <c r="I83" s="10">
        <f>AVERAGE('Marks Term 1:Marks Term 4'!I83)</f>
        <v>75.75</v>
      </c>
      <c r="J83" s="7" t="str">
        <f>Calc!A83</f>
        <v>B</v>
      </c>
    </row>
    <row r="84" spans="1:10" ht="14.25" customHeight="1">
      <c r="A84" s="2" t="s">
        <v>239</v>
      </c>
      <c r="B84" s="6" t="s">
        <v>240</v>
      </c>
      <c r="C84" s="6" t="s">
        <v>241</v>
      </c>
      <c r="D84" s="6" t="s">
        <v>20</v>
      </c>
      <c r="E84" s="10">
        <f>AVERAGE('Marks Term 1:Marks Term 4'!E84)</f>
        <v>6.25</v>
      </c>
      <c r="F84" s="10">
        <f>AVERAGE('Marks Term 1:Marks Term 4'!F84)</f>
        <v>6.5</v>
      </c>
      <c r="G84" s="10">
        <f>AVERAGE('Marks Term 1:Marks Term 4'!G84)</f>
        <v>18</v>
      </c>
      <c r="H84" s="10">
        <f>AVERAGE('Marks Term 1:Marks Term 4'!H84)</f>
        <v>30</v>
      </c>
      <c r="I84" s="10">
        <f>AVERAGE('Marks Term 1:Marks Term 4'!I84)</f>
        <v>60.75</v>
      </c>
      <c r="J84" s="7" t="str">
        <f>Calc!A84</f>
        <v>D</v>
      </c>
    </row>
    <row r="85" spans="1:10" ht="14.25" customHeight="1">
      <c r="A85" s="2" t="s">
        <v>242</v>
      </c>
      <c r="B85" s="6" t="s">
        <v>243</v>
      </c>
      <c r="C85" s="6" t="s">
        <v>244</v>
      </c>
      <c r="D85" s="6" t="s">
        <v>13</v>
      </c>
      <c r="E85" s="10">
        <f>AVERAGE('Marks Term 1:Marks Term 4'!E85)</f>
        <v>5.25</v>
      </c>
      <c r="F85" s="10">
        <f>AVERAGE('Marks Term 1:Marks Term 4'!F85)</f>
        <v>6</v>
      </c>
      <c r="G85" s="10">
        <f>AVERAGE('Marks Term 1:Marks Term 4'!G85)</f>
        <v>15.25</v>
      </c>
      <c r="H85" s="10">
        <f>AVERAGE('Marks Term 1:Marks Term 4'!H85)</f>
        <v>27</v>
      </c>
      <c r="I85" s="10">
        <f>AVERAGE('Marks Term 1:Marks Term 4'!I85)</f>
        <v>53.5</v>
      </c>
      <c r="J85" s="7" t="str">
        <f>Calc!A85</f>
        <v>E</v>
      </c>
    </row>
    <row r="86" spans="1:10" ht="14.25" customHeight="1">
      <c r="A86" s="2" t="s">
        <v>245</v>
      </c>
      <c r="B86" s="6" t="s">
        <v>246</v>
      </c>
      <c r="C86" s="6" t="s">
        <v>247</v>
      </c>
      <c r="D86" s="6" t="s">
        <v>13</v>
      </c>
      <c r="E86" s="10">
        <f>AVERAGE('Marks Term 1:Marks Term 4'!E86)</f>
        <v>4.25</v>
      </c>
      <c r="F86" s="10">
        <f>AVERAGE('Marks Term 1:Marks Term 4'!F86)</f>
        <v>4.25</v>
      </c>
      <c r="G86" s="10">
        <f>AVERAGE('Marks Term 1:Marks Term 4'!G86)</f>
        <v>13</v>
      </c>
      <c r="H86" s="10">
        <f>AVERAGE('Marks Term 1:Marks Term 4'!H86)</f>
        <v>16.25</v>
      </c>
      <c r="I86" s="10">
        <f>AVERAGE('Marks Term 1:Marks Term 4'!I86)</f>
        <v>37.75</v>
      </c>
      <c r="J86" s="7" t="str">
        <f>Calc!A86</f>
        <v>F</v>
      </c>
    </row>
    <row r="87" spans="1:10" ht="14.25" customHeight="1">
      <c r="A87" s="2" t="s">
        <v>248</v>
      </c>
      <c r="B87" s="6" t="s">
        <v>246</v>
      </c>
      <c r="C87" s="6" t="s">
        <v>249</v>
      </c>
      <c r="D87" s="6" t="s">
        <v>20</v>
      </c>
      <c r="E87" s="10">
        <f>AVERAGE('Marks Term 1:Marks Term 4'!E87)</f>
        <v>9</v>
      </c>
      <c r="F87" s="10">
        <f>AVERAGE('Marks Term 1:Marks Term 4'!F87)</f>
        <v>9.5</v>
      </c>
      <c r="G87" s="10">
        <f>AVERAGE('Marks Term 1:Marks Term 4'!G87)</f>
        <v>26.5</v>
      </c>
      <c r="H87" s="10">
        <f>AVERAGE('Marks Term 1:Marks Term 4'!H87)</f>
        <v>43.5</v>
      </c>
      <c r="I87" s="10">
        <f>AVERAGE('Marks Term 1:Marks Term 4'!I87)</f>
        <v>88.5</v>
      </c>
      <c r="J87" s="7" t="str">
        <f>Calc!A87</f>
        <v>A</v>
      </c>
    </row>
    <row r="88" spans="1:10" ht="14.25" customHeight="1">
      <c r="A88" s="2" t="s">
        <v>250</v>
      </c>
      <c r="B88" s="6" t="s">
        <v>251</v>
      </c>
      <c r="C88" s="6" t="s">
        <v>252</v>
      </c>
      <c r="D88" s="6" t="s">
        <v>28</v>
      </c>
      <c r="E88" s="10">
        <f>AVERAGE('Marks Term 1:Marks Term 4'!E88)</f>
        <v>9</v>
      </c>
      <c r="F88" s="10">
        <f>AVERAGE('Marks Term 1:Marks Term 4'!F88)</f>
        <v>9.25</v>
      </c>
      <c r="G88" s="10">
        <f>AVERAGE('Marks Term 1:Marks Term 4'!G88)</f>
        <v>27</v>
      </c>
      <c r="H88" s="10">
        <f>AVERAGE('Marks Term 1:Marks Term 4'!H88)</f>
        <v>44.25</v>
      </c>
      <c r="I88" s="10">
        <f>AVERAGE('Marks Term 1:Marks Term 4'!I88)</f>
        <v>89.5</v>
      </c>
      <c r="J88" s="7" t="str">
        <f>Calc!A88</f>
        <v>A</v>
      </c>
    </row>
    <row r="89" spans="1:10" ht="14.25" customHeight="1">
      <c r="A89" s="2" t="s">
        <v>253</v>
      </c>
      <c r="B89" s="6" t="s">
        <v>254</v>
      </c>
      <c r="C89" s="6" t="s">
        <v>255</v>
      </c>
      <c r="D89" s="6" t="s">
        <v>13</v>
      </c>
      <c r="E89" s="10">
        <f>AVERAGE('Marks Term 1:Marks Term 4'!E89)</f>
        <v>6.75</v>
      </c>
      <c r="F89" s="10">
        <f>AVERAGE('Marks Term 1:Marks Term 4'!F89)</f>
        <v>7</v>
      </c>
      <c r="G89" s="10">
        <f>AVERAGE('Marks Term 1:Marks Term 4'!G89)</f>
        <v>19.5</v>
      </c>
      <c r="H89" s="10">
        <f>AVERAGE('Marks Term 1:Marks Term 4'!H89)</f>
        <v>32.25</v>
      </c>
      <c r="I89" s="10">
        <f>AVERAGE('Marks Term 1:Marks Term 4'!I89)</f>
        <v>65.5</v>
      </c>
      <c r="J89" s="7" t="str">
        <f>Calc!A89</f>
        <v>C</v>
      </c>
    </row>
    <row r="90" spans="1:10" ht="14.25" customHeight="1">
      <c r="A90" s="2" t="s">
        <v>256</v>
      </c>
      <c r="B90" s="6" t="s">
        <v>257</v>
      </c>
      <c r="C90" s="6" t="s">
        <v>258</v>
      </c>
      <c r="D90" s="6" t="s">
        <v>20</v>
      </c>
      <c r="E90" s="10">
        <f>AVERAGE('Marks Term 1:Marks Term 4'!E90)</f>
        <v>9.25</v>
      </c>
      <c r="F90" s="10">
        <f>AVERAGE('Marks Term 1:Marks Term 4'!F90)</f>
        <v>8.75</v>
      </c>
      <c r="G90" s="10">
        <f>AVERAGE('Marks Term 1:Marks Term 4'!G90)</f>
        <v>28.25</v>
      </c>
      <c r="H90" s="10">
        <f>AVERAGE('Marks Term 1:Marks Term 4'!H90)</f>
        <v>42.75</v>
      </c>
      <c r="I90" s="10">
        <f>AVERAGE('Marks Term 1:Marks Term 4'!I90)</f>
        <v>89</v>
      </c>
      <c r="J90" s="7" t="str">
        <f>Calc!A90</f>
        <v>A</v>
      </c>
    </row>
    <row r="91" spans="1:10" ht="14.25" customHeight="1">
      <c r="A91" s="2" t="s">
        <v>259</v>
      </c>
      <c r="B91" s="6" t="s">
        <v>260</v>
      </c>
      <c r="C91" s="6" t="s">
        <v>261</v>
      </c>
      <c r="D91" s="6" t="s">
        <v>20</v>
      </c>
      <c r="E91" s="10">
        <f>AVERAGE('Marks Term 1:Marks Term 4'!E91)</f>
        <v>7.25</v>
      </c>
      <c r="F91" s="10">
        <f>AVERAGE('Marks Term 1:Marks Term 4'!F91)</f>
        <v>5.5</v>
      </c>
      <c r="G91" s="10">
        <f>AVERAGE('Marks Term 1:Marks Term 4'!G91)</f>
        <v>20.75</v>
      </c>
      <c r="H91" s="10">
        <f>AVERAGE('Marks Term 1:Marks Term 4'!H91)</f>
        <v>36.25</v>
      </c>
      <c r="I91" s="10">
        <f>AVERAGE('Marks Term 1:Marks Term 4'!I91)</f>
        <v>69.75</v>
      </c>
      <c r="J91" s="7" t="str">
        <f>Calc!A91</f>
        <v>C</v>
      </c>
    </row>
    <row r="92" spans="1:10" ht="14.25" customHeight="1">
      <c r="A92" s="2" t="s">
        <v>262</v>
      </c>
      <c r="B92" s="6" t="s">
        <v>263</v>
      </c>
      <c r="C92" s="6" t="s">
        <v>264</v>
      </c>
      <c r="D92" s="6" t="s">
        <v>20</v>
      </c>
      <c r="E92" s="10">
        <f>AVERAGE('Marks Term 1:Marks Term 4'!E92)</f>
        <v>6.75</v>
      </c>
      <c r="F92" s="10">
        <f>AVERAGE('Marks Term 1:Marks Term 4'!F92)</f>
        <v>7</v>
      </c>
      <c r="G92" s="10">
        <f>AVERAGE('Marks Term 1:Marks Term 4'!G92)</f>
        <v>20.25</v>
      </c>
      <c r="H92" s="10">
        <f>AVERAGE('Marks Term 1:Marks Term 4'!H92)</f>
        <v>31</v>
      </c>
      <c r="I92" s="10">
        <f>AVERAGE('Marks Term 1:Marks Term 4'!I92)</f>
        <v>65</v>
      </c>
      <c r="J92" s="7" t="str">
        <f>Calc!A92</f>
        <v>C</v>
      </c>
    </row>
    <row r="93" spans="1:10" ht="14.25" customHeight="1">
      <c r="A93" s="2" t="s">
        <v>265</v>
      </c>
      <c r="B93" s="6" t="s">
        <v>266</v>
      </c>
      <c r="C93" s="6" t="s">
        <v>267</v>
      </c>
      <c r="D93" s="6" t="s">
        <v>13</v>
      </c>
      <c r="E93" s="10">
        <f>AVERAGE('Marks Term 1:Marks Term 4'!E93)</f>
        <v>5</v>
      </c>
      <c r="F93" s="10">
        <f>AVERAGE('Marks Term 1:Marks Term 4'!F93)</f>
        <v>5.25</v>
      </c>
      <c r="G93" s="10">
        <f>AVERAGE('Marks Term 1:Marks Term 4'!G93)</f>
        <v>14.25</v>
      </c>
      <c r="H93" s="10">
        <f>AVERAGE('Marks Term 1:Marks Term 4'!H93)</f>
        <v>25.25</v>
      </c>
      <c r="I93" s="10">
        <f>AVERAGE('Marks Term 1:Marks Term 4'!I93)</f>
        <v>49.75</v>
      </c>
      <c r="J93" s="7" t="str">
        <f>Calc!A93</f>
        <v>E</v>
      </c>
    </row>
    <row r="94" spans="1:10" ht="14.25" customHeight="1">
      <c r="A94" s="2" t="s">
        <v>268</v>
      </c>
      <c r="B94" s="6" t="s">
        <v>269</v>
      </c>
      <c r="C94" s="6" t="s">
        <v>270</v>
      </c>
      <c r="D94" s="6" t="s">
        <v>20</v>
      </c>
      <c r="E94" s="10">
        <f>AVERAGE('Marks Term 1:Marks Term 4'!E94)</f>
        <v>6.75</v>
      </c>
      <c r="F94" s="10">
        <f>AVERAGE('Marks Term 1:Marks Term 4'!F94)</f>
        <v>6</v>
      </c>
      <c r="G94" s="10">
        <f>AVERAGE('Marks Term 1:Marks Term 4'!G94)</f>
        <v>22.25</v>
      </c>
      <c r="H94" s="10">
        <f>AVERAGE('Marks Term 1:Marks Term 4'!H94)</f>
        <v>33.25</v>
      </c>
      <c r="I94" s="10">
        <f>AVERAGE('Marks Term 1:Marks Term 4'!I94)</f>
        <v>68.25</v>
      </c>
      <c r="J94" s="7" t="str">
        <f>Calc!A94</f>
        <v>C</v>
      </c>
    </row>
    <row r="95" spans="1:10" ht="14.25" customHeight="1">
      <c r="A95" s="2" t="s">
        <v>271</v>
      </c>
      <c r="B95" s="6" t="s">
        <v>272</v>
      </c>
      <c r="C95" s="6" t="s">
        <v>273</v>
      </c>
      <c r="D95" s="6" t="s">
        <v>24</v>
      </c>
      <c r="E95" s="10">
        <f>AVERAGE('Marks Term 1:Marks Term 4'!E95)</f>
        <v>9</v>
      </c>
      <c r="F95" s="10">
        <f>AVERAGE('Marks Term 1:Marks Term 4'!F95)</f>
        <v>8.75</v>
      </c>
      <c r="G95" s="10">
        <f>AVERAGE('Marks Term 1:Marks Term 4'!G95)</f>
        <v>25.75</v>
      </c>
      <c r="H95" s="10">
        <f>AVERAGE('Marks Term 1:Marks Term 4'!H95)</f>
        <v>40.5</v>
      </c>
      <c r="I95" s="10">
        <f>AVERAGE('Marks Term 1:Marks Term 4'!I95)</f>
        <v>84</v>
      </c>
      <c r="J95" s="7" t="str">
        <f>Calc!A95</f>
        <v>B</v>
      </c>
    </row>
    <row r="96" spans="1:10" ht="14.25" customHeight="1">
      <c r="A96" s="2" t="s">
        <v>274</v>
      </c>
      <c r="B96" s="6" t="s">
        <v>275</v>
      </c>
      <c r="C96" s="6" t="s">
        <v>276</v>
      </c>
      <c r="D96" s="6" t="s">
        <v>13</v>
      </c>
      <c r="E96" s="10">
        <f>AVERAGE('Marks Term 1:Marks Term 4'!E96)</f>
        <v>9.75</v>
      </c>
      <c r="F96" s="10">
        <f>AVERAGE('Marks Term 1:Marks Term 4'!F96)</f>
        <v>9.25</v>
      </c>
      <c r="G96" s="10">
        <f>AVERAGE('Marks Term 1:Marks Term 4'!G96)</f>
        <v>28</v>
      </c>
      <c r="H96" s="10">
        <f>AVERAGE('Marks Term 1:Marks Term 4'!H96)</f>
        <v>45.5</v>
      </c>
      <c r="I96" s="10">
        <f>AVERAGE('Marks Term 1:Marks Term 4'!I96)</f>
        <v>92.5</v>
      </c>
      <c r="J96" s="7" t="str">
        <f>Calc!A96</f>
        <v>A</v>
      </c>
    </row>
    <row r="97" spans="1:10" ht="14.25" customHeight="1">
      <c r="A97" s="2" t="s">
        <v>277</v>
      </c>
      <c r="B97" s="6" t="s">
        <v>278</v>
      </c>
      <c r="C97" s="6" t="s">
        <v>279</v>
      </c>
      <c r="D97" s="6" t="s">
        <v>13</v>
      </c>
      <c r="E97" s="10">
        <f>AVERAGE('Marks Term 1:Marks Term 4'!E97)</f>
        <v>2.25</v>
      </c>
      <c r="F97" s="10">
        <f>AVERAGE('Marks Term 1:Marks Term 4'!F97)</f>
        <v>1.75</v>
      </c>
      <c r="G97" s="10">
        <f>AVERAGE('Marks Term 1:Marks Term 4'!G97)</f>
        <v>3.25</v>
      </c>
      <c r="H97" s="10">
        <f>AVERAGE('Marks Term 1:Marks Term 4'!H97)</f>
        <v>10.5</v>
      </c>
      <c r="I97" s="10">
        <f>AVERAGE('Marks Term 1:Marks Term 4'!I97)</f>
        <v>17.75</v>
      </c>
      <c r="J97" s="7" t="str">
        <f>Calc!A97</f>
        <v>Fail</v>
      </c>
    </row>
    <row r="98" spans="1:10" ht="14.25" customHeight="1">
      <c r="A98" s="2" t="s">
        <v>280</v>
      </c>
      <c r="B98" s="6" t="s">
        <v>118</v>
      </c>
      <c r="C98" s="6" t="s">
        <v>281</v>
      </c>
      <c r="D98" s="6" t="s">
        <v>20</v>
      </c>
      <c r="E98" s="10">
        <f>AVERAGE('Marks Term 1:Marks Term 4'!E98)</f>
        <v>9.25</v>
      </c>
      <c r="F98" s="10">
        <f>AVERAGE('Marks Term 1:Marks Term 4'!F98)</f>
        <v>9.25</v>
      </c>
      <c r="G98" s="10">
        <f>AVERAGE('Marks Term 1:Marks Term 4'!G98)</f>
        <v>26.75</v>
      </c>
      <c r="H98" s="10">
        <f>AVERAGE('Marks Term 1:Marks Term 4'!H98)</f>
        <v>40.5</v>
      </c>
      <c r="I98" s="10">
        <f>AVERAGE('Marks Term 1:Marks Term 4'!I98)</f>
        <v>85.75</v>
      </c>
      <c r="J98" s="7" t="str">
        <f>Calc!A98</f>
        <v>A</v>
      </c>
    </row>
    <row r="99" spans="1:10" ht="14.25" customHeight="1">
      <c r="A99" s="2" t="s">
        <v>282</v>
      </c>
      <c r="B99" s="6" t="s">
        <v>283</v>
      </c>
      <c r="C99" s="6" t="s">
        <v>284</v>
      </c>
      <c r="D99" s="6" t="s">
        <v>28</v>
      </c>
      <c r="E99" s="10">
        <f>AVERAGE('Marks Term 1:Marks Term 4'!E99)</f>
        <v>6.75</v>
      </c>
      <c r="F99" s="10">
        <f>AVERAGE('Marks Term 1:Marks Term 4'!F99)</f>
        <v>5.5</v>
      </c>
      <c r="G99" s="10">
        <f>AVERAGE('Marks Term 1:Marks Term 4'!G99)</f>
        <v>20.25</v>
      </c>
      <c r="H99" s="10">
        <f>AVERAGE('Marks Term 1:Marks Term 4'!H99)</f>
        <v>38.25</v>
      </c>
      <c r="I99" s="10">
        <f>AVERAGE('Marks Term 1:Marks Term 4'!I99)</f>
        <v>70.75</v>
      </c>
      <c r="J99" s="7" t="str">
        <f>Calc!A99</f>
        <v>C</v>
      </c>
    </row>
    <row r="100" spans="1:10" ht="14.25" customHeight="1">
      <c r="A100" s="2" t="s">
        <v>285</v>
      </c>
      <c r="B100" s="6" t="s">
        <v>286</v>
      </c>
      <c r="C100" s="6" t="s">
        <v>287</v>
      </c>
      <c r="D100" s="6" t="s">
        <v>13</v>
      </c>
      <c r="E100" s="10">
        <f>AVERAGE('Marks Term 1:Marks Term 4'!E100)</f>
        <v>8</v>
      </c>
      <c r="F100" s="10">
        <f>AVERAGE('Marks Term 1:Marks Term 4'!F100)</f>
        <v>7.5</v>
      </c>
      <c r="G100" s="10">
        <f>AVERAGE('Marks Term 1:Marks Term 4'!G100)</f>
        <v>24.5</v>
      </c>
      <c r="H100" s="10">
        <f>AVERAGE('Marks Term 1:Marks Term 4'!H100)</f>
        <v>33.75</v>
      </c>
      <c r="I100" s="10">
        <f>AVERAGE('Marks Term 1:Marks Term 4'!I100)</f>
        <v>73.75</v>
      </c>
      <c r="J100" s="7" t="str">
        <f>Calc!A100</f>
        <v>C</v>
      </c>
    </row>
    <row r="101" spans="1:10" ht="14.25" customHeight="1">
      <c r="A101" s="2" t="s">
        <v>288</v>
      </c>
      <c r="B101" s="6" t="s">
        <v>289</v>
      </c>
      <c r="C101" s="6" t="s">
        <v>290</v>
      </c>
      <c r="D101" s="6" t="s">
        <v>20</v>
      </c>
      <c r="E101" s="10">
        <f>AVERAGE('Marks Term 1:Marks Term 4'!E101)</f>
        <v>4.25</v>
      </c>
      <c r="F101" s="10">
        <f>AVERAGE('Marks Term 1:Marks Term 4'!F101)</f>
        <v>3.25</v>
      </c>
      <c r="G101" s="10">
        <f>AVERAGE('Marks Term 1:Marks Term 4'!G101)</f>
        <v>12.75</v>
      </c>
      <c r="H101" s="10">
        <f>AVERAGE('Marks Term 1:Marks Term 4'!H101)</f>
        <v>20.75</v>
      </c>
      <c r="I101" s="10">
        <f>AVERAGE('Marks Term 1:Marks Term 4'!I101)</f>
        <v>41</v>
      </c>
      <c r="J101" s="7" t="str">
        <f>Calc!A101</f>
        <v>F</v>
      </c>
    </row>
    <row r="102" spans="1:10" ht="14.25" customHeight="1">
      <c r="A102" s="2" t="s">
        <v>291</v>
      </c>
      <c r="B102" s="6" t="s">
        <v>292</v>
      </c>
      <c r="C102" s="6" t="s">
        <v>293</v>
      </c>
      <c r="D102" s="6" t="s">
        <v>24</v>
      </c>
      <c r="E102" s="10">
        <f>AVERAGE('Marks Term 1:Marks Term 4'!E102)</f>
        <v>5.5</v>
      </c>
      <c r="F102" s="10">
        <f>AVERAGE('Marks Term 1:Marks Term 4'!F102)</f>
        <v>6.5</v>
      </c>
      <c r="G102" s="10">
        <f>AVERAGE('Marks Term 1:Marks Term 4'!G102)</f>
        <v>16.75</v>
      </c>
      <c r="H102" s="10">
        <f>AVERAGE('Marks Term 1:Marks Term 4'!H102)</f>
        <v>26.5</v>
      </c>
      <c r="I102" s="10">
        <f>AVERAGE('Marks Term 1:Marks Term 4'!I102)</f>
        <v>55.25</v>
      </c>
      <c r="J102" s="7" t="str">
        <f>Calc!A102</f>
        <v>D</v>
      </c>
    </row>
    <row r="103" spans="1:10" ht="14.25" customHeight="1">
      <c r="A103" s="2" t="s">
        <v>294</v>
      </c>
      <c r="B103" s="6" t="s">
        <v>295</v>
      </c>
      <c r="C103" s="6" t="s">
        <v>296</v>
      </c>
      <c r="D103" s="6" t="s">
        <v>20</v>
      </c>
      <c r="E103" s="10">
        <f>AVERAGE('Marks Term 1:Marks Term 4'!E103)</f>
        <v>8.25</v>
      </c>
      <c r="F103" s="10">
        <f>AVERAGE('Marks Term 1:Marks Term 4'!F103)</f>
        <v>8.25</v>
      </c>
      <c r="G103" s="10">
        <f>AVERAGE('Marks Term 1:Marks Term 4'!G103)</f>
        <v>25</v>
      </c>
      <c r="H103" s="10">
        <f>AVERAGE('Marks Term 1:Marks Term 4'!H103)</f>
        <v>38.5</v>
      </c>
      <c r="I103" s="10">
        <f>AVERAGE('Marks Term 1:Marks Term 4'!I103)</f>
        <v>80</v>
      </c>
      <c r="J103" s="7" t="str">
        <f>Calc!A103</f>
        <v>B</v>
      </c>
    </row>
    <row r="104" spans="1:10" ht="14.25" customHeight="1">
      <c r="A104" s="2" t="s">
        <v>297</v>
      </c>
      <c r="B104" s="6" t="s">
        <v>298</v>
      </c>
      <c r="C104" s="6" t="s">
        <v>299</v>
      </c>
      <c r="D104" s="6" t="s">
        <v>13</v>
      </c>
      <c r="E104" s="10">
        <f>AVERAGE('Marks Term 1:Marks Term 4'!E104)</f>
        <v>7.5</v>
      </c>
      <c r="F104" s="10">
        <f>AVERAGE('Marks Term 1:Marks Term 4'!F104)</f>
        <v>8</v>
      </c>
      <c r="G104" s="10">
        <f>AVERAGE('Marks Term 1:Marks Term 4'!G104)</f>
        <v>21.75</v>
      </c>
      <c r="H104" s="10">
        <f>AVERAGE('Marks Term 1:Marks Term 4'!H104)</f>
        <v>36.25</v>
      </c>
      <c r="I104" s="10">
        <f>AVERAGE('Marks Term 1:Marks Term 4'!I104)</f>
        <v>73.5</v>
      </c>
      <c r="J104" s="7" t="str">
        <f>Calc!A104</f>
        <v>C</v>
      </c>
    </row>
    <row r="105" spans="1:10" ht="14.25" customHeight="1">
      <c r="A105" s="2" t="s">
        <v>300</v>
      </c>
      <c r="B105" s="6" t="s">
        <v>301</v>
      </c>
      <c r="C105" s="6" t="s">
        <v>302</v>
      </c>
      <c r="D105" s="6" t="s">
        <v>24</v>
      </c>
      <c r="E105" s="10">
        <f>AVERAGE('Marks Term 1:Marks Term 4'!E105)</f>
        <v>8.25</v>
      </c>
      <c r="F105" s="10">
        <f>AVERAGE('Marks Term 1:Marks Term 4'!F105)</f>
        <v>7.5</v>
      </c>
      <c r="G105" s="10">
        <f>AVERAGE('Marks Term 1:Marks Term 4'!G105)</f>
        <v>24</v>
      </c>
      <c r="H105" s="10">
        <f>AVERAGE('Marks Term 1:Marks Term 4'!H105)</f>
        <v>41.25</v>
      </c>
      <c r="I105" s="10">
        <f>AVERAGE('Marks Term 1:Marks Term 4'!I105)</f>
        <v>81</v>
      </c>
      <c r="J105" s="7" t="str">
        <f>Calc!A105</f>
        <v>B</v>
      </c>
    </row>
    <row r="106" spans="1:10" ht="14.25" customHeight="1">
      <c r="A106" s="2" t="s">
        <v>303</v>
      </c>
      <c r="B106" s="6" t="s">
        <v>304</v>
      </c>
      <c r="C106" s="6" t="s">
        <v>305</v>
      </c>
      <c r="D106" s="6" t="s">
        <v>24</v>
      </c>
      <c r="E106" s="10">
        <f>AVERAGE('Marks Term 1:Marks Term 4'!E106)</f>
        <v>5.5</v>
      </c>
      <c r="F106" s="10">
        <f>AVERAGE('Marks Term 1:Marks Term 4'!F106)</f>
        <v>5.25</v>
      </c>
      <c r="G106" s="10">
        <f>AVERAGE('Marks Term 1:Marks Term 4'!G106)</f>
        <v>15.25</v>
      </c>
      <c r="H106" s="10">
        <f>AVERAGE('Marks Term 1:Marks Term 4'!H106)</f>
        <v>23.5</v>
      </c>
      <c r="I106" s="10">
        <f>AVERAGE('Marks Term 1:Marks Term 4'!I106)</f>
        <v>49.5</v>
      </c>
      <c r="J106" s="7" t="str">
        <f>Calc!A106</f>
        <v>E</v>
      </c>
    </row>
    <row r="107" spans="1:10" ht="14.25" customHeight="1">
      <c r="A107" s="2" t="s">
        <v>306</v>
      </c>
      <c r="B107" s="6" t="s">
        <v>307</v>
      </c>
      <c r="C107" s="6" t="s">
        <v>308</v>
      </c>
      <c r="D107" s="6" t="s">
        <v>13</v>
      </c>
      <c r="E107" s="10">
        <f>AVERAGE('Marks Term 1:Marks Term 4'!E107)</f>
        <v>8.75</v>
      </c>
      <c r="F107" s="10">
        <f>AVERAGE('Marks Term 1:Marks Term 4'!F107)</f>
        <v>8.25</v>
      </c>
      <c r="G107" s="10">
        <f>AVERAGE('Marks Term 1:Marks Term 4'!G107)</f>
        <v>25.25</v>
      </c>
      <c r="H107" s="10">
        <f>AVERAGE('Marks Term 1:Marks Term 4'!H107)</f>
        <v>41.75</v>
      </c>
      <c r="I107" s="10">
        <f>AVERAGE('Marks Term 1:Marks Term 4'!I107)</f>
        <v>84</v>
      </c>
      <c r="J107" s="7" t="str">
        <f>Calc!A107</f>
        <v>B</v>
      </c>
    </row>
    <row r="108" spans="1:10" ht="14.25" customHeight="1">
      <c r="A108" s="2" t="s">
        <v>309</v>
      </c>
      <c r="B108" s="6" t="s">
        <v>310</v>
      </c>
      <c r="C108" s="6" t="s">
        <v>311</v>
      </c>
      <c r="D108" s="6" t="s">
        <v>20</v>
      </c>
      <c r="E108" s="10">
        <f>AVERAGE('Marks Term 1:Marks Term 4'!E108)</f>
        <v>9.5</v>
      </c>
      <c r="F108" s="10">
        <f>AVERAGE('Marks Term 1:Marks Term 4'!F108)</f>
        <v>8</v>
      </c>
      <c r="G108" s="10">
        <f>AVERAGE('Marks Term 1:Marks Term 4'!G108)</f>
        <v>27.5</v>
      </c>
      <c r="H108" s="10">
        <f>AVERAGE('Marks Term 1:Marks Term 4'!H108)</f>
        <v>45.25</v>
      </c>
      <c r="I108" s="10">
        <f>AVERAGE('Marks Term 1:Marks Term 4'!I108)</f>
        <v>90.25</v>
      </c>
      <c r="J108" s="7" t="str">
        <f>Calc!A108</f>
        <v>A</v>
      </c>
    </row>
    <row r="109" spans="1:10" ht="14.25" customHeight="1">
      <c r="A109" s="2" t="s">
        <v>312</v>
      </c>
      <c r="B109" s="6" t="s">
        <v>313</v>
      </c>
      <c r="C109" s="6" t="s">
        <v>314</v>
      </c>
      <c r="D109" s="6" t="s">
        <v>28</v>
      </c>
      <c r="E109" s="10">
        <f>AVERAGE('Marks Term 1:Marks Term 4'!E109)</f>
        <v>6.25</v>
      </c>
      <c r="F109" s="10">
        <f>AVERAGE('Marks Term 1:Marks Term 4'!F109)</f>
        <v>6.5</v>
      </c>
      <c r="G109" s="10">
        <f>AVERAGE('Marks Term 1:Marks Term 4'!G109)</f>
        <v>20.25</v>
      </c>
      <c r="H109" s="10">
        <f>AVERAGE('Marks Term 1:Marks Term 4'!H109)</f>
        <v>26.75</v>
      </c>
      <c r="I109" s="10">
        <f>AVERAGE('Marks Term 1:Marks Term 4'!I109)</f>
        <v>59.75</v>
      </c>
      <c r="J109" s="7" t="str">
        <f>Calc!A109</f>
        <v>D</v>
      </c>
    </row>
    <row r="110" spans="1:10" ht="14.25" customHeight="1">
      <c r="A110" s="2" t="s">
        <v>315</v>
      </c>
      <c r="B110" s="6" t="s">
        <v>316</v>
      </c>
      <c r="C110" s="6" t="s">
        <v>317</v>
      </c>
      <c r="D110" s="6" t="s">
        <v>28</v>
      </c>
      <c r="E110" s="10">
        <f>AVERAGE('Marks Term 1:Marks Term 4'!E110)</f>
        <v>6.5</v>
      </c>
      <c r="F110" s="10">
        <f>AVERAGE('Marks Term 1:Marks Term 4'!F110)</f>
        <v>6.75</v>
      </c>
      <c r="G110" s="10">
        <f>AVERAGE('Marks Term 1:Marks Term 4'!G110)</f>
        <v>17.75</v>
      </c>
      <c r="H110" s="10">
        <f>AVERAGE('Marks Term 1:Marks Term 4'!H110)</f>
        <v>29.25</v>
      </c>
      <c r="I110" s="10">
        <f>AVERAGE('Marks Term 1:Marks Term 4'!I110)</f>
        <v>60.25</v>
      </c>
      <c r="J110" s="7" t="str">
        <f>Calc!A110</f>
        <v>D</v>
      </c>
    </row>
    <row r="111" spans="1:10" ht="14.25" customHeight="1">
      <c r="A111" s="2" t="s">
        <v>318</v>
      </c>
      <c r="B111" s="6" t="s">
        <v>319</v>
      </c>
      <c r="C111" s="6" t="s">
        <v>320</v>
      </c>
      <c r="D111" s="6" t="s">
        <v>20</v>
      </c>
      <c r="E111" s="10">
        <f>AVERAGE('Marks Term 1:Marks Term 4'!E111)</f>
        <v>3</v>
      </c>
      <c r="F111" s="10">
        <f>AVERAGE('Marks Term 1:Marks Term 4'!F111)</f>
        <v>3.75</v>
      </c>
      <c r="G111" s="10">
        <f>AVERAGE('Marks Term 1:Marks Term 4'!G111)</f>
        <v>6</v>
      </c>
      <c r="H111" s="10">
        <f>AVERAGE('Marks Term 1:Marks Term 4'!H111)</f>
        <v>12.5</v>
      </c>
      <c r="I111" s="10">
        <f>AVERAGE('Marks Term 1:Marks Term 4'!I111)</f>
        <v>25.25</v>
      </c>
      <c r="J111" s="7" t="str">
        <f>Calc!A111</f>
        <v>Fail</v>
      </c>
    </row>
    <row r="112" spans="1:10" ht="14.25" customHeight="1">
      <c r="A112" s="2" t="s">
        <v>324</v>
      </c>
      <c r="B112" s="6" t="s">
        <v>55</v>
      </c>
      <c r="C112" s="6" t="s">
        <v>323</v>
      </c>
      <c r="D112" s="6" t="s">
        <v>20</v>
      </c>
      <c r="E112" s="10">
        <f>AVERAGE('Marks Term 1:Marks Term 4'!E112)</f>
        <v>1.5</v>
      </c>
      <c r="F112" s="10">
        <f>AVERAGE('Marks Term 1:Marks Term 4'!F112)</f>
        <v>1.75</v>
      </c>
      <c r="G112" s="10">
        <f>AVERAGE('Marks Term 1:Marks Term 4'!G112)</f>
        <v>5.25</v>
      </c>
      <c r="H112" s="10">
        <f>AVERAGE('Marks Term 1:Marks Term 4'!H112)</f>
        <v>7</v>
      </c>
      <c r="I112" s="10">
        <f>AVERAGE('Marks Term 1:Marks Term 4'!I112)</f>
        <v>15.5</v>
      </c>
      <c r="J112" s="7" t="str">
        <f>Calc!A112</f>
        <v>Fail</v>
      </c>
    </row>
    <row r="113" spans="1:10" ht="14.25" customHeight="1">
      <c r="A113" s="2" t="s">
        <v>321</v>
      </c>
      <c r="B113" s="6" t="s">
        <v>322</v>
      </c>
      <c r="C113" s="6" t="s">
        <v>323</v>
      </c>
      <c r="D113" s="6" t="s">
        <v>24</v>
      </c>
      <c r="E113" s="10">
        <f>AVERAGE('Marks Term 1:Marks Term 4'!E113)</f>
        <v>4.25</v>
      </c>
      <c r="F113" s="10">
        <f>AVERAGE('Marks Term 1:Marks Term 4'!F113)</f>
        <v>3.75</v>
      </c>
      <c r="G113" s="10">
        <f>AVERAGE('Marks Term 1:Marks Term 4'!G113)</f>
        <v>13.5</v>
      </c>
      <c r="H113" s="10">
        <f>AVERAGE('Marks Term 1:Marks Term 4'!H113)</f>
        <v>23.5</v>
      </c>
      <c r="I113" s="10">
        <f>AVERAGE('Marks Term 1:Marks Term 4'!I113)</f>
        <v>45</v>
      </c>
      <c r="J113" s="7" t="str">
        <f>Calc!A113</f>
        <v>E</v>
      </c>
    </row>
    <row r="114" spans="1:10" ht="14.25" customHeight="1">
      <c r="A114" s="2" t="s">
        <v>325</v>
      </c>
      <c r="B114" s="6" t="s">
        <v>326</v>
      </c>
      <c r="C114" s="6" t="s">
        <v>327</v>
      </c>
      <c r="D114" s="6" t="s">
        <v>28</v>
      </c>
      <c r="E114" s="10">
        <f>AVERAGE('Marks Term 1:Marks Term 4'!E114)</f>
        <v>7</v>
      </c>
      <c r="F114" s="10">
        <f>AVERAGE('Marks Term 1:Marks Term 4'!F114)</f>
        <v>7.5</v>
      </c>
      <c r="G114" s="10">
        <f>AVERAGE('Marks Term 1:Marks Term 4'!G114)</f>
        <v>20</v>
      </c>
      <c r="H114" s="10">
        <f>AVERAGE('Marks Term 1:Marks Term 4'!H114)</f>
        <v>36.25</v>
      </c>
      <c r="I114" s="10">
        <f>AVERAGE('Marks Term 1:Marks Term 4'!I114)</f>
        <v>70.75</v>
      </c>
      <c r="J114" s="7" t="str">
        <f>Calc!A114</f>
        <v>C</v>
      </c>
    </row>
    <row r="115" spans="1:10" ht="14.25" customHeight="1">
      <c r="A115" s="2" t="s">
        <v>328</v>
      </c>
      <c r="B115" s="6" t="s">
        <v>329</v>
      </c>
      <c r="C115" s="6" t="s">
        <v>330</v>
      </c>
      <c r="D115" s="6" t="s">
        <v>28</v>
      </c>
      <c r="E115" s="10">
        <f>AVERAGE('Marks Term 1:Marks Term 4'!E115)</f>
        <v>5.75</v>
      </c>
      <c r="F115" s="10">
        <f>AVERAGE('Marks Term 1:Marks Term 4'!F115)</f>
        <v>5.25</v>
      </c>
      <c r="G115" s="10">
        <f>AVERAGE('Marks Term 1:Marks Term 4'!G115)</f>
        <v>14.75</v>
      </c>
      <c r="H115" s="10">
        <f>AVERAGE('Marks Term 1:Marks Term 4'!H115)</f>
        <v>28.75</v>
      </c>
      <c r="I115" s="10">
        <f>AVERAGE('Marks Term 1:Marks Term 4'!I115)</f>
        <v>54.5</v>
      </c>
      <c r="J115" s="7" t="str">
        <f>Calc!A115</f>
        <v>E</v>
      </c>
    </row>
    <row r="116" spans="1:10" ht="14.25" customHeight="1">
      <c r="A116" s="2" t="s">
        <v>331</v>
      </c>
      <c r="B116" s="6" t="s">
        <v>332</v>
      </c>
      <c r="C116" s="6" t="s">
        <v>333</v>
      </c>
      <c r="D116" s="6" t="s">
        <v>24</v>
      </c>
      <c r="E116" s="10">
        <f>AVERAGE('Marks Term 1:Marks Term 4'!E116)</f>
        <v>9.75</v>
      </c>
      <c r="F116" s="10">
        <f>AVERAGE('Marks Term 1:Marks Term 4'!F116)</f>
        <v>10</v>
      </c>
      <c r="G116" s="10">
        <f>AVERAGE('Marks Term 1:Marks Term 4'!G116)</f>
        <v>27</v>
      </c>
      <c r="H116" s="10">
        <f>AVERAGE('Marks Term 1:Marks Term 4'!H116)</f>
        <v>43.5</v>
      </c>
      <c r="I116" s="10">
        <f>AVERAGE('Marks Term 1:Marks Term 4'!I116)</f>
        <v>90.25</v>
      </c>
      <c r="J116" s="7" t="str">
        <f>Calc!A116</f>
        <v>A</v>
      </c>
    </row>
    <row r="117" spans="1:10" ht="14.25" customHeight="1">
      <c r="A117" s="2" t="s">
        <v>334</v>
      </c>
      <c r="B117" s="6" t="s">
        <v>335</v>
      </c>
      <c r="C117" s="6" t="s">
        <v>336</v>
      </c>
      <c r="D117" s="6" t="s">
        <v>28</v>
      </c>
      <c r="E117" s="10">
        <f>AVERAGE('Marks Term 1:Marks Term 4'!E117)</f>
        <v>6.75</v>
      </c>
      <c r="F117" s="10">
        <f>AVERAGE('Marks Term 1:Marks Term 4'!F117)</f>
        <v>6.5</v>
      </c>
      <c r="G117" s="10">
        <f>AVERAGE('Marks Term 1:Marks Term 4'!G117)</f>
        <v>20.25</v>
      </c>
      <c r="H117" s="10">
        <f>AVERAGE('Marks Term 1:Marks Term 4'!H117)</f>
        <v>32.25</v>
      </c>
      <c r="I117" s="10">
        <f>AVERAGE('Marks Term 1:Marks Term 4'!I117)</f>
        <v>65.75</v>
      </c>
      <c r="J117" s="7" t="str">
        <f>Calc!A117</f>
        <v>C</v>
      </c>
    </row>
    <row r="118" spans="1:10" ht="14.25" customHeight="1">
      <c r="A118" s="2" t="s">
        <v>339</v>
      </c>
      <c r="B118" s="6" t="s">
        <v>340</v>
      </c>
      <c r="C118" s="6" t="s">
        <v>333</v>
      </c>
      <c r="D118" s="6" t="s">
        <v>20</v>
      </c>
      <c r="E118" s="10">
        <f>AVERAGE('Marks Term 1:Marks Term 4'!E118)</f>
        <v>4.25</v>
      </c>
      <c r="F118" s="10">
        <f>AVERAGE('Marks Term 1:Marks Term 4'!F118)</f>
        <v>3.75</v>
      </c>
      <c r="G118" s="10">
        <f>AVERAGE('Marks Term 1:Marks Term 4'!G118)</f>
        <v>13.25</v>
      </c>
      <c r="H118" s="10">
        <f>AVERAGE('Marks Term 1:Marks Term 4'!H118)</f>
        <v>22.5</v>
      </c>
      <c r="I118" s="10">
        <f>AVERAGE('Marks Term 1:Marks Term 4'!I118)</f>
        <v>43.75</v>
      </c>
      <c r="J118" s="7" t="str">
        <f>Calc!A118</f>
        <v>F</v>
      </c>
    </row>
    <row r="119" spans="1:10" ht="14.25" customHeight="1">
      <c r="A119" s="2" t="s">
        <v>337</v>
      </c>
      <c r="B119" s="6" t="s">
        <v>338</v>
      </c>
      <c r="C119" s="6" t="s">
        <v>333</v>
      </c>
      <c r="D119" s="6" t="s">
        <v>13</v>
      </c>
      <c r="E119" s="10">
        <f>AVERAGE('Marks Term 1:Marks Term 4'!E119)</f>
        <v>5.75</v>
      </c>
      <c r="F119" s="10">
        <f>AVERAGE('Marks Term 1:Marks Term 4'!F119)</f>
        <v>5.75</v>
      </c>
      <c r="G119" s="10">
        <f>AVERAGE('Marks Term 1:Marks Term 4'!G119)</f>
        <v>16</v>
      </c>
      <c r="H119" s="10">
        <f>AVERAGE('Marks Term 1:Marks Term 4'!H119)</f>
        <v>22.5</v>
      </c>
      <c r="I119" s="10">
        <f>AVERAGE('Marks Term 1:Marks Term 4'!I119)</f>
        <v>50</v>
      </c>
      <c r="J119" s="7" t="str">
        <f>Calc!A119</f>
        <v>E</v>
      </c>
    </row>
    <row r="120" spans="1:10" ht="14.25" customHeight="1">
      <c r="A120" s="2" t="s">
        <v>341</v>
      </c>
      <c r="B120" s="6" t="s">
        <v>342</v>
      </c>
      <c r="C120" s="6" t="s">
        <v>343</v>
      </c>
      <c r="D120" s="6" t="s">
        <v>28</v>
      </c>
      <c r="E120" s="10">
        <f>AVERAGE('Marks Term 1:Marks Term 4'!E120)</f>
        <v>5.75</v>
      </c>
      <c r="F120" s="10">
        <f>AVERAGE('Marks Term 1:Marks Term 4'!F120)</f>
        <v>6</v>
      </c>
      <c r="G120" s="10">
        <f>AVERAGE('Marks Term 1:Marks Term 4'!G120)</f>
        <v>14.5</v>
      </c>
      <c r="H120" s="10">
        <f>AVERAGE('Marks Term 1:Marks Term 4'!H120)</f>
        <v>33.5</v>
      </c>
      <c r="I120" s="10">
        <f>AVERAGE('Marks Term 1:Marks Term 4'!I120)</f>
        <v>59.75</v>
      </c>
      <c r="J120" s="7" t="str">
        <f>Calc!A120</f>
        <v>D</v>
      </c>
    </row>
    <row r="121" spans="1:10" ht="14.25" customHeight="1">
      <c r="A121" s="2" t="s">
        <v>344</v>
      </c>
      <c r="B121" s="6" t="s">
        <v>345</v>
      </c>
      <c r="C121" s="6" t="s">
        <v>346</v>
      </c>
      <c r="D121" s="6" t="s">
        <v>20</v>
      </c>
      <c r="E121" s="10">
        <f>AVERAGE('Marks Term 1:Marks Term 4'!E121)</f>
        <v>9.75</v>
      </c>
      <c r="F121" s="10">
        <f>AVERAGE('Marks Term 1:Marks Term 4'!F121)</f>
        <v>8.5</v>
      </c>
      <c r="G121" s="10">
        <f>AVERAGE('Marks Term 1:Marks Term 4'!G121)</f>
        <v>27.75</v>
      </c>
      <c r="H121" s="10">
        <f>AVERAGE('Marks Term 1:Marks Term 4'!H121)</f>
        <v>47.75</v>
      </c>
      <c r="I121" s="10">
        <f>AVERAGE('Marks Term 1:Marks Term 4'!I121)</f>
        <v>93.75</v>
      </c>
      <c r="J121" s="7" t="str">
        <f>Calc!A121</f>
        <v>A</v>
      </c>
    </row>
    <row r="122" spans="1:10" ht="14.25" customHeight="1">
      <c r="A122" s="2" t="s">
        <v>347</v>
      </c>
      <c r="B122" s="6" t="s">
        <v>348</v>
      </c>
      <c r="C122" s="6" t="s">
        <v>349</v>
      </c>
      <c r="D122" s="6" t="s">
        <v>24</v>
      </c>
      <c r="E122" s="10">
        <f>AVERAGE('Marks Term 1:Marks Term 4'!E122)</f>
        <v>4</v>
      </c>
      <c r="F122" s="10">
        <f>AVERAGE('Marks Term 1:Marks Term 4'!F122)</f>
        <v>5.5</v>
      </c>
      <c r="G122" s="10">
        <f>AVERAGE('Marks Term 1:Marks Term 4'!G122)</f>
        <v>13</v>
      </c>
      <c r="H122" s="10">
        <f>AVERAGE('Marks Term 1:Marks Term 4'!H122)</f>
        <v>19.75</v>
      </c>
      <c r="I122" s="10">
        <f>AVERAGE('Marks Term 1:Marks Term 4'!I122)</f>
        <v>42.25</v>
      </c>
      <c r="J122" s="7" t="str">
        <f>Calc!A122</f>
        <v>F</v>
      </c>
    </row>
    <row r="123" spans="1:10" ht="14.25" customHeight="1">
      <c r="A123" s="2" t="s">
        <v>350</v>
      </c>
      <c r="B123" s="6" t="s">
        <v>351</v>
      </c>
      <c r="C123" s="6" t="s">
        <v>352</v>
      </c>
      <c r="D123" s="6" t="s">
        <v>28</v>
      </c>
      <c r="E123" s="10">
        <f>AVERAGE('Marks Term 1:Marks Term 4'!E123)</f>
        <v>1.5</v>
      </c>
      <c r="F123" s="10">
        <f>AVERAGE('Marks Term 1:Marks Term 4'!F123)</f>
        <v>2.75</v>
      </c>
      <c r="G123" s="10">
        <f>AVERAGE('Marks Term 1:Marks Term 4'!G123)</f>
        <v>4.25</v>
      </c>
      <c r="H123" s="10">
        <f>AVERAGE('Marks Term 1:Marks Term 4'!H123)</f>
        <v>12.5</v>
      </c>
      <c r="I123" s="10">
        <f>AVERAGE('Marks Term 1:Marks Term 4'!I123)</f>
        <v>21</v>
      </c>
      <c r="J123" s="7" t="str">
        <f>Calc!A123</f>
        <v>Fail</v>
      </c>
    </row>
    <row r="124" spans="1:10" ht="14.25" customHeight="1">
      <c r="A124" s="2" t="s">
        <v>353</v>
      </c>
      <c r="B124" s="6" t="s">
        <v>354</v>
      </c>
      <c r="C124" s="6" t="s">
        <v>355</v>
      </c>
      <c r="D124" s="6" t="s">
        <v>13</v>
      </c>
      <c r="E124" s="10">
        <f>AVERAGE('Marks Term 1:Marks Term 4'!E124)</f>
        <v>8.25</v>
      </c>
      <c r="F124" s="10">
        <f>AVERAGE('Marks Term 1:Marks Term 4'!F124)</f>
        <v>8.5</v>
      </c>
      <c r="G124" s="10">
        <f>AVERAGE('Marks Term 1:Marks Term 4'!G124)</f>
        <v>25.5</v>
      </c>
      <c r="H124" s="10">
        <f>AVERAGE('Marks Term 1:Marks Term 4'!H124)</f>
        <v>38</v>
      </c>
      <c r="I124" s="10">
        <f>AVERAGE('Marks Term 1:Marks Term 4'!I124)</f>
        <v>80.25</v>
      </c>
      <c r="J124" s="7" t="str">
        <f>Calc!A124</f>
        <v>B</v>
      </c>
    </row>
    <row r="125" spans="1:10" ht="14.25" customHeight="1">
      <c r="A125" s="2" t="s">
        <v>356</v>
      </c>
      <c r="B125" s="6" t="s">
        <v>357</v>
      </c>
      <c r="C125" s="6" t="s">
        <v>358</v>
      </c>
      <c r="D125" s="6" t="s">
        <v>28</v>
      </c>
      <c r="E125" s="10">
        <f>AVERAGE('Marks Term 1:Marks Term 4'!E125)</f>
        <v>8</v>
      </c>
      <c r="F125" s="10">
        <f>AVERAGE('Marks Term 1:Marks Term 4'!F125)</f>
        <v>7.5</v>
      </c>
      <c r="G125" s="10">
        <f>AVERAGE('Marks Term 1:Marks Term 4'!G125)</f>
        <v>22</v>
      </c>
      <c r="H125" s="10">
        <f>AVERAGE('Marks Term 1:Marks Term 4'!H125)</f>
        <v>37.25</v>
      </c>
      <c r="I125" s="10">
        <f>AVERAGE('Marks Term 1:Marks Term 4'!I125)</f>
        <v>74.75</v>
      </c>
      <c r="J125" s="7" t="str">
        <f>Calc!A125</f>
        <v>C</v>
      </c>
    </row>
    <row r="126" spans="1:10" ht="14.25" customHeight="1">
      <c r="A126" s="2" t="s">
        <v>359</v>
      </c>
      <c r="B126" s="6" t="s">
        <v>360</v>
      </c>
      <c r="C126" s="6" t="s">
        <v>361</v>
      </c>
      <c r="D126" s="6" t="s">
        <v>20</v>
      </c>
      <c r="E126" s="10">
        <f>AVERAGE('Marks Term 1:Marks Term 4'!E126)</f>
        <v>4.25</v>
      </c>
      <c r="F126" s="10">
        <f>AVERAGE('Marks Term 1:Marks Term 4'!F126)</f>
        <v>4.25</v>
      </c>
      <c r="G126" s="10">
        <f>AVERAGE('Marks Term 1:Marks Term 4'!G126)</f>
        <v>12.25</v>
      </c>
      <c r="H126" s="10">
        <f>AVERAGE('Marks Term 1:Marks Term 4'!H126)</f>
        <v>21</v>
      </c>
      <c r="I126" s="10">
        <f>AVERAGE('Marks Term 1:Marks Term 4'!I126)</f>
        <v>41.75</v>
      </c>
      <c r="J126" s="7" t="str">
        <f>Calc!A126</f>
        <v>F</v>
      </c>
    </row>
    <row r="127" spans="1:10" ht="14.25" customHeight="1">
      <c r="A127" s="2" t="s">
        <v>362</v>
      </c>
      <c r="B127" s="6" t="s">
        <v>363</v>
      </c>
      <c r="C127" s="6" t="s">
        <v>364</v>
      </c>
      <c r="D127" s="6" t="s">
        <v>28</v>
      </c>
      <c r="E127" s="10">
        <f>AVERAGE('Marks Term 1:Marks Term 4'!E127)</f>
        <v>8.75</v>
      </c>
      <c r="F127" s="10">
        <f>AVERAGE('Marks Term 1:Marks Term 4'!F127)</f>
        <v>7.75</v>
      </c>
      <c r="G127" s="10">
        <f>AVERAGE('Marks Term 1:Marks Term 4'!G127)</f>
        <v>26</v>
      </c>
      <c r="H127" s="10">
        <f>AVERAGE('Marks Term 1:Marks Term 4'!H127)</f>
        <v>45.5</v>
      </c>
      <c r="I127" s="10">
        <f>AVERAGE('Marks Term 1:Marks Term 4'!I127)</f>
        <v>88</v>
      </c>
      <c r="J127" s="7" t="str">
        <f>Calc!A127</f>
        <v>A</v>
      </c>
    </row>
    <row r="128" spans="1:10" ht="14.25" customHeight="1">
      <c r="A128" s="2" t="s">
        <v>365</v>
      </c>
      <c r="B128" s="6" t="s">
        <v>366</v>
      </c>
      <c r="C128" s="6" t="s">
        <v>367</v>
      </c>
      <c r="D128" s="6" t="s">
        <v>20</v>
      </c>
      <c r="E128" s="10">
        <f>AVERAGE('Marks Term 1:Marks Term 4'!E128)</f>
        <v>3.5</v>
      </c>
      <c r="F128" s="10">
        <f>AVERAGE('Marks Term 1:Marks Term 4'!F128)</f>
        <v>3.75</v>
      </c>
      <c r="G128" s="10">
        <f>AVERAGE('Marks Term 1:Marks Term 4'!G128)</f>
        <v>10.5</v>
      </c>
      <c r="H128" s="10">
        <f>AVERAGE('Marks Term 1:Marks Term 4'!H128)</f>
        <v>18.75</v>
      </c>
      <c r="I128" s="10">
        <f>AVERAGE('Marks Term 1:Marks Term 4'!I128)</f>
        <v>36.5</v>
      </c>
      <c r="J128" s="7" t="str">
        <f>Calc!A128</f>
        <v>F</v>
      </c>
    </row>
    <row r="129" spans="1:10" ht="14.25" customHeight="1">
      <c r="A129" s="2" t="s">
        <v>368</v>
      </c>
      <c r="B129" s="6" t="s">
        <v>103</v>
      </c>
      <c r="C129" s="6" t="s">
        <v>369</v>
      </c>
      <c r="D129" s="6" t="s">
        <v>28</v>
      </c>
      <c r="E129" s="10">
        <f>AVERAGE('Marks Term 1:Marks Term 4'!E129)</f>
        <v>3.25</v>
      </c>
      <c r="F129" s="10">
        <f>AVERAGE('Marks Term 1:Marks Term 4'!F129)</f>
        <v>3.75</v>
      </c>
      <c r="G129" s="10">
        <f>AVERAGE('Marks Term 1:Marks Term 4'!G129)</f>
        <v>9.5</v>
      </c>
      <c r="H129" s="10">
        <f>AVERAGE('Marks Term 1:Marks Term 4'!H129)</f>
        <v>18.25</v>
      </c>
      <c r="I129" s="10">
        <f>AVERAGE('Marks Term 1:Marks Term 4'!I129)</f>
        <v>34.75</v>
      </c>
      <c r="J129" s="7" t="str">
        <f>Calc!A129</f>
        <v>Fail</v>
      </c>
    </row>
    <row r="130" spans="1:10" ht="14.25" customHeight="1">
      <c r="A130" s="2" t="s">
        <v>370</v>
      </c>
      <c r="B130" s="6" t="s">
        <v>371</v>
      </c>
      <c r="C130" s="6" t="s">
        <v>372</v>
      </c>
      <c r="D130" s="6" t="s">
        <v>20</v>
      </c>
      <c r="E130" s="10">
        <f>AVERAGE('Marks Term 1:Marks Term 4'!E130)</f>
        <v>5</v>
      </c>
      <c r="F130" s="10">
        <f>AVERAGE('Marks Term 1:Marks Term 4'!F130)</f>
        <v>6</v>
      </c>
      <c r="G130" s="10">
        <f>AVERAGE('Marks Term 1:Marks Term 4'!G130)</f>
        <v>16.5</v>
      </c>
      <c r="H130" s="10">
        <f>AVERAGE('Marks Term 1:Marks Term 4'!H130)</f>
        <v>25.75</v>
      </c>
      <c r="I130" s="10">
        <f>AVERAGE('Marks Term 1:Marks Term 4'!I130)</f>
        <v>53.25</v>
      </c>
      <c r="J130" s="7" t="str">
        <f>Calc!A130</f>
        <v>E</v>
      </c>
    </row>
    <row r="131" spans="1:10" ht="14.25" customHeight="1">
      <c r="A131" s="2" t="s">
        <v>373</v>
      </c>
      <c r="B131" s="6" t="s">
        <v>374</v>
      </c>
      <c r="C131" s="6" t="s">
        <v>375</v>
      </c>
      <c r="D131" s="6" t="s">
        <v>24</v>
      </c>
      <c r="E131" s="10">
        <f>AVERAGE('Marks Term 1:Marks Term 4'!E131)</f>
        <v>3.75</v>
      </c>
      <c r="F131" s="10">
        <f>AVERAGE('Marks Term 1:Marks Term 4'!F131)</f>
        <v>3.5</v>
      </c>
      <c r="G131" s="10">
        <f>AVERAGE('Marks Term 1:Marks Term 4'!G131)</f>
        <v>8.75</v>
      </c>
      <c r="H131" s="10">
        <f>AVERAGE('Marks Term 1:Marks Term 4'!H131)</f>
        <v>19.5</v>
      </c>
      <c r="I131" s="10">
        <f>AVERAGE('Marks Term 1:Marks Term 4'!I131)</f>
        <v>35.5</v>
      </c>
      <c r="J131" s="7" t="str">
        <f>Calc!A131</f>
        <v>F</v>
      </c>
    </row>
    <row r="132" spans="1:10" ht="14.25" customHeight="1">
      <c r="A132" s="2" t="s">
        <v>376</v>
      </c>
      <c r="B132" s="6" t="s">
        <v>377</v>
      </c>
      <c r="C132" s="6" t="s">
        <v>378</v>
      </c>
      <c r="D132" s="6" t="s">
        <v>13</v>
      </c>
      <c r="E132" s="10">
        <f>AVERAGE('Marks Term 1:Marks Term 4'!E132)</f>
        <v>6</v>
      </c>
      <c r="F132" s="10">
        <f>AVERAGE('Marks Term 1:Marks Term 4'!F132)</f>
        <v>6</v>
      </c>
      <c r="G132" s="10">
        <f>AVERAGE('Marks Term 1:Marks Term 4'!G132)</f>
        <v>17</v>
      </c>
      <c r="H132" s="10">
        <f>AVERAGE('Marks Term 1:Marks Term 4'!H132)</f>
        <v>32.25</v>
      </c>
      <c r="I132" s="10">
        <f>AVERAGE('Marks Term 1:Marks Term 4'!I132)</f>
        <v>61.25</v>
      </c>
      <c r="J132" s="7" t="str">
        <f>Calc!A132</f>
        <v>D</v>
      </c>
    </row>
    <row r="133" spans="1:10" ht="14.25" customHeight="1">
      <c r="A133" s="2" t="s">
        <v>379</v>
      </c>
      <c r="B133" s="6" t="s">
        <v>380</v>
      </c>
      <c r="C133" s="6" t="s">
        <v>381</v>
      </c>
      <c r="D133" s="6" t="s">
        <v>24</v>
      </c>
      <c r="E133" s="10">
        <f>AVERAGE('Marks Term 1:Marks Term 4'!E133)</f>
        <v>9.5</v>
      </c>
      <c r="F133" s="10">
        <f>AVERAGE('Marks Term 1:Marks Term 4'!F133)</f>
        <v>9</v>
      </c>
      <c r="G133" s="10">
        <f>AVERAGE('Marks Term 1:Marks Term 4'!G133)</f>
        <v>26</v>
      </c>
      <c r="H133" s="10">
        <f>AVERAGE('Marks Term 1:Marks Term 4'!H133)</f>
        <v>43.75</v>
      </c>
      <c r="I133" s="10">
        <f>AVERAGE('Marks Term 1:Marks Term 4'!I133)</f>
        <v>88.25</v>
      </c>
      <c r="J133" s="7" t="str">
        <f>Calc!A133</f>
        <v>A</v>
      </c>
    </row>
    <row r="134" spans="1:10" ht="14.25" customHeight="1">
      <c r="A134" s="2" t="s">
        <v>382</v>
      </c>
      <c r="B134" s="6" t="s">
        <v>383</v>
      </c>
      <c r="C134" s="6" t="s">
        <v>384</v>
      </c>
      <c r="D134" s="6" t="s">
        <v>13</v>
      </c>
      <c r="E134" s="10">
        <f>AVERAGE('Marks Term 1:Marks Term 4'!E134)</f>
        <v>9.5</v>
      </c>
      <c r="F134" s="10">
        <f>AVERAGE('Marks Term 1:Marks Term 4'!F134)</f>
        <v>10</v>
      </c>
      <c r="G134" s="10">
        <f>AVERAGE('Marks Term 1:Marks Term 4'!G134)</f>
        <v>27</v>
      </c>
      <c r="H134" s="10">
        <f>AVERAGE('Marks Term 1:Marks Term 4'!H134)</f>
        <v>42.5</v>
      </c>
      <c r="I134" s="10">
        <f>AVERAGE('Marks Term 1:Marks Term 4'!I134)</f>
        <v>89</v>
      </c>
      <c r="J134" s="7" t="str">
        <f>Calc!A134</f>
        <v>A</v>
      </c>
    </row>
    <row r="135" spans="1:10" ht="14.25" customHeight="1">
      <c r="A135" s="2" t="s">
        <v>385</v>
      </c>
      <c r="B135" s="6" t="s">
        <v>386</v>
      </c>
      <c r="C135" s="6" t="s">
        <v>387</v>
      </c>
      <c r="D135" s="6" t="s">
        <v>13</v>
      </c>
      <c r="E135" s="10">
        <f>AVERAGE('Marks Term 1:Marks Term 4'!E135)</f>
        <v>9</v>
      </c>
      <c r="F135" s="10">
        <f>AVERAGE('Marks Term 1:Marks Term 4'!F135)</f>
        <v>8.75</v>
      </c>
      <c r="G135" s="10">
        <f>AVERAGE('Marks Term 1:Marks Term 4'!G135)</f>
        <v>26.25</v>
      </c>
      <c r="H135" s="10">
        <f>AVERAGE('Marks Term 1:Marks Term 4'!H135)</f>
        <v>45.5</v>
      </c>
      <c r="I135" s="10">
        <f>AVERAGE('Marks Term 1:Marks Term 4'!I135)</f>
        <v>89.5</v>
      </c>
      <c r="J135" s="7" t="str">
        <f>Calc!A135</f>
        <v>A</v>
      </c>
    </row>
    <row r="136" spans="1:10" ht="14.25" customHeight="1">
      <c r="A136" s="2" t="s">
        <v>388</v>
      </c>
      <c r="B136" s="6" t="s">
        <v>389</v>
      </c>
      <c r="C136" s="6" t="s">
        <v>390</v>
      </c>
      <c r="D136" s="6" t="s">
        <v>13</v>
      </c>
      <c r="E136" s="10">
        <f>AVERAGE('Marks Term 1:Marks Term 4'!E136)</f>
        <v>6</v>
      </c>
      <c r="F136" s="10">
        <f>AVERAGE('Marks Term 1:Marks Term 4'!F136)</f>
        <v>6.5</v>
      </c>
      <c r="G136" s="10">
        <f>AVERAGE('Marks Term 1:Marks Term 4'!G136)</f>
        <v>18.25</v>
      </c>
      <c r="H136" s="10">
        <f>AVERAGE('Marks Term 1:Marks Term 4'!H136)</f>
        <v>26.25</v>
      </c>
      <c r="I136" s="10">
        <f>AVERAGE('Marks Term 1:Marks Term 4'!I136)</f>
        <v>57</v>
      </c>
      <c r="J136" s="7" t="str">
        <f>Calc!A136</f>
        <v>D</v>
      </c>
    </row>
    <row r="137" spans="1:10" ht="14.25" customHeight="1">
      <c r="A137" s="2" t="s">
        <v>391</v>
      </c>
      <c r="B137" s="6" t="s">
        <v>54</v>
      </c>
      <c r="C137" s="6" t="s">
        <v>392</v>
      </c>
      <c r="D137" s="6" t="s">
        <v>20</v>
      </c>
      <c r="E137" s="10">
        <f>AVERAGE('Marks Term 1:Marks Term 4'!E137)</f>
        <v>8.5</v>
      </c>
      <c r="F137" s="10">
        <f>AVERAGE('Marks Term 1:Marks Term 4'!F137)</f>
        <v>8.25</v>
      </c>
      <c r="G137" s="10">
        <f>AVERAGE('Marks Term 1:Marks Term 4'!G137)</f>
        <v>25.5</v>
      </c>
      <c r="H137" s="10">
        <f>AVERAGE('Marks Term 1:Marks Term 4'!H137)</f>
        <v>43.75</v>
      </c>
      <c r="I137" s="10">
        <f>AVERAGE('Marks Term 1:Marks Term 4'!I137)</f>
        <v>86</v>
      </c>
      <c r="J137" s="7" t="str">
        <f>Calc!A137</f>
        <v>A</v>
      </c>
    </row>
    <row r="138" spans="1:10" ht="14.25" customHeight="1">
      <c r="A138" s="2" t="s">
        <v>393</v>
      </c>
      <c r="B138" s="6" t="s">
        <v>386</v>
      </c>
      <c r="C138" s="6" t="s">
        <v>394</v>
      </c>
      <c r="D138" s="6" t="s">
        <v>24</v>
      </c>
      <c r="E138" s="10">
        <f>AVERAGE('Marks Term 1:Marks Term 4'!E138)</f>
        <v>8.5</v>
      </c>
      <c r="F138" s="10">
        <f>AVERAGE('Marks Term 1:Marks Term 4'!F138)</f>
        <v>9.25</v>
      </c>
      <c r="G138" s="10">
        <f>AVERAGE('Marks Term 1:Marks Term 4'!G138)</f>
        <v>24.25</v>
      </c>
      <c r="H138" s="10">
        <f>AVERAGE('Marks Term 1:Marks Term 4'!H138)</f>
        <v>42.75</v>
      </c>
      <c r="I138" s="10">
        <f>AVERAGE('Marks Term 1:Marks Term 4'!I138)</f>
        <v>84.75</v>
      </c>
      <c r="J138" s="7" t="str">
        <f>Calc!A138</f>
        <v>B</v>
      </c>
    </row>
    <row r="139" spans="1:10" ht="14.25" customHeight="1">
      <c r="A139" s="2" t="s">
        <v>395</v>
      </c>
      <c r="B139" s="6" t="s">
        <v>396</v>
      </c>
      <c r="C139" s="6" t="s">
        <v>397</v>
      </c>
      <c r="D139" s="6" t="s">
        <v>13</v>
      </c>
      <c r="E139" s="10">
        <f>AVERAGE('Marks Term 1:Marks Term 4'!E139)</f>
        <v>8.25</v>
      </c>
      <c r="F139" s="10">
        <f>AVERAGE('Marks Term 1:Marks Term 4'!F139)</f>
        <v>6.5</v>
      </c>
      <c r="G139" s="10">
        <f>AVERAGE('Marks Term 1:Marks Term 4'!G139)</f>
        <v>25.25</v>
      </c>
      <c r="H139" s="10">
        <f>AVERAGE('Marks Term 1:Marks Term 4'!H139)</f>
        <v>40</v>
      </c>
      <c r="I139" s="10">
        <f>AVERAGE('Marks Term 1:Marks Term 4'!I139)</f>
        <v>80</v>
      </c>
      <c r="J139" s="7" t="str">
        <f>Calc!A139</f>
        <v>B</v>
      </c>
    </row>
    <row r="140" spans="1:10" ht="14.25" customHeight="1">
      <c r="A140" s="2" t="s">
        <v>401</v>
      </c>
      <c r="B140" s="6" t="s">
        <v>402</v>
      </c>
      <c r="C140" s="6" t="s">
        <v>400</v>
      </c>
      <c r="D140" s="6" t="s">
        <v>20</v>
      </c>
      <c r="E140" s="10">
        <f>AVERAGE('Marks Term 1:Marks Term 4'!E140)</f>
        <v>6.5</v>
      </c>
      <c r="F140" s="10">
        <f>AVERAGE('Marks Term 1:Marks Term 4'!F140)</f>
        <v>7.5</v>
      </c>
      <c r="G140" s="10">
        <f>AVERAGE('Marks Term 1:Marks Term 4'!G140)</f>
        <v>20.5</v>
      </c>
      <c r="H140" s="10">
        <f>AVERAGE('Marks Term 1:Marks Term 4'!H140)</f>
        <v>32.75</v>
      </c>
      <c r="I140" s="10">
        <f>AVERAGE('Marks Term 1:Marks Term 4'!I140)</f>
        <v>67.25</v>
      </c>
      <c r="J140" s="7" t="str">
        <f>Calc!A140</f>
        <v>C</v>
      </c>
    </row>
    <row r="141" spans="1:10" ht="14.25" customHeight="1">
      <c r="A141" s="2" t="s">
        <v>398</v>
      </c>
      <c r="B141" s="6" t="s">
        <v>399</v>
      </c>
      <c r="C141" s="6" t="s">
        <v>400</v>
      </c>
      <c r="D141" s="6" t="s">
        <v>24</v>
      </c>
      <c r="E141" s="10">
        <f>AVERAGE('Marks Term 1:Marks Term 4'!E141)</f>
        <v>7.5</v>
      </c>
      <c r="F141" s="10">
        <f>AVERAGE('Marks Term 1:Marks Term 4'!F141)</f>
        <v>7.75</v>
      </c>
      <c r="G141" s="10">
        <f>AVERAGE('Marks Term 1:Marks Term 4'!G141)</f>
        <v>23</v>
      </c>
      <c r="H141" s="10">
        <f>AVERAGE('Marks Term 1:Marks Term 4'!H141)</f>
        <v>35.5</v>
      </c>
      <c r="I141" s="10">
        <f>AVERAGE('Marks Term 1:Marks Term 4'!I141)</f>
        <v>73.75</v>
      </c>
      <c r="J141" s="7" t="str">
        <f>Calc!A141</f>
        <v>C</v>
      </c>
    </row>
    <row r="142" spans="1:10" ht="14.25" customHeight="1">
      <c r="A142" s="2" t="s">
        <v>403</v>
      </c>
      <c r="B142" s="6" t="s">
        <v>404</v>
      </c>
      <c r="C142" s="6" t="s">
        <v>405</v>
      </c>
      <c r="D142" s="6" t="s">
        <v>13</v>
      </c>
      <c r="E142" s="10">
        <f>AVERAGE('Marks Term 1:Marks Term 4'!E142)</f>
        <v>2.75</v>
      </c>
      <c r="F142" s="10">
        <f>AVERAGE('Marks Term 1:Marks Term 4'!F142)</f>
        <v>2.75</v>
      </c>
      <c r="G142" s="10">
        <f>AVERAGE('Marks Term 1:Marks Term 4'!G142)</f>
        <v>6.75</v>
      </c>
      <c r="H142" s="10">
        <f>AVERAGE('Marks Term 1:Marks Term 4'!H142)</f>
        <v>11</v>
      </c>
      <c r="I142" s="10">
        <f>AVERAGE('Marks Term 1:Marks Term 4'!I142)</f>
        <v>23.25</v>
      </c>
      <c r="J142" s="7" t="str">
        <f>Calc!A142</f>
        <v>Fail</v>
      </c>
    </row>
    <row r="143" spans="1:10" ht="14.25" customHeight="1">
      <c r="A143" s="2" t="s">
        <v>417</v>
      </c>
      <c r="B143" s="6" t="s">
        <v>418</v>
      </c>
      <c r="C143" s="6" t="s">
        <v>408</v>
      </c>
      <c r="D143" s="6" t="s">
        <v>28</v>
      </c>
      <c r="E143" s="10">
        <f>AVERAGE('Marks Term 1:Marks Term 4'!E143)</f>
        <v>5.75</v>
      </c>
      <c r="F143" s="10">
        <f>AVERAGE('Marks Term 1:Marks Term 4'!F143)</f>
        <v>6</v>
      </c>
      <c r="G143" s="10">
        <f>AVERAGE('Marks Term 1:Marks Term 4'!G143)</f>
        <v>16.75</v>
      </c>
      <c r="H143" s="10">
        <f>AVERAGE('Marks Term 1:Marks Term 4'!H143)</f>
        <v>23</v>
      </c>
      <c r="I143" s="10">
        <f>AVERAGE('Marks Term 1:Marks Term 4'!I143)</f>
        <v>51.5</v>
      </c>
      <c r="J143" s="7" t="str">
        <f>Calc!A143</f>
        <v>E</v>
      </c>
    </row>
    <row r="144" spans="1:10" ht="14.25" customHeight="1">
      <c r="A144" s="2" t="s">
        <v>406</v>
      </c>
      <c r="B144" s="6" t="s">
        <v>407</v>
      </c>
      <c r="C144" s="6" t="s">
        <v>408</v>
      </c>
      <c r="D144" s="6" t="s">
        <v>20</v>
      </c>
      <c r="E144" s="10">
        <f>AVERAGE('Marks Term 1:Marks Term 4'!E144)</f>
        <v>9</v>
      </c>
      <c r="F144" s="10">
        <f>AVERAGE('Marks Term 1:Marks Term 4'!F144)</f>
        <v>8.75</v>
      </c>
      <c r="G144" s="10">
        <f>AVERAGE('Marks Term 1:Marks Term 4'!G144)</f>
        <v>25</v>
      </c>
      <c r="H144" s="10">
        <f>AVERAGE('Marks Term 1:Marks Term 4'!H144)</f>
        <v>45.25</v>
      </c>
      <c r="I144" s="10">
        <f>AVERAGE('Marks Term 1:Marks Term 4'!I144)</f>
        <v>88</v>
      </c>
      <c r="J144" s="7" t="str">
        <f>Calc!A144</f>
        <v>A</v>
      </c>
    </row>
    <row r="145" spans="1:10" ht="14.25" customHeight="1">
      <c r="A145" s="2" t="s">
        <v>410</v>
      </c>
      <c r="B145" s="6" t="s">
        <v>411</v>
      </c>
      <c r="C145" s="6" t="s">
        <v>408</v>
      </c>
      <c r="D145" s="6" t="s">
        <v>13</v>
      </c>
      <c r="E145" s="10">
        <f>AVERAGE('Marks Term 1:Marks Term 4'!E145)</f>
        <v>9.5</v>
      </c>
      <c r="F145" s="10">
        <f>AVERAGE('Marks Term 1:Marks Term 4'!F145)</f>
        <v>9</v>
      </c>
      <c r="G145" s="10">
        <f>AVERAGE('Marks Term 1:Marks Term 4'!G145)</f>
        <v>29.25</v>
      </c>
      <c r="H145" s="10">
        <f>AVERAGE('Marks Term 1:Marks Term 4'!H145)</f>
        <v>43</v>
      </c>
      <c r="I145" s="10">
        <f>AVERAGE('Marks Term 1:Marks Term 4'!I145)</f>
        <v>90.75</v>
      </c>
      <c r="J145" s="7" t="str">
        <f>Calc!A145</f>
        <v>A</v>
      </c>
    </row>
    <row r="146" spans="1:10" ht="14.25" customHeight="1">
      <c r="A146" s="2" t="s">
        <v>409</v>
      </c>
      <c r="B146" s="6" t="s">
        <v>60</v>
      </c>
      <c r="C146" s="6" t="s">
        <v>408</v>
      </c>
      <c r="D146" s="6" t="s">
        <v>20</v>
      </c>
      <c r="E146" s="10">
        <f>AVERAGE('Marks Term 1:Marks Term 4'!E146)</f>
        <v>6.5</v>
      </c>
      <c r="F146" s="10">
        <f>AVERAGE('Marks Term 1:Marks Term 4'!F146)</f>
        <v>6.25</v>
      </c>
      <c r="G146" s="10">
        <f>AVERAGE('Marks Term 1:Marks Term 4'!G146)</f>
        <v>20.25</v>
      </c>
      <c r="H146" s="10">
        <f>AVERAGE('Marks Term 1:Marks Term 4'!H146)</f>
        <v>31.5</v>
      </c>
      <c r="I146" s="10">
        <f>AVERAGE('Marks Term 1:Marks Term 4'!I146)</f>
        <v>64.5</v>
      </c>
      <c r="J146" s="7" t="str">
        <f>Calc!A146</f>
        <v>D</v>
      </c>
    </row>
    <row r="147" spans="1:10" ht="14.25" customHeight="1">
      <c r="A147" s="2" t="s">
        <v>415</v>
      </c>
      <c r="B147" s="6" t="s">
        <v>416</v>
      </c>
      <c r="C147" s="6" t="s">
        <v>408</v>
      </c>
      <c r="D147" s="6" t="s">
        <v>20</v>
      </c>
      <c r="E147" s="10">
        <f>AVERAGE('Marks Term 1:Marks Term 4'!E147)</f>
        <v>4.75</v>
      </c>
      <c r="F147" s="10">
        <f>AVERAGE('Marks Term 1:Marks Term 4'!F147)</f>
        <v>4.5</v>
      </c>
      <c r="G147" s="10">
        <f>AVERAGE('Marks Term 1:Marks Term 4'!G147)</f>
        <v>13.75</v>
      </c>
      <c r="H147" s="10">
        <f>AVERAGE('Marks Term 1:Marks Term 4'!H147)</f>
        <v>22.75</v>
      </c>
      <c r="I147" s="10">
        <f>AVERAGE('Marks Term 1:Marks Term 4'!I147)</f>
        <v>45.75</v>
      </c>
      <c r="J147" s="7" t="str">
        <f>Calc!A147</f>
        <v>E</v>
      </c>
    </row>
    <row r="148" spans="1:10" ht="14.25" customHeight="1">
      <c r="A148" s="2" t="s">
        <v>412</v>
      </c>
      <c r="B148" s="6" t="s">
        <v>413</v>
      </c>
      <c r="C148" s="6" t="s">
        <v>414</v>
      </c>
      <c r="D148" s="6" t="s">
        <v>28</v>
      </c>
      <c r="E148" s="10">
        <f>AVERAGE('Marks Term 1:Marks Term 4'!E148)</f>
        <v>6.75</v>
      </c>
      <c r="F148" s="10">
        <f>AVERAGE('Marks Term 1:Marks Term 4'!F148)</f>
        <v>6.75</v>
      </c>
      <c r="G148" s="10">
        <f>AVERAGE('Marks Term 1:Marks Term 4'!G148)</f>
        <v>22.25</v>
      </c>
      <c r="H148" s="10">
        <f>AVERAGE('Marks Term 1:Marks Term 4'!H148)</f>
        <v>34.25</v>
      </c>
      <c r="I148" s="10">
        <f>AVERAGE('Marks Term 1:Marks Term 4'!I148)</f>
        <v>70</v>
      </c>
      <c r="J148" s="7" t="str">
        <f>Calc!A148</f>
        <v>C</v>
      </c>
    </row>
    <row r="149" spans="1:10" ht="14.25" customHeight="1">
      <c r="A149" s="2" t="s">
        <v>419</v>
      </c>
      <c r="B149" s="6" t="s">
        <v>420</v>
      </c>
      <c r="C149" s="6" t="s">
        <v>421</v>
      </c>
      <c r="D149" s="6" t="s">
        <v>28</v>
      </c>
      <c r="E149" s="10">
        <f>AVERAGE('Marks Term 1:Marks Term 4'!E149)</f>
        <v>8</v>
      </c>
      <c r="F149" s="10">
        <f>AVERAGE('Marks Term 1:Marks Term 4'!F149)</f>
        <v>7.5</v>
      </c>
      <c r="G149" s="10">
        <f>AVERAGE('Marks Term 1:Marks Term 4'!G149)</f>
        <v>23.75</v>
      </c>
      <c r="H149" s="10">
        <f>AVERAGE('Marks Term 1:Marks Term 4'!H149)</f>
        <v>44.75</v>
      </c>
      <c r="I149" s="10">
        <f>AVERAGE('Marks Term 1:Marks Term 4'!I149)</f>
        <v>84</v>
      </c>
      <c r="J149" s="7" t="str">
        <f>Calc!A149</f>
        <v>B</v>
      </c>
    </row>
    <row r="150" spans="1:10" ht="14.25" customHeight="1">
      <c r="A150" s="2" t="s">
        <v>422</v>
      </c>
      <c r="B150" s="6" t="s">
        <v>423</v>
      </c>
      <c r="C150" s="6" t="s">
        <v>424</v>
      </c>
      <c r="D150" s="6" t="s">
        <v>13</v>
      </c>
      <c r="E150" s="10">
        <f>AVERAGE('Marks Term 1:Marks Term 4'!E150)</f>
        <v>6.25</v>
      </c>
      <c r="F150" s="10">
        <f>AVERAGE('Marks Term 1:Marks Term 4'!F150)</f>
        <v>6.25</v>
      </c>
      <c r="G150" s="10">
        <f>AVERAGE('Marks Term 1:Marks Term 4'!G150)</f>
        <v>19.25</v>
      </c>
      <c r="H150" s="10">
        <f>AVERAGE('Marks Term 1:Marks Term 4'!H150)</f>
        <v>32.5</v>
      </c>
      <c r="I150" s="10">
        <f>AVERAGE('Marks Term 1:Marks Term 4'!I150)</f>
        <v>64.25</v>
      </c>
      <c r="J150" s="7" t="str">
        <f>Calc!A150</f>
        <v>D</v>
      </c>
    </row>
    <row r="151" spans="1:10" ht="14.25" customHeight="1">
      <c r="A151" s="2" t="s">
        <v>425</v>
      </c>
      <c r="B151" s="6" t="s">
        <v>426</v>
      </c>
      <c r="C151" s="6" t="s">
        <v>427</v>
      </c>
      <c r="D151" s="6" t="s">
        <v>13</v>
      </c>
      <c r="E151" s="10">
        <f>AVERAGE('Marks Term 1:Marks Term 4'!E151)</f>
        <v>8.5</v>
      </c>
      <c r="F151" s="10">
        <f>AVERAGE('Marks Term 1:Marks Term 4'!F151)</f>
        <v>7.75</v>
      </c>
      <c r="G151" s="10">
        <f>AVERAGE('Marks Term 1:Marks Term 4'!G151)</f>
        <v>24.5</v>
      </c>
      <c r="H151" s="10">
        <f>AVERAGE('Marks Term 1:Marks Term 4'!H151)</f>
        <v>44.75</v>
      </c>
      <c r="I151" s="10">
        <f>AVERAGE('Marks Term 1:Marks Term 4'!I151)</f>
        <v>85.5</v>
      </c>
      <c r="J151" s="7" t="str">
        <f>Calc!A151</f>
        <v>A</v>
      </c>
    </row>
    <row r="152" spans="1:10" ht="14.25" customHeight="1">
      <c r="A152" s="2" t="s">
        <v>428</v>
      </c>
      <c r="B152" s="6" t="s">
        <v>429</v>
      </c>
      <c r="C152" s="6" t="s">
        <v>430</v>
      </c>
      <c r="D152" s="6" t="s">
        <v>20</v>
      </c>
      <c r="E152" s="10">
        <f>AVERAGE('Marks Term 1:Marks Term 4'!E152)</f>
        <v>6</v>
      </c>
      <c r="F152" s="10">
        <f>AVERAGE('Marks Term 1:Marks Term 4'!F152)</f>
        <v>6</v>
      </c>
      <c r="G152" s="10">
        <f>AVERAGE('Marks Term 1:Marks Term 4'!G152)</f>
        <v>18</v>
      </c>
      <c r="H152" s="10">
        <f>AVERAGE('Marks Term 1:Marks Term 4'!H152)</f>
        <v>27.75</v>
      </c>
      <c r="I152" s="10">
        <f>AVERAGE('Marks Term 1:Marks Term 4'!I152)</f>
        <v>57.75</v>
      </c>
      <c r="J152" s="7" t="str">
        <f>Calc!A152</f>
        <v>D</v>
      </c>
    </row>
    <row r="153" spans="1:10" ht="14.25" customHeight="1">
      <c r="A153" s="2" t="s">
        <v>434</v>
      </c>
      <c r="B153" s="6" t="s">
        <v>435</v>
      </c>
      <c r="C153" s="6" t="s">
        <v>433</v>
      </c>
      <c r="D153" s="6" t="s">
        <v>28</v>
      </c>
      <c r="E153" s="10">
        <f>AVERAGE('Marks Term 1:Marks Term 4'!E153)</f>
        <v>5.75</v>
      </c>
      <c r="F153" s="10">
        <f>AVERAGE('Marks Term 1:Marks Term 4'!F153)</f>
        <v>5</v>
      </c>
      <c r="G153" s="10">
        <f>AVERAGE('Marks Term 1:Marks Term 4'!G153)</f>
        <v>16.5</v>
      </c>
      <c r="H153" s="10">
        <f>AVERAGE('Marks Term 1:Marks Term 4'!H153)</f>
        <v>26</v>
      </c>
      <c r="I153" s="10">
        <f>AVERAGE('Marks Term 1:Marks Term 4'!I153)</f>
        <v>53.25</v>
      </c>
      <c r="J153" s="7" t="str">
        <f>Calc!A153</f>
        <v>E</v>
      </c>
    </row>
    <row r="154" spans="1:10" ht="14.25" customHeight="1">
      <c r="A154" s="2" t="s">
        <v>431</v>
      </c>
      <c r="B154" s="6" t="s">
        <v>432</v>
      </c>
      <c r="C154" s="6" t="s">
        <v>433</v>
      </c>
      <c r="D154" s="6" t="s">
        <v>13</v>
      </c>
      <c r="E154" s="10">
        <f>AVERAGE('Marks Term 1:Marks Term 4'!E154)</f>
        <v>7</v>
      </c>
      <c r="F154" s="10">
        <f>AVERAGE('Marks Term 1:Marks Term 4'!F154)</f>
        <v>6.25</v>
      </c>
      <c r="G154" s="10">
        <f>AVERAGE('Marks Term 1:Marks Term 4'!G154)</f>
        <v>23</v>
      </c>
      <c r="H154" s="10">
        <f>AVERAGE('Marks Term 1:Marks Term 4'!H154)</f>
        <v>41.5</v>
      </c>
      <c r="I154" s="10">
        <f>AVERAGE('Marks Term 1:Marks Term 4'!I154)</f>
        <v>77.75</v>
      </c>
      <c r="J154" s="7" t="str">
        <f>Calc!A154</f>
        <v>B</v>
      </c>
    </row>
    <row r="155" spans="1:10" ht="14.25" customHeight="1">
      <c r="A155" s="2" t="s">
        <v>436</v>
      </c>
      <c r="B155" s="6" t="s">
        <v>437</v>
      </c>
      <c r="C155" s="6" t="s">
        <v>438</v>
      </c>
      <c r="D155" s="6" t="s">
        <v>24</v>
      </c>
      <c r="E155" s="10">
        <f>AVERAGE('Marks Term 1:Marks Term 4'!E155)</f>
        <v>4.25</v>
      </c>
      <c r="F155" s="10">
        <f>AVERAGE('Marks Term 1:Marks Term 4'!F155)</f>
        <v>3.75</v>
      </c>
      <c r="G155" s="10">
        <f>AVERAGE('Marks Term 1:Marks Term 4'!G155)</f>
        <v>12</v>
      </c>
      <c r="H155" s="10">
        <f>AVERAGE('Marks Term 1:Marks Term 4'!H155)</f>
        <v>23</v>
      </c>
      <c r="I155" s="10">
        <f>AVERAGE('Marks Term 1:Marks Term 4'!I155)</f>
        <v>43</v>
      </c>
      <c r="J155" s="7" t="str">
        <f>Calc!A155</f>
        <v>F</v>
      </c>
    </row>
    <row r="156" spans="1:10" ht="14.25" customHeight="1">
      <c r="A156" s="2" t="s">
        <v>439</v>
      </c>
      <c r="B156" s="6" t="s">
        <v>440</v>
      </c>
      <c r="C156" s="6" t="s">
        <v>441</v>
      </c>
      <c r="D156" s="6" t="s">
        <v>24</v>
      </c>
      <c r="E156" s="10">
        <f>AVERAGE('Marks Term 1:Marks Term 4'!E156)</f>
        <v>3.75</v>
      </c>
      <c r="F156" s="10">
        <f>AVERAGE('Marks Term 1:Marks Term 4'!F156)</f>
        <v>2.75</v>
      </c>
      <c r="G156" s="10">
        <f>AVERAGE('Marks Term 1:Marks Term 4'!G156)</f>
        <v>13.5</v>
      </c>
      <c r="H156" s="10">
        <f>AVERAGE('Marks Term 1:Marks Term 4'!H156)</f>
        <v>19</v>
      </c>
      <c r="I156" s="10">
        <f>AVERAGE('Marks Term 1:Marks Term 4'!I156)</f>
        <v>39</v>
      </c>
      <c r="J156" s="7" t="str">
        <f>Calc!A156</f>
        <v>F</v>
      </c>
    </row>
    <row r="157" spans="1:10" ht="14.25" customHeight="1">
      <c r="A157" s="2" t="s">
        <v>442</v>
      </c>
      <c r="B157" s="6" t="s">
        <v>443</v>
      </c>
      <c r="C157" s="6" t="s">
        <v>444</v>
      </c>
      <c r="D157" s="6" t="s">
        <v>13</v>
      </c>
      <c r="E157" s="10">
        <f>AVERAGE('Marks Term 1:Marks Term 4'!E157)</f>
        <v>7.75</v>
      </c>
      <c r="F157" s="10">
        <f>AVERAGE('Marks Term 1:Marks Term 4'!F157)</f>
        <v>7</v>
      </c>
      <c r="G157" s="10">
        <f>AVERAGE('Marks Term 1:Marks Term 4'!G157)</f>
        <v>23</v>
      </c>
      <c r="H157" s="10">
        <f>AVERAGE('Marks Term 1:Marks Term 4'!H157)</f>
        <v>36</v>
      </c>
      <c r="I157" s="10">
        <f>AVERAGE('Marks Term 1:Marks Term 4'!I157)</f>
        <v>73.75</v>
      </c>
      <c r="J157" s="7" t="str">
        <f>Calc!A157</f>
        <v>C</v>
      </c>
    </row>
    <row r="158" spans="1:10" ht="14.25" customHeight="1">
      <c r="A158" s="2" t="s">
        <v>445</v>
      </c>
      <c r="B158" s="6" t="s">
        <v>446</v>
      </c>
      <c r="C158" s="6" t="s">
        <v>447</v>
      </c>
      <c r="D158" s="6" t="s">
        <v>20</v>
      </c>
      <c r="E158" s="10">
        <f>AVERAGE('Marks Term 1:Marks Term 4'!E158)</f>
        <v>8.75</v>
      </c>
      <c r="F158" s="10">
        <f>AVERAGE('Marks Term 1:Marks Term 4'!F158)</f>
        <v>8</v>
      </c>
      <c r="G158" s="10">
        <f>AVERAGE('Marks Term 1:Marks Term 4'!G158)</f>
        <v>24.75</v>
      </c>
      <c r="H158" s="10">
        <f>AVERAGE('Marks Term 1:Marks Term 4'!H158)</f>
        <v>38</v>
      </c>
      <c r="I158" s="10">
        <f>AVERAGE('Marks Term 1:Marks Term 4'!I158)</f>
        <v>79.5</v>
      </c>
      <c r="J158" s="7" t="str">
        <f>Calc!A158</f>
        <v>B</v>
      </c>
    </row>
    <row r="159" spans="1:10" ht="14.25" customHeight="1">
      <c r="A159" s="2" t="s">
        <v>453</v>
      </c>
      <c r="B159" s="6" t="s">
        <v>454</v>
      </c>
      <c r="C159" s="6" t="s">
        <v>455</v>
      </c>
      <c r="D159" s="6" t="s">
        <v>13</v>
      </c>
      <c r="E159" s="10">
        <f>AVERAGE('Marks Term 1:Marks Term 4'!E159)</f>
        <v>6.75</v>
      </c>
      <c r="F159" s="10">
        <f>AVERAGE('Marks Term 1:Marks Term 4'!F159)</f>
        <v>7</v>
      </c>
      <c r="G159" s="10">
        <f>AVERAGE('Marks Term 1:Marks Term 4'!G159)</f>
        <v>21.5</v>
      </c>
      <c r="H159" s="10">
        <f>AVERAGE('Marks Term 1:Marks Term 4'!H159)</f>
        <v>35.75</v>
      </c>
      <c r="I159" s="10">
        <f>AVERAGE('Marks Term 1:Marks Term 4'!I159)</f>
        <v>71</v>
      </c>
      <c r="J159" s="7" t="str">
        <f>Calc!A159</f>
        <v>C</v>
      </c>
    </row>
    <row r="160" spans="1:10" ht="14.25" customHeight="1">
      <c r="A160" s="2" t="s">
        <v>451</v>
      </c>
      <c r="B160" s="6" t="s">
        <v>452</v>
      </c>
      <c r="C160" s="6" t="s">
        <v>450</v>
      </c>
      <c r="D160" s="6" t="s">
        <v>28</v>
      </c>
      <c r="E160" s="10">
        <f>AVERAGE('Marks Term 1:Marks Term 4'!E160)</f>
        <v>5.5</v>
      </c>
      <c r="F160" s="10">
        <f>AVERAGE('Marks Term 1:Marks Term 4'!F160)</f>
        <v>5.75</v>
      </c>
      <c r="G160" s="10">
        <f>AVERAGE('Marks Term 1:Marks Term 4'!G160)</f>
        <v>15.25</v>
      </c>
      <c r="H160" s="10">
        <f>AVERAGE('Marks Term 1:Marks Term 4'!H160)</f>
        <v>25.5</v>
      </c>
      <c r="I160" s="10">
        <f>AVERAGE('Marks Term 1:Marks Term 4'!I160)</f>
        <v>52</v>
      </c>
      <c r="J160" s="7" t="str">
        <f>Calc!A160</f>
        <v>E</v>
      </c>
    </row>
    <row r="161" spans="1:10" ht="14.25" customHeight="1">
      <c r="A161" s="2" t="s">
        <v>448</v>
      </c>
      <c r="B161" s="6" t="s">
        <v>449</v>
      </c>
      <c r="C161" s="6" t="s">
        <v>450</v>
      </c>
      <c r="D161" s="6" t="s">
        <v>24</v>
      </c>
      <c r="E161" s="10">
        <f>AVERAGE('Marks Term 1:Marks Term 4'!E161)</f>
        <v>8.5</v>
      </c>
      <c r="F161" s="10">
        <f>AVERAGE('Marks Term 1:Marks Term 4'!F161)</f>
        <v>8.25</v>
      </c>
      <c r="G161" s="10">
        <f>AVERAGE('Marks Term 1:Marks Term 4'!G161)</f>
        <v>25.5</v>
      </c>
      <c r="H161" s="10">
        <f>AVERAGE('Marks Term 1:Marks Term 4'!H161)</f>
        <v>42.75</v>
      </c>
      <c r="I161" s="10">
        <f>AVERAGE('Marks Term 1:Marks Term 4'!I161)</f>
        <v>85</v>
      </c>
      <c r="J161" s="7" t="str">
        <f>Calc!A161</f>
        <v>A</v>
      </c>
    </row>
    <row r="162" spans="1:10" ht="14.25" customHeight="1">
      <c r="A162" s="2" t="s">
        <v>456</v>
      </c>
      <c r="B162" s="6" t="s">
        <v>457</v>
      </c>
      <c r="C162" s="6" t="s">
        <v>458</v>
      </c>
      <c r="D162" s="6" t="s">
        <v>28</v>
      </c>
      <c r="E162" s="10">
        <f>AVERAGE('Marks Term 1:Marks Term 4'!E162)</f>
        <v>3</v>
      </c>
      <c r="F162" s="10">
        <f>AVERAGE('Marks Term 1:Marks Term 4'!F162)</f>
        <v>2.5</v>
      </c>
      <c r="G162" s="10">
        <f>AVERAGE('Marks Term 1:Marks Term 4'!G162)</f>
        <v>9.25</v>
      </c>
      <c r="H162" s="10">
        <f>AVERAGE('Marks Term 1:Marks Term 4'!H162)</f>
        <v>17.5</v>
      </c>
      <c r="I162" s="10">
        <f>AVERAGE('Marks Term 1:Marks Term 4'!I162)</f>
        <v>32.25</v>
      </c>
      <c r="J162" s="7" t="str">
        <f>Calc!A162</f>
        <v>Fail</v>
      </c>
    </row>
    <row r="163" spans="1:10" ht="14.25" customHeight="1">
      <c r="A163" s="2" t="s">
        <v>459</v>
      </c>
      <c r="B163" s="6" t="s">
        <v>460</v>
      </c>
      <c r="C163" s="6" t="s">
        <v>461</v>
      </c>
      <c r="D163" s="6" t="s">
        <v>20</v>
      </c>
      <c r="E163" s="10">
        <f>AVERAGE('Marks Term 1:Marks Term 4'!E163)</f>
        <v>9.25</v>
      </c>
      <c r="F163" s="10">
        <f>AVERAGE('Marks Term 1:Marks Term 4'!F163)</f>
        <v>9</v>
      </c>
      <c r="G163" s="10">
        <f>AVERAGE('Marks Term 1:Marks Term 4'!G163)</f>
        <v>26.25</v>
      </c>
      <c r="H163" s="10">
        <f>AVERAGE('Marks Term 1:Marks Term 4'!H163)</f>
        <v>42.5</v>
      </c>
      <c r="I163" s="10">
        <f>AVERAGE('Marks Term 1:Marks Term 4'!I163)</f>
        <v>87</v>
      </c>
      <c r="J163" s="7" t="str">
        <f>Calc!A163</f>
        <v>A</v>
      </c>
    </row>
    <row r="164" spans="1:10" ht="14.25" customHeight="1">
      <c r="A164" s="2" t="s">
        <v>462</v>
      </c>
      <c r="B164" s="6" t="s">
        <v>463</v>
      </c>
      <c r="C164" s="6" t="s">
        <v>37</v>
      </c>
      <c r="D164" s="6" t="s">
        <v>24</v>
      </c>
      <c r="E164" s="10">
        <f>AVERAGE('Marks Term 1:Marks Term 4'!E164)</f>
        <v>2</v>
      </c>
      <c r="F164" s="10">
        <f>AVERAGE('Marks Term 1:Marks Term 4'!F164)</f>
        <v>2.25</v>
      </c>
      <c r="G164" s="10">
        <f>AVERAGE('Marks Term 1:Marks Term 4'!G164)</f>
        <v>5</v>
      </c>
      <c r="H164" s="10">
        <f>AVERAGE('Marks Term 1:Marks Term 4'!H164)</f>
        <v>11.25</v>
      </c>
      <c r="I164" s="10">
        <f>AVERAGE('Marks Term 1:Marks Term 4'!I164)</f>
        <v>20.5</v>
      </c>
      <c r="J164" s="7" t="str">
        <f>Calc!A164</f>
        <v>Fail</v>
      </c>
    </row>
    <row r="165" spans="1:10" ht="14.25" customHeight="1">
      <c r="A165" s="2" t="s">
        <v>464</v>
      </c>
      <c r="B165" s="6" t="s">
        <v>465</v>
      </c>
      <c r="C165" s="6" t="s">
        <v>466</v>
      </c>
      <c r="D165" s="6" t="s">
        <v>28</v>
      </c>
      <c r="E165" s="10">
        <f>AVERAGE('Marks Term 1:Marks Term 4'!E165)</f>
        <v>5.75</v>
      </c>
      <c r="F165" s="10">
        <f>AVERAGE('Marks Term 1:Marks Term 4'!F165)</f>
        <v>6.75</v>
      </c>
      <c r="G165" s="10">
        <f>AVERAGE('Marks Term 1:Marks Term 4'!G165)</f>
        <v>14.25</v>
      </c>
      <c r="H165" s="10">
        <f>AVERAGE('Marks Term 1:Marks Term 4'!H165)</f>
        <v>28</v>
      </c>
      <c r="I165" s="10">
        <f>AVERAGE('Marks Term 1:Marks Term 4'!I165)</f>
        <v>54.75</v>
      </c>
      <c r="J165" s="7" t="str">
        <f>Calc!A165</f>
        <v>E</v>
      </c>
    </row>
    <row r="166" spans="1:10" ht="14.25" customHeight="1">
      <c r="A166" s="2" t="s">
        <v>467</v>
      </c>
      <c r="B166" s="6" t="s">
        <v>468</v>
      </c>
      <c r="C166" s="6" t="s">
        <v>469</v>
      </c>
      <c r="D166" s="6" t="s">
        <v>13</v>
      </c>
      <c r="E166" s="10">
        <f>AVERAGE('Marks Term 1:Marks Term 4'!E166)</f>
        <v>6.5</v>
      </c>
      <c r="F166" s="10">
        <f>AVERAGE('Marks Term 1:Marks Term 4'!F166)</f>
        <v>7</v>
      </c>
      <c r="G166" s="10">
        <f>AVERAGE('Marks Term 1:Marks Term 4'!G166)</f>
        <v>22</v>
      </c>
      <c r="H166" s="10">
        <f>AVERAGE('Marks Term 1:Marks Term 4'!H166)</f>
        <v>34.25</v>
      </c>
      <c r="I166" s="10">
        <f>AVERAGE('Marks Term 1:Marks Term 4'!I166)</f>
        <v>69.75</v>
      </c>
      <c r="J166" s="7" t="str">
        <f>Calc!A166</f>
        <v>C</v>
      </c>
    </row>
    <row r="167" spans="1:10" ht="14.25" customHeight="1">
      <c r="A167" s="2" t="s">
        <v>470</v>
      </c>
      <c r="B167" s="6" t="s">
        <v>471</v>
      </c>
      <c r="C167" s="6" t="s">
        <v>472</v>
      </c>
      <c r="D167" s="6" t="s">
        <v>24</v>
      </c>
      <c r="E167" s="10">
        <f>AVERAGE('Marks Term 1:Marks Term 4'!E167)</f>
        <v>9.5</v>
      </c>
      <c r="F167" s="10">
        <f>AVERAGE('Marks Term 1:Marks Term 4'!F167)</f>
        <v>8.75</v>
      </c>
      <c r="G167" s="10">
        <f>AVERAGE('Marks Term 1:Marks Term 4'!G167)</f>
        <v>28.25</v>
      </c>
      <c r="H167" s="10">
        <f>AVERAGE('Marks Term 1:Marks Term 4'!H167)</f>
        <v>47.75</v>
      </c>
      <c r="I167" s="10">
        <f>AVERAGE('Marks Term 1:Marks Term 4'!I167)</f>
        <v>94.25</v>
      </c>
      <c r="J167" s="7" t="str">
        <f>Calc!A167</f>
        <v>A</v>
      </c>
    </row>
    <row r="168" spans="1:10" ht="14.25" customHeight="1">
      <c r="A168" s="2" t="s">
        <v>473</v>
      </c>
      <c r="B168" s="6" t="s">
        <v>474</v>
      </c>
      <c r="C168" s="6" t="s">
        <v>475</v>
      </c>
      <c r="D168" s="6" t="s">
        <v>24</v>
      </c>
      <c r="E168" s="10">
        <f>AVERAGE('Marks Term 1:Marks Term 4'!E168)</f>
        <v>8.75</v>
      </c>
      <c r="F168" s="10">
        <f>AVERAGE('Marks Term 1:Marks Term 4'!F168)</f>
        <v>7.5</v>
      </c>
      <c r="G168" s="10">
        <f>AVERAGE('Marks Term 1:Marks Term 4'!G168)</f>
        <v>23</v>
      </c>
      <c r="H168" s="10">
        <f>AVERAGE('Marks Term 1:Marks Term 4'!H168)</f>
        <v>43.5</v>
      </c>
      <c r="I168" s="10">
        <f>AVERAGE('Marks Term 1:Marks Term 4'!I168)</f>
        <v>82.75</v>
      </c>
      <c r="J168" s="7" t="str">
        <f>Calc!A168</f>
        <v>B</v>
      </c>
    </row>
    <row r="169" spans="1:10" ht="14.25" customHeight="1">
      <c r="A169" s="2" t="s">
        <v>476</v>
      </c>
      <c r="B169" s="6" t="s">
        <v>477</v>
      </c>
      <c r="C169" s="6" t="s">
        <v>478</v>
      </c>
      <c r="D169" s="6" t="s">
        <v>13</v>
      </c>
      <c r="E169" s="10">
        <f>AVERAGE('Marks Term 1:Marks Term 4'!E169)</f>
        <v>5</v>
      </c>
      <c r="F169" s="10">
        <f>AVERAGE('Marks Term 1:Marks Term 4'!F169)</f>
        <v>5</v>
      </c>
      <c r="G169" s="10">
        <f>AVERAGE('Marks Term 1:Marks Term 4'!G169)</f>
        <v>12.5</v>
      </c>
      <c r="H169" s="10">
        <f>AVERAGE('Marks Term 1:Marks Term 4'!H169)</f>
        <v>26.5</v>
      </c>
      <c r="I169" s="10">
        <f>AVERAGE('Marks Term 1:Marks Term 4'!I169)</f>
        <v>49</v>
      </c>
      <c r="J169" s="7" t="str">
        <f>Calc!A169</f>
        <v>E</v>
      </c>
    </row>
    <row r="170" spans="1:10" ht="14.25" customHeight="1">
      <c r="A170" s="2" t="s">
        <v>479</v>
      </c>
      <c r="B170" s="6" t="s">
        <v>480</v>
      </c>
      <c r="C170" s="6" t="s">
        <v>481</v>
      </c>
      <c r="D170" s="6" t="s">
        <v>28</v>
      </c>
      <c r="E170" s="10">
        <f>AVERAGE('Marks Term 1:Marks Term 4'!E170)</f>
        <v>5.75</v>
      </c>
      <c r="F170" s="10">
        <f>AVERAGE('Marks Term 1:Marks Term 4'!F170)</f>
        <v>6.75</v>
      </c>
      <c r="G170" s="10">
        <f>AVERAGE('Marks Term 1:Marks Term 4'!G170)</f>
        <v>17.25</v>
      </c>
      <c r="H170" s="10">
        <f>AVERAGE('Marks Term 1:Marks Term 4'!H170)</f>
        <v>30.75</v>
      </c>
      <c r="I170" s="10">
        <f>AVERAGE('Marks Term 1:Marks Term 4'!I170)</f>
        <v>60.5</v>
      </c>
      <c r="J170" s="7" t="str">
        <f>Calc!A170</f>
        <v>D</v>
      </c>
    </row>
    <row r="171" spans="1:10" ht="14.25" customHeight="1">
      <c r="A171" s="2" t="s">
        <v>487</v>
      </c>
      <c r="B171" s="6" t="s">
        <v>488</v>
      </c>
      <c r="C171" s="6" t="s">
        <v>484</v>
      </c>
      <c r="D171" s="6" t="s">
        <v>13</v>
      </c>
      <c r="E171" s="10">
        <f>AVERAGE('Marks Term 1:Marks Term 4'!E171)</f>
        <v>5</v>
      </c>
      <c r="F171" s="10">
        <f>AVERAGE('Marks Term 1:Marks Term 4'!F171)</f>
        <v>4.5</v>
      </c>
      <c r="G171" s="10">
        <f>AVERAGE('Marks Term 1:Marks Term 4'!G171)</f>
        <v>14.5</v>
      </c>
      <c r="H171" s="10">
        <f>AVERAGE('Marks Term 1:Marks Term 4'!H171)</f>
        <v>30</v>
      </c>
      <c r="I171" s="10">
        <f>AVERAGE('Marks Term 1:Marks Term 4'!I171)</f>
        <v>54</v>
      </c>
      <c r="J171" s="7" t="str">
        <f>Calc!A171</f>
        <v>E</v>
      </c>
    </row>
    <row r="172" spans="1:10" ht="14.25" customHeight="1">
      <c r="A172" s="2" t="s">
        <v>482</v>
      </c>
      <c r="B172" s="6" t="s">
        <v>483</v>
      </c>
      <c r="C172" s="6" t="s">
        <v>484</v>
      </c>
      <c r="D172" s="6" t="s">
        <v>20</v>
      </c>
      <c r="E172" s="10">
        <f>AVERAGE('Marks Term 1:Marks Term 4'!E172)</f>
        <v>8.25</v>
      </c>
      <c r="F172" s="10">
        <f>AVERAGE('Marks Term 1:Marks Term 4'!F172)</f>
        <v>8</v>
      </c>
      <c r="G172" s="10">
        <f>AVERAGE('Marks Term 1:Marks Term 4'!G172)</f>
        <v>24.75</v>
      </c>
      <c r="H172" s="10">
        <f>AVERAGE('Marks Term 1:Marks Term 4'!H172)</f>
        <v>41.5</v>
      </c>
      <c r="I172" s="10">
        <f>AVERAGE('Marks Term 1:Marks Term 4'!I172)</f>
        <v>82.5</v>
      </c>
      <c r="J172" s="7" t="str">
        <f>Calc!A172</f>
        <v>B</v>
      </c>
    </row>
    <row r="173" spans="1:10" ht="14.25" customHeight="1">
      <c r="A173" s="2" t="s">
        <v>485</v>
      </c>
      <c r="B173" s="6" t="s">
        <v>486</v>
      </c>
      <c r="C173" s="6" t="s">
        <v>484</v>
      </c>
      <c r="D173" s="6" t="s">
        <v>20</v>
      </c>
      <c r="E173" s="10">
        <f>AVERAGE('Marks Term 1:Marks Term 4'!E173)</f>
        <v>5.75</v>
      </c>
      <c r="F173" s="10">
        <f>AVERAGE('Marks Term 1:Marks Term 4'!F173)</f>
        <v>6</v>
      </c>
      <c r="G173" s="10">
        <f>AVERAGE('Marks Term 1:Marks Term 4'!G173)</f>
        <v>18.5</v>
      </c>
      <c r="H173" s="10">
        <f>AVERAGE('Marks Term 1:Marks Term 4'!H173)</f>
        <v>30.75</v>
      </c>
      <c r="I173" s="10">
        <f>AVERAGE('Marks Term 1:Marks Term 4'!I173)</f>
        <v>61</v>
      </c>
      <c r="J173" s="7" t="str">
        <f>Calc!A173</f>
        <v>D</v>
      </c>
    </row>
    <row r="174" spans="1:10" ht="14.25" customHeight="1">
      <c r="A174" s="2" t="s">
        <v>489</v>
      </c>
      <c r="B174" s="6" t="s">
        <v>490</v>
      </c>
      <c r="C174" s="6" t="s">
        <v>484</v>
      </c>
      <c r="D174" s="6" t="s">
        <v>28</v>
      </c>
      <c r="E174" s="10">
        <f>AVERAGE('Marks Term 1:Marks Term 4'!E174)</f>
        <v>5.5</v>
      </c>
      <c r="F174" s="10">
        <f>AVERAGE('Marks Term 1:Marks Term 4'!F174)</f>
        <v>4.75</v>
      </c>
      <c r="G174" s="10">
        <f>AVERAGE('Marks Term 1:Marks Term 4'!G174)</f>
        <v>17.25</v>
      </c>
      <c r="H174" s="10">
        <f>AVERAGE('Marks Term 1:Marks Term 4'!H174)</f>
        <v>29.25</v>
      </c>
      <c r="I174" s="10">
        <f>AVERAGE('Marks Term 1:Marks Term 4'!I174)</f>
        <v>56.75</v>
      </c>
      <c r="J174" s="7" t="str">
        <f>Calc!A174</f>
        <v>D</v>
      </c>
    </row>
    <row r="175" spans="1:10" ht="14.25" customHeight="1">
      <c r="A175" s="2" t="s">
        <v>491</v>
      </c>
      <c r="B175" s="6" t="s">
        <v>492</v>
      </c>
      <c r="C175" s="6" t="s">
        <v>493</v>
      </c>
      <c r="D175" s="6" t="s">
        <v>24</v>
      </c>
      <c r="E175" s="10">
        <f>AVERAGE('Marks Term 1:Marks Term 4'!E175)</f>
        <v>5.75</v>
      </c>
      <c r="F175" s="10">
        <f>AVERAGE('Marks Term 1:Marks Term 4'!F175)</f>
        <v>5.75</v>
      </c>
      <c r="G175" s="10">
        <f>AVERAGE('Marks Term 1:Marks Term 4'!G175)</f>
        <v>18.75</v>
      </c>
      <c r="H175" s="10">
        <f>AVERAGE('Marks Term 1:Marks Term 4'!H175)</f>
        <v>29.75</v>
      </c>
      <c r="I175" s="10">
        <f>AVERAGE('Marks Term 1:Marks Term 4'!I175)</f>
        <v>60</v>
      </c>
      <c r="J175" s="7" t="str">
        <f>Calc!A175</f>
        <v>D</v>
      </c>
    </row>
    <row r="176" spans="1:10" ht="14.25" customHeight="1">
      <c r="A176" s="2" t="s">
        <v>494</v>
      </c>
      <c r="B176" s="6" t="s">
        <v>495</v>
      </c>
      <c r="C176" s="6" t="s">
        <v>496</v>
      </c>
      <c r="D176" s="6" t="s">
        <v>20</v>
      </c>
      <c r="E176" s="10">
        <f>AVERAGE('Marks Term 1:Marks Term 4'!E176)</f>
        <v>9</v>
      </c>
      <c r="F176" s="10">
        <f>AVERAGE('Marks Term 1:Marks Term 4'!F176)</f>
        <v>9</v>
      </c>
      <c r="G176" s="10">
        <f>AVERAGE('Marks Term 1:Marks Term 4'!G176)</f>
        <v>26</v>
      </c>
      <c r="H176" s="10">
        <f>AVERAGE('Marks Term 1:Marks Term 4'!H176)</f>
        <v>42.25</v>
      </c>
      <c r="I176" s="10">
        <f>AVERAGE('Marks Term 1:Marks Term 4'!I176)</f>
        <v>86.25</v>
      </c>
      <c r="J176" s="7" t="str">
        <f>Calc!A176</f>
        <v>A</v>
      </c>
    </row>
    <row r="177" spans="1:10" ht="14.25" customHeight="1">
      <c r="A177" s="2" t="s">
        <v>500</v>
      </c>
      <c r="B177" s="6" t="s">
        <v>501</v>
      </c>
      <c r="C177" s="6" t="s">
        <v>499</v>
      </c>
      <c r="D177" s="6" t="s">
        <v>20</v>
      </c>
      <c r="E177" s="10">
        <f>AVERAGE('Marks Term 1:Marks Term 4'!E177)</f>
        <v>9.5</v>
      </c>
      <c r="F177" s="10">
        <f>AVERAGE('Marks Term 1:Marks Term 4'!F177)</f>
        <v>9.25</v>
      </c>
      <c r="G177" s="10">
        <f>AVERAGE('Marks Term 1:Marks Term 4'!G177)</f>
        <v>28.75</v>
      </c>
      <c r="H177" s="10">
        <f>AVERAGE('Marks Term 1:Marks Term 4'!H177)</f>
        <v>47</v>
      </c>
      <c r="I177" s="10">
        <f>AVERAGE('Marks Term 1:Marks Term 4'!I177)</f>
        <v>94.5</v>
      </c>
      <c r="J177" s="7" t="str">
        <f>Calc!A177</f>
        <v>A</v>
      </c>
    </row>
    <row r="178" spans="1:10" ht="14.25" customHeight="1">
      <c r="A178" s="2" t="s">
        <v>497</v>
      </c>
      <c r="B178" s="6" t="s">
        <v>498</v>
      </c>
      <c r="C178" s="6" t="s">
        <v>499</v>
      </c>
      <c r="D178" s="6" t="s">
        <v>20</v>
      </c>
      <c r="E178" s="10">
        <f>AVERAGE('Marks Term 1:Marks Term 4'!E178)</f>
        <v>9.5</v>
      </c>
      <c r="F178" s="10">
        <f>AVERAGE('Marks Term 1:Marks Term 4'!F178)</f>
        <v>8.5</v>
      </c>
      <c r="G178" s="10">
        <f>AVERAGE('Marks Term 1:Marks Term 4'!G178)</f>
        <v>28.25</v>
      </c>
      <c r="H178" s="10">
        <f>AVERAGE('Marks Term 1:Marks Term 4'!H178)</f>
        <v>44.5</v>
      </c>
      <c r="I178" s="10">
        <f>AVERAGE('Marks Term 1:Marks Term 4'!I178)</f>
        <v>90.75</v>
      </c>
      <c r="J178" s="7" t="str">
        <f>Calc!A178</f>
        <v>A</v>
      </c>
    </row>
    <row r="179" spans="1:10" ht="14.25" customHeight="1">
      <c r="A179" s="2" t="s">
        <v>502</v>
      </c>
      <c r="B179" s="6" t="s">
        <v>503</v>
      </c>
      <c r="C179" s="6" t="s">
        <v>504</v>
      </c>
      <c r="D179" s="6" t="s">
        <v>24</v>
      </c>
      <c r="E179" s="10">
        <f>AVERAGE('Marks Term 1:Marks Term 4'!E179)</f>
        <v>9.5</v>
      </c>
      <c r="F179" s="10">
        <f>AVERAGE('Marks Term 1:Marks Term 4'!F179)</f>
        <v>9.25</v>
      </c>
      <c r="G179" s="10">
        <f>AVERAGE('Marks Term 1:Marks Term 4'!G179)</f>
        <v>27.75</v>
      </c>
      <c r="H179" s="10">
        <f>AVERAGE('Marks Term 1:Marks Term 4'!H179)</f>
        <v>44.75</v>
      </c>
      <c r="I179" s="10">
        <f>AVERAGE('Marks Term 1:Marks Term 4'!I179)</f>
        <v>91.25</v>
      </c>
      <c r="J179" s="7" t="str">
        <f>Calc!A179</f>
        <v>A</v>
      </c>
    </row>
    <row r="180" spans="1:10" ht="14.25" customHeight="1">
      <c r="A180" s="2" t="s">
        <v>505</v>
      </c>
      <c r="B180" s="6" t="s">
        <v>506</v>
      </c>
      <c r="C180" s="6" t="s">
        <v>507</v>
      </c>
      <c r="D180" s="6" t="s">
        <v>24</v>
      </c>
      <c r="E180" s="10">
        <f>AVERAGE('Marks Term 1:Marks Term 4'!E180)</f>
        <v>6.25</v>
      </c>
      <c r="F180" s="10">
        <f>AVERAGE('Marks Term 1:Marks Term 4'!F180)</f>
        <v>6.5</v>
      </c>
      <c r="G180" s="10">
        <f>AVERAGE('Marks Term 1:Marks Term 4'!G180)</f>
        <v>17</v>
      </c>
      <c r="H180" s="10">
        <f>AVERAGE('Marks Term 1:Marks Term 4'!H180)</f>
        <v>30.5</v>
      </c>
      <c r="I180" s="10">
        <f>AVERAGE('Marks Term 1:Marks Term 4'!I180)</f>
        <v>60.25</v>
      </c>
      <c r="J180" s="7" t="str">
        <f>Calc!A180</f>
        <v>D</v>
      </c>
    </row>
    <row r="181" spans="1:10" ht="14.25" customHeight="1">
      <c r="A181" s="2" t="s">
        <v>508</v>
      </c>
      <c r="B181" s="6" t="s">
        <v>509</v>
      </c>
      <c r="C181" s="6" t="s">
        <v>510</v>
      </c>
      <c r="D181" s="6" t="s">
        <v>13</v>
      </c>
      <c r="E181" s="10">
        <f>AVERAGE('Marks Term 1:Marks Term 4'!E181)</f>
        <v>9.5</v>
      </c>
      <c r="F181" s="10">
        <f>AVERAGE('Marks Term 1:Marks Term 4'!F181)</f>
        <v>9.5</v>
      </c>
      <c r="G181" s="10">
        <f>AVERAGE('Marks Term 1:Marks Term 4'!G181)</f>
        <v>26</v>
      </c>
      <c r="H181" s="10">
        <f>AVERAGE('Marks Term 1:Marks Term 4'!H181)</f>
        <v>48</v>
      </c>
      <c r="I181" s="10">
        <f>AVERAGE('Marks Term 1:Marks Term 4'!I181)</f>
        <v>93</v>
      </c>
      <c r="J181" s="7" t="str">
        <f>Calc!A181</f>
        <v>A</v>
      </c>
    </row>
    <row r="182" spans="1:10" ht="14.25" customHeight="1">
      <c r="A182" s="2" t="s">
        <v>511</v>
      </c>
      <c r="B182" s="6" t="s">
        <v>512</v>
      </c>
      <c r="C182" s="6" t="s">
        <v>513</v>
      </c>
      <c r="D182" s="6" t="s">
        <v>24</v>
      </c>
      <c r="E182" s="10">
        <f>AVERAGE('Marks Term 1:Marks Term 4'!E182)</f>
        <v>2.75</v>
      </c>
      <c r="F182" s="10">
        <f>AVERAGE('Marks Term 1:Marks Term 4'!F182)</f>
        <v>2.75</v>
      </c>
      <c r="G182" s="10">
        <f>AVERAGE('Marks Term 1:Marks Term 4'!G182)</f>
        <v>8.5</v>
      </c>
      <c r="H182" s="10">
        <f>AVERAGE('Marks Term 1:Marks Term 4'!H182)</f>
        <v>13</v>
      </c>
      <c r="I182" s="10">
        <f>AVERAGE('Marks Term 1:Marks Term 4'!I182)</f>
        <v>27</v>
      </c>
      <c r="J182" s="7" t="str">
        <f>Calc!A182</f>
        <v>Fail</v>
      </c>
    </row>
    <row r="183" spans="1:10" ht="14.25" customHeight="1">
      <c r="A183" s="2" t="s">
        <v>514</v>
      </c>
      <c r="B183" s="6" t="s">
        <v>515</v>
      </c>
      <c r="C183" s="6" t="s">
        <v>516</v>
      </c>
      <c r="D183" s="6" t="s">
        <v>28</v>
      </c>
      <c r="E183" s="10">
        <f>AVERAGE('Marks Term 1:Marks Term 4'!E183)</f>
        <v>3.25</v>
      </c>
      <c r="F183" s="10">
        <f>AVERAGE('Marks Term 1:Marks Term 4'!F183)</f>
        <v>3.75</v>
      </c>
      <c r="G183" s="10">
        <f>AVERAGE('Marks Term 1:Marks Term 4'!G183)</f>
        <v>7.5</v>
      </c>
      <c r="H183" s="10">
        <f>AVERAGE('Marks Term 1:Marks Term 4'!H183)</f>
        <v>15.25</v>
      </c>
      <c r="I183" s="10">
        <f>AVERAGE('Marks Term 1:Marks Term 4'!I183)</f>
        <v>29.75</v>
      </c>
      <c r="J183" s="7" t="str">
        <f>Calc!A183</f>
        <v>Fail</v>
      </c>
    </row>
    <row r="184" spans="1:10" ht="14.25" customHeight="1">
      <c r="A184" s="2" t="s">
        <v>517</v>
      </c>
      <c r="B184" s="6" t="s">
        <v>518</v>
      </c>
      <c r="C184" s="6" t="s">
        <v>519</v>
      </c>
      <c r="D184" s="6" t="s">
        <v>20</v>
      </c>
      <c r="E184" s="10">
        <f>AVERAGE('Marks Term 1:Marks Term 4'!E184)</f>
        <v>5.25</v>
      </c>
      <c r="F184" s="10">
        <f>AVERAGE('Marks Term 1:Marks Term 4'!F184)</f>
        <v>5.75</v>
      </c>
      <c r="G184" s="10">
        <f>AVERAGE('Marks Term 1:Marks Term 4'!G184)</f>
        <v>19</v>
      </c>
      <c r="H184" s="10">
        <f>AVERAGE('Marks Term 1:Marks Term 4'!H184)</f>
        <v>26</v>
      </c>
      <c r="I184" s="10">
        <f>AVERAGE('Marks Term 1:Marks Term 4'!I184)</f>
        <v>56</v>
      </c>
      <c r="J184" s="7" t="str">
        <f>Calc!A184</f>
        <v>D</v>
      </c>
    </row>
    <row r="185" spans="1:10" ht="14.25" customHeight="1">
      <c r="A185" s="2" t="s">
        <v>520</v>
      </c>
      <c r="B185" s="6" t="s">
        <v>521</v>
      </c>
      <c r="C185" s="6" t="s">
        <v>522</v>
      </c>
      <c r="D185" s="6" t="s">
        <v>20</v>
      </c>
      <c r="E185" s="10">
        <f>AVERAGE('Marks Term 1:Marks Term 4'!E185)</f>
        <v>4.25</v>
      </c>
      <c r="F185" s="10">
        <f>AVERAGE('Marks Term 1:Marks Term 4'!F185)</f>
        <v>4</v>
      </c>
      <c r="G185" s="10">
        <f>AVERAGE('Marks Term 1:Marks Term 4'!G185)</f>
        <v>11.25</v>
      </c>
      <c r="H185" s="10">
        <f>AVERAGE('Marks Term 1:Marks Term 4'!H185)</f>
        <v>20</v>
      </c>
      <c r="I185" s="10">
        <f>AVERAGE('Marks Term 1:Marks Term 4'!I185)</f>
        <v>39.5</v>
      </c>
      <c r="J185" s="7" t="str">
        <f>Calc!A185</f>
        <v>F</v>
      </c>
    </row>
    <row r="186" spans="1:10" ht="14.25" customHeight="1">
      <c r="A186" s="2" t="s">
        <v>523</v>
      </c>
      <c r="B186" s="6" t="s">
        <v>524</v>
      </c>
      <c r="C186" s="6" t="s">
        <v>525</v>
      </c>
      <c r="D186" s="6" t="s">
        <v>13</v>
      </c>
      <c r="E186" s="10">
        <f>AVERAGE('Marks Term 1:Marks Term 4'!E186)</f>
        <v>8.5</v>
      </c>
      <c r="F186" s="10">
        <f>AVERAGE('Marks Term 1:Marks Term 4'!F186)</f>
        <v>8</v>
      </c>
      <c r="G186" s="10">
        <f>AVERAGE('Marks Term 1:Marks Term 4'!G186)</f>
        <v>25.5</v>
      </c>
      <c r="H186" s="10">
        <f>AVERAGE('Marks Term 1:Marks Term 4'!H186)</f>
        <v>46.25</v>
      </c>
      <c r="I186" s="10">
        <f>AVERAGE('Marks Term 1:Marks Term 4'!I186)</f>
        <v>88.25</v>
      </c>
      <c r="J186" s="7" t="str">
        <f>Calc!A186</f>
        <v>A</v>
      </c>
    </row>
    <row r="187" spans="1:10" ht="14.25" customHeight="1">
      <c r="A187" s="2" t="s">
        <v>526</v>
      </c>
      <c r="B187" s="6" t="s">
        <v>527</v>
      </c>
      <c r="C187" s="6" t="s">
        <v>528</v>
      </c>
      <c r="D187" s="6" t="s">
        <v>13</v>
      </c>
      <c r="E187" s="10">
        <f>AVERAGE('Marks Term 1:Marks Term 4'!E187)</f>
        <v>1.75</v>
      </c>
      <c r="F187" s="10">
        <f>AVERAGE('Marks Term 1:Marks Term 4'!F187)</f>
        <v>2</v>
      </c>
      <c r="G187" s="10">
        <f>AVERAGE('Marks Term 1:Marks Term 4'!G187)</f>
        <v>3.25</v>
      </c>
      <c r="H187" s="10">
        <f>AVERAGE('Marks Term 1:Marks Term 4'!H187)</f>
        <v>12.75</v>
      </c>
      <c r="I187" s="10">
        <f>AVERAGE('Marks Term 1:Marks Term 4'!I187)</f>
        <v>19.75</v>
      </c>
      <c r="J187" s="7" t="str">
        <f>Calc!A187</f>
        <v>Fail</v>
      </c>
    </row>
    <row r="188" spans="1:10" ht="14.25" customHeight="1">
      <c r="A188" s="2" t="s">
        <v>529</v>
      </c>
      <c r="B188" s="6" t="s">
        <v>530</v>
      </c>
      <c r="C188" s="6" t="s">
        <v>531</v>
      </c>
      <c r="D188" s="6" t="s">
        <v>28</v>
      </c>
      <c r="E188" s="10">
        <f>AVERAGE('Marks Term 1:Marks Term 4'!E188)</f>
        <v>9.25</v>
      </c>
      <c r="F188" s="10">
        <f>AVERAGE('Marks Term 1:Marks Term 4'!F188)</f>
        <v>8</v>
      </c>
      <c r="G188" s="10">
        <f>AVERAGE('Marks Term 1:Marks Term 4'!G188)</f>
        <v>27.25</v>
      </c>
      <c r="H188" s="10">
        <f>AVERAGE('Marks Term 1:Marks Term 4'!H188)</f>
        <v>45.5</v>
      </c>
      <c r="I188" s="10">
        <f>AVERAGE('Marks Term 1:Marks Term 4'!I188)</f>
        <v>90</v>
      </c>
      <c r="J188" s="7" t="str">
        <f>Calc!A188</f>
        <v>A</v>
      </c>
    </row>
    <row r="189" spans="1:10" ht="14.25" customHeight="1">
      <c r="A189" s="2" t="s">
        <v>533</v>
      </c>
      <c r="B189" s="6" t="s">
        <v>534</v>
      </c>
      <c r="C189" s="6" t="s">
        <v>531</v>
      </c>
      <c r="D189" s="6" t="s">
        <v>13</v>
      </c>
      <c r="E189" s="10">
        <f>AVERAGE('Marks Term 1:Marks Term 4'!E189)</f>
        <v>4.25</v>
      </c>
      <c r="F189" s="10">
        <f>AVERAGE('Marks Term 1:Marks Term 4'!F189)</f>
        <v>3.25</v>
      </c>
      <c r="G189" s="10">
        <f>AVERAGE('Marks Term 1:Marks Term 4'!G189)</f>
        <v>13.25</v>
      </c>
      <c r="H189" s="10">
        <f>AVERAGE('Marks Term 1:Marks Term 4'!H189)</f>
        <v>19.75</v>
      </c>
      <c r="I189" s="10">
        <f>AVERAGE('Marks Term 1:Marks Term 4'!I189)</f>
        <v>40.5</v>
      </c>
      <c r="J189" s="7" t="str">
        <f>Calc!A189</f>
        <v>F</v>
      </c>
    </row>
    <row r="190" spans="1:10" ht="14.25" customHeight="1">
      <c r="A190" s="2" t="s">
        <v>532</v>
      </c>
      <c r="B190" s="6" t="s">
        <v>115</v>
      </c>
      <c r="C190" s="6" t="s">
        <v>531</v>
      </c>
      <c r="D190" s="6" t="s">
        <v>13</v>
      </c>
      <c r="E190" s="10">
        <f>AVERAGE('Marks Term 1:Marks Term 4'!E190)</f>
        <v>7.25</v>
      </c>
      <c r="F190" s="10">
        <f>AVERAGE('Marks Term 1:Marks Term 4'!F190)</f>
        <v>7</v>
      </c>
      <c r="G190" s="10">
        <f>AVERAGE('Marks Term 1:Marks Term 4'!G190)</f>
        <v>22</v>
      </c>
      <c r="H190" s="10">
        <f>AVERAGE('Marks Term 1:Marks Term 4'!H190)</f>
        <v>34.5</v>
      </c>
      <c r="I190" s="10">
        <f>AVERAGE('Marks Term 1:Marks Term 4'!I190)</f>
        <v>70.75</v>
      </c>
      <c r="J190" s="7" t="str">
        <f>Calc!A190</f>
        <v>C</v>
      </c>
    </row>
    <row r="191" spans="1:10" ht="14.25" customHeight="1">
      <c r="A191" s="2" t="s">
        <v>535</v>
      </c>
      <c r="B191" s="6" t="s">
        <v>536</v>
      </c>
      <c r="C191" s="6" t="s">
        <v>537</v>
      </c>
      <c r="D191" s="6" t="s">
        <v>28</v>
      </c>
      <c r="E191" s="10">
        <f>AVERAGE('Marks Term 1:Marks Term 4'!E191)</f>
        <v>2.75</v>
      </c>
      <c r="F191" s="10">
        <f>AVERAGE('Marks Term 1:Marks Term 4'!F191)</f>
        <v>1.5</v>
      </c>
      <c r="G191" s="10">
        <f>AVERAGE('Marks Term 1:Marks Term 4'!G191)</f>
        <v>8</v>
      </c>
      <c r="H191" s="10">
        <f>AVERAGE('Marks Term 1:Marks Term 4'!H191)</f>
        <v>11.5</v>
      </c>
      <c r="I191" s="10">
        <f>AVERAGE('Marks Term 1:Marks Term 4'!I191)</f>
        <v>23.75</v>
      </c>
      <c r="J191" s="7" t="str">
        <f>Calc!A191</f>
        <v>Fail</v>
      </c>
    </row>
    <row r="192" spans="1:10" ht="14.25" customHeight="1">
      <c r="A192" s="2" t="s">
        <v>547</v>
      </c>
      <c r="B192" s="6" t="s">
        <v>548</v>
      </c>
      <c r="C192" s="6" t="s">
        <v>546</v>
      </c>
      <c r="D192" s="6" t="s">
        <v>20</v>
      </c>
      <c r="E192" s="10">
        <f>AVERAGE('Marks Term 1:Marks Term 4'!E192)</f>
        <v>7</v>
      </c>
      <c r="F192" s="10">
        <f>AVERAGE('Marks Term 1:Marks Term 4'!F192)</f>
        <v>8</v>
      </c>
      <c r="G192" s="10">
        <f>AVERAGE('Marks Term 1:Marks Term 4'!G192)</f>
        <v>20</v>
      </c>
      <c r="H192" s="10">
        <f>AVERAGE('Marks Term 1:Marks Term 4'!H192)</f>
        <v>37.75</v>
      </c>
      <c r="I192" s="10">
        <f>AVERAGE('Marks Term 1:Marks Term 4'!I192)</f>
        <v>72.75</v>
      </c>
      <c r="J192" s="7" t="str">
        <f>Calc!A192</f>
        <v>C</v>
      </c>
    </row>
    <row r="193" spans="1:10" ht="14.25" customHeight="1">
      <c r="A193" s="2" t="s">
        <v>551</v>
      </c>
      <c r="B193" s="6" t="s">
        <v>552</v>
      </c>
      <c r="C193" s="6" t="s">
        <v>540</v>
      </c>
      <c r="D193" s="6" t="s">
        <v>20</v>
      </c>
      <c r="E193" s="10">
        <f>AVERAGE('Marks Term 1:Marks Term 4'!E193)</f>
        <v>6.5</v>
      </c>
      <c r="F193" s="10">
        <f>AVERAGE('Marks Term 1:Marks Term 4'!F193)</f>
        <v>7</v>
      </c>
      <c r="G193" s="10">
        <f>AVERAGE('Marks Term 1:Marks Term 4'!G193)</f>
        <v>18.25</v>
      </c>
      <c r="H193" s="10">
        <f>AVERAGE('Marks Term 1:Marks Term 4'!H193)</f>
        <v>31.5</v>
      </c>
      <c r="I193" s="10">
        <f>AVERAGE('Marks Term 1:Marks Term 4'!I193)</f>
        <v>63.25</v>
      </c>
      <c r="J193" s="7" t="str">
        <f>Calc!A193</f>
        <v>D</v>
      </c>
    </row>
    <row r="194" spans="1:10" ht="14.25" customHeight="1">
      <c r="A194" s="2" t="s">
        <v>549</v>
      </c>
      <c r="B194" s="6" t="s">
        <v>550</v>
      </c>
      <c r="C194" s="6" t="s">
        <v>546</v>
      </c>
      <c r="D194" s="6" t="s">
        <v>13</v>
      </c>
      <c r="E194" s="10">
        <f>AVERAGE('Marks Term 1:Marks Term 4'!E194)</f>
        <v>7.25</v>
      </c>
      <c r="F194" s="10">
        <f>AVERAGE('Marks Term 1:Marks Term 4'!F194)</f>
        <v>5.75</v>
      </c>
      <c r="G194" s="10">
        <f>AVERAGE('Marks Term 1:Marks Term 4'!G194)</f>
        <v>20.5</v>
      </c>
      <c r="H194" s="10">
        <f>AVERAGE('Marks Term 1:Marks Term 4'!H194)</f>
        <v>34.5</v>
      </c>
      <c r="I194" s="10">
        <f>AVERAGE('Marks Term 1:Marks Term 4'!I194)</f>
        <v>68</v>
      </c>
      <c r="J194" s="7" t="str">
        <f>Calc!A194</f>
        <v>C</v>
      </c>
    </row>
    <row r="195" spans="1:10" ht="14.25" customHeight="1">
      <c r="A195" s="2" t="s">
        <v>541</v>
      </c>
      <c r="B195" s="6" t="s">
        <v>542</v>
      </c>
      <c r="C195" s="6" t="s">
        <v>540</v>
      </c>
      <c r="D195" s="6" t="s">
        <v>13</v>
      </c>
      <c r="E195" s="10">
        <f>AVERAGE('Marks Term 1:Marks Term 4'!E195)</f>
        <v>9.25</v>
      </c>
      <c r="F195" s="10">
        <f>AVERAGE('Marks Term 1:Marks Term 4'!F195)</f>
        <v>8.5</v>
      </c>
      <c r="G195" s="10">
        <f>AVERAGE('Marks Term 1:Marks Term 4'!G195)</f>
        <v>26.5</v>
      </c>
      <c r="H195" s="10">
        <f>AVERAGE('Marks Term 1:Marks Term 4'!H195)</f>
        <v>45</v>
      </c>
      <c r="I195" s="10">
        <f>AVERAGE('Marks Term 1:Marks Term 4'!I195)</f>
        <v>89.25</v>
      </c>
      <c r="J195" s="7" t="str">
        <f>Calc!A195</f>
        <v>A</v>
      </c>
    </row>
    <row r="196" spans="1:10" ht="14.25" customHeight="1">
      <c r="A196" s="2" t="s">
        <v>543</v>
      </c>
      <c r="B196" s="6" t="s">
        <v>495</v>
      </c>
      <c r="C196" s="6" t="s">
        <v>540</v>
      </c>
      <c r="D196" s="6" t="s">
        <v>13</v>
      </c>
      <c r="E196" s="10">
        <f>AVERAGE('Marks Term 1:Marks Term 4'!E196)</f>
        <v>7</v>
      </c>
      <c r="F196" s="10">
        <f>AVERAGE('Marks Term 1:Marks Term 4'!F196)</f>
        <v>7.25</v>
      </c>
      <c r="G196" s="10">
        <f>AVERAGE('Marks Term 1:Marks Term 4'!G196)</f>
        <v>22</v>
      </c>
      <c r="H196" s="10">
        <f>AVERAGE('Marks Term 1:Marks Term 4'!H196)</f>
        <v>29</v>
      </c>
      <c r="I196" s="10">
        <f>AVERAGE('Marks Term 1:Marks Term 4'!I196)</f>
        <v>65.25</v>
      </c>
      <c r="J196" s="7" t="str">
        <f>Calc!A196</f>
        <v>C</v>
      </c>
    </row>
    <row r="197" spans="1:10" ht="14.25" customHeight="1">
      <c r="A197" s="2" t="s">
        <v>544</v>
      </c>
      <c r="B197" s="6" t="s">
        <v>545</v>
      </c>
      <c r="C197" s="6" t="s">
        <v>546</v>
      </c>
      <c r="D197" s="6" t="s">
        <v>13</v>
      </c>
      <c r="E197" s="10">
        <f>AVERAGE('Marks Term 1:Marks Term 4'!E197)</f>
        <v>6.25</v>
      </c>
      <c r="F197" s="10">
        <f>AVERAGE('Marks Term 1:Marks Term 4'!F197)</f>
        <v>7.5</v>
      </c>
      <c r="G197" s="10">
        <f>AVERAGE('Marks Term 1:Marks Term 4'!G197)</f>
        <v>15.75</v>
      </c>
      <c r="H197" s="10">
        <f>AVERAGE('Marks Term 1:Marks Term 4'!H197)</f>
        <v>28.5</v>
      </c>
      <c r="I197" s="10">
        <f>AVERAGE('Marks Term 1:Marks Term 4'!I197)</f>
        <v>58</v>
      </c>
      <c r="J197" s="7" t="str">
        <f>Calc!A197</f>
        <v>D</v>
      </c>
    </row>
    <row r="198" spans="1:10" ht="14.25" customHeight="1">
      <c r="A198" s="2" t="s">
        <v>538</v>
      </c>
      <c r="B198" s="6" t="s">
        <v>539</v>
      </c>
      <c r="C198" s="6" t="s">
        <v>540</v>
      </c>
      <c r="D198" s="6" t="s">
        <v>24</v>
      </c>
      <c r="E198" s="10">
        <f>AVERAGE('Marks Term 1:Marks Term 4'!E198)</f>
        <v>8.5</v>
      </c>
      <c r="F198" s="10">
        <f>AVERAGE('Marks Term 1:Marks Term 4'!F198)</f>
        <v>7.25</v>
      </c>
      <c r="G198" s="10">
        <f>AVERAGE('Marks Term 1:Marks Term 4'!G198)</f>
        <v>24</v>
      </c>
      <c r="H198" s="10">
        <f>AVERAGE('Marks Term 1:Marks Term 4'!H198)</f>
        <v>39.25</v>
      </c>
      <c r="I198" s="10">
        <f>AVERAGE('Marks Term 1:Marks Term 4'!I198)</f>
        <v>79</v>
      </c>
      <c r="J198" s="7" t="str">
        <f>Calc!A198</f>
        <v>B</v>
      </c>
    </row>
    <row r="199" spans="1:10" ht="14.25" customHeight="1">
      <c r="A199" s="2" t="s">
        <v>553</v>
      </c>
      <c r="B199" s="6" t="s">
        <v>554</v>
      </c>
      <c r="C199" s="6" t="s">
        <v>540</v>
      </c>
      <c r="D199" s="6" t="s">
        <v>13</v>
      </c>
      <c r="E199" s="10">
        <f>AVERAGE('Marks Term 1:Marks Term 4'!E199)</f>
        <v>5.75</v>
      </c>
      <c r="F199" s="10">
        <f>AVERAGE('Marks Term 1:Marks Term 4'!F199)</f>
        <v>5.25</v>
      </c>
      <c r="G199" s="10">
        <f>AVERAGE('Marks Term 1:Marks Term 4'!G199)</f>
        <v>16.5</v>
      </c>
      <c r="H199" s="10">
        <f>AVERAGE('Marks Term 1:Marks Term 4'!H199)</f>
        <v>27.25</v>
      </c>
      <c r="I199" s="10">
        <f>AVERAGE('Marks Term 1:Marks Term 4'!I199)</f>
        <v>54.75</v>
      </c>
      <c r="J199" s="7" t="str">
        <f>Calc!A199</f>
        <v>E</v>
      </c>
    </row>
    <row r="200" spans="1:10" ht="14.25" customHeight="1">
      <c r="A200" s="2" t="s">
        <v>555</v>
      </c>
      <c r="B200" s="6" t="s">
        <v>556</v>
      </c>
      <c r="C200" s="6" t="s">
        <v>540</v>
      </c>
      <c r="D200" s="6" t="s">
        <v>24</v>
      </c>
      <c r="E200" s="10">
        <f>AVERAGE('Marks Term 1:Marks Term 4'!E200)</f>
        <v>4.25</v>
      </c>
      <c r="F200" s="10">
        <f>AVERAGE('Marks Term 1:Marks Term 4'!F200)</f>
        <v>4</v>
      </c>
      <c r="G200" s="10">
        <f>AVERAGE('Marks Term 1:Marks Term 4'!G200)</f>
        <v>12</v>
      </c>
      <c r="H200" s="10">
        <f>AVERAGE('Marks Term 1:Marks Term 4'!H200)</f>
        <v>21.75</v>
      </c>
      <c r="I200" s="10">
        <f>AVERAGE('Marks Term 1:Marks Term 4'!I200)</f>
        <v>42</v>
      </c>
      <c r="J200" s="7" t="str">
        <f>Calc!A200</f>
        <v>F</v>
      </c>
    </row>
    <row r="201" spans="1:10" ht="14.25" customHeight="1">
      <c r="A201" s="2" t="s">
        <v>557</v>
      </c>
      <c r="B201" s="6" t="s">
        <v>558</v>
      </c>
      <c r="C201" s="6" t="s">
        <v>546</v>
      </c>
      <c r="D201" s="6" t="s">
        <v>28</v>
      </c>
      <c r="E201" s="10">
        <f>AVERAGE('Marks Term 1:Marks Term 4'!E201)</f>
        <v>4</v>
      </c>
      <c r="F201" s="10">
        <f>AVERAGE('Marks Term 1:Marks Term 4'!F201)</f>
        <v>3.5</v>
      </c>
      <c r="G201" s="10">
        <f>AVERAGE('Marks Term 1:Marks Term 4'!G201)</f>
        <v>11.5</v>
      </c>
      <c r="H201" s="10">
        <f>AVERAGE('Marks Term 1:Marks Term 4'!H201)</f>
        <v>24</v>
      </c>
      <c r="I201" s="10">
        <f>AVERAGE('Marks Term 1:Marks Term 4'!I201)</f>
        <v>43</v>
      </c>
      <c r="J201" s="7" t="str">
        <f>Calc!A201</f>
        <v>F</v>
      </c>
    </row>
    <row r="202" spans="1:10" ht="14.25" customHeight="1">
      <c r="A202" s="2" t="s">
        <v>559</v>
      </c>
      <c r="B202" s="6" t="s">
        <v>560</v>
      </c>
      <c r="C202" s="6" t="s">
        <v>561</v>
      </c>
      <c r="D202" s="6" t="s">
        <v>24</v>
      </c>
      <c r="E202" s="10">
        <f>AVERAGE('Marks Term 1:Marks Term 4'!E202)</f>
        <v>10</v>
      </c>
      <c r="F202" s="10">
        <f>AVERAGE('Marks Term 1:Marks Term 4'!F202)</f>
        <v>8.75</v>
      </c>
      <c r="G202" s="10">
        <f>AVERAGE('Marks Term 1:Marks Term 4'!G202)</f>
        <v>28.75</v>
      </c>
      <c r="H202" s="10">
        <f>AVERAGE('Marks Term 1:Marks Term 4'!H202)</f>
        <v>43.25</v>
      </c>
      <c r="I202" s="10">
        <f>AVERAGE('Marks Term 1:Marks Term 4'!I202)</f>
        <v>90.75</v>
      </c>
      <c r="J202" s="7" t="str">
        <f>Calc!A202</f>
        <v>A</v>
      </c>
    </row>
    <row r="203" spans="1:10" ht="14.25" customHeight="1">
      <c r="A203" s="2" t="s">
        <v>566</v>
      </c>
      <c r="B203" s="6" t="s">
        <v>567</v>
      </c>
      <c r="C203" s="6" t="s">
        <v>568</v>
      </c>
      <c r="D203" s="6" t="s">
        <v>13</v>
      </c>
      <c r="E203" s="10">
        <f>AVERAGE('Marks Term 1:Marks Term 4'!E203)</f>
        <v>7.5</v>
      </c>
      <c r="F203" s="10">
        <f>AVERAGE('Marks Term 1:Marks Term 4'!F203)</f>
        <v>8</v>
      </c>
      <c r="G203" s="10">
        <f>AVERAGE('Marks Term 1:Marks Term 4'!G203)</f>
        <v>21.25</v>
      </c>
      <c r="H203" s="10">
        <f>AVERAGE('Marks Term 1:Marks Term 4'!H203)</f>
        <v>33.75</v>
      </c>
      <c r="I203" s="10">
        <f>AVERAGE('Marks Term 1:Marks Term 4'!I203)</f>
        <v>70.5</v>
      </c>
      <c r="J203" s="7" t="str">
        <f>Calc!A203</f>
        <v>C</v>
      </c>
    </row>
    <row r="204" spans="1:10" ht="14.25" customHeight="1">
      <c r="A204" s="2" t="s">
        <v>562</v>
      </c>
      <c r="B204" s="6" t="s">
        <v>563</v>
      </c>
      <c r="C204" s="6" t="s">
        <v>561</v>
      </c>
      <c r="D204" s="6" t="s">
        <v>28</v>
      </c>
      <c r="E204" s="10">
        <f>AVERAGE('Marks Term 1:Marks Term 4'!E204)</f>
        <v>8</v>
      </c>
      <c r="F204" s="10">
        <f>AVERAGE('Marks Term 1:Marks Term 4'!F204)</f>
        <v>8</v>
      </c>
      <c r="G204" s="10">
        <f>AVERAGE('Marks Term 1:Marks Term 4'!G204)</f>
        <v>23.25</v>
      </c>
      <c r="H204" s="10">
        <f>AVERAGE('Marks Term 1:Marks Term 4'!H204)</f>
        <v>40.25</v>
      </c>
      <c r="I204" s="10">
        <f>AVERAGE('Marks Term 1:Marks Term 4'!I204)</f>
        <v>79.5</v>
      </c>
      <c r="J204" s="7" t="str">
        <f>Calc!A204</f>
        <v>B</v>
      </c>
    </row>
    <row r="205" spans="1:10" ht="14.25" customHeight="1">
      <c r="A205" s="2" t="s">
        <v>564</v>
      </c>
      <c r="B205" s="6" t="s">
        <v>565</v>
      </c>
      <c r="C205" s="6" t="s">
        <v>561</v>
      </c>
      <c r="D205" s="6" t="s">
        <v>28</v>
      </c>
      <c r="E205" s="10">
        <f>AVERAGE('Marks Term 1:Marks Term 4'!E205)</f>
        <v>8.5</v>
      </c>
      <c r="F205" s="10">
        <f>AVERAGE('Marks Term 1:Marks Term 4'!F205)</f>
        <v>7.5</v>
      </c>
      <c r="G205" s="10">
        <f>AVERAGE('Marks Term 1:Marks Term 4'!G205)</f>
        <v>23.75</v>
      </c>
      <c r="H205" s="10">
        <f>AVERAGE('Marks Term 1:Marks Term 4'!H205)</f>
        <v>39.75</v>
      </c>
      <c r="I205" s="10">
        <f>AVERAGE('Marks Term 1:Marks Term 4'!I205)</f>
        <v>79.5</v>
      </c>
      <c r="J205" s="7" t="str">
        <f>Calc!A205</f>
        <v>B</v>
      </c>
    </row>
    <row r="206" spans="1:10" ht="14.25" customHeight="1">
      <c r="A206" s="2" t="s">
        <v>569</v>
      </c>
      <c r="B206" s="6" t="s">
        <v>570</v>
      </c>
      <c r="C206" s="6" t="s">
        <v>571</v>
      </c>
      <c r="D206" s="6" t="s">
        <v>28</v>
      </c>
      <c r="E206" s="10">
        <f>AVERAGE('Marks Term 1:Marks Term 4'!E206)</f>
        <v>2.75</v>
      </c>
      <c r="F206" s="10">
        <f>AVERAGE('Marks Term 1:Marks Term 4'!F206)</f>
        <v>2</v>
      </c>
      <c r="G206" s="10">
        <f>AVERAGE('Marks Term 1:Marks Term 4'!G206)</f>
        <v>7</v>
      </c>
      <c r="H206" s="10">
        <f>AVERAGE('Marks Term 1:Marks Term 4'!H206)</f>
        <v>15.25</v>
      </c>
      <c r="I206" s="10">
        <f>AVERAGE('Marks Term 1:Marks Term 4'!I206)</f>
        <v>27</v>
      </c>
      <c r="J206" s="7" t="str">
        <f>Calc!A206</f>
        <v>Fail</v>
      </c>
    </row>
    <row r="207" spans="1:10" ht="14.25" customHeight="1">
      <c r="A207" s="2" t="s">
        <v>572</v>
      </c>
      <c r="B207" s="6" t="s">
        <v>573</v>
      </c>
      <c r="C207" s="6" t="s">
        <v>574</v>
      </c>
      <c r="D207" s="6" t="s">
        <v>13</v>
      </c>
      <c r="E207" s="10">
        <f>AVERAGE('Marks Term 1:Marks Term 4'!E207)</f>
        <v>8.25</v>
      </c>
      <c r="F207" s="10">
        <f>AVERAGE('Marks Term 1:Marks Term 4'!F207)</f>
        <v>9.25</v>
      </c>
      <c r="G207" s="10">
        <f>AVERAGE('Marks Term 1:Marks Term 4'!G207)</f>
        <v>24.5</v>
      </c>
      <c r="H207" s="10">
        <f>AVERAGE('Marks Term 1:Marks Term 4'!H207)</f>
        <v>35</v>
      </c>
      <c r="I207" s="10">
        <f>AVERAGE('Marks Term 1:Marks Term 4'!I207)</f>
        <v>77</v>
      </c>
      <c r="J207" s="7" t="str">
        <f>Calc!A207</f>
        <v>B</v>
      </c>
    </row>
    <row r="208" spans="1:10" ht="14.25" customHeight="1">
      <c r="A208" s="2" t="s">
        <v>575</v>
      </c>
      <c r="B208" s="6" t="s">
        <v>576</v>
      </c>
      <c r="C208" s="6" t="s">
        <v>577</v>
      </c>
      <c r="D208" s="6" t="s">
        <v>28</v>
      </c>
      <c r="E208" s="10">
        <f>AVERAGE('Marks Term 1:Marks Term 4'!E208)</f>
        <v>8.25</v>
      </c>
      <c r="F208" s="10">
        <f>AVERAGE('Marks Term 1:Marks Term 4'!F208)</f>
        <v>7.5</v>
      </c>
      <c r="G208" s="10">
        <f>AVERAGE('Marks Term 1:Marks Term 4'!G208)</f>
        <v>26.25</v>
      </c>
      <c r="H208" s="10">
        <f>AVERAGE('Marks Term 1:Marks Term 4'!H208)</f>
        <v>43.75</v>
      </c>
      <c r="I208" s="10">
        <f>AVERAGE('Marks Term 1:Marks Term 4'!I208)</f>
        <v>85.75</v>
      </c>
      <c r="J208" s="7" t="str">
        <f>Calc!A208</f>
        <v>A</v>
      </c>
    </row>
    <row r="209" spans="1:10" ht="14.25" customHeight="1">
      <c r="A209" s="2" t="s">
        <v>578</v>
      </c>
      <c r="B209" s="6" t="s">
        <v>579</v>
      </c>
      <c r="C209" s="6" t="s">
        <v>580</v>
      </c>
      <c r="D209" s="6" t="s">
        <v>24</v>
      </c>
      <c r="E209" s="10">
        <f>AVERAGE('Marks Term 1:Marks Term 4'!E209)</f>
        <v>6.75</v>
      </c>
      <c r="F209" s="10">
        <f>AVERAGE('Marks Term 1:Marks Term 4'!F209)</f>
        <v>7.25</v>
      </c>
      <c r="G209" s="10">
        <f>AVERAGE('Marks Term 1:Marks Term 4'!G209)</f>
        <v>19.5</v>
      </c>
      <c r="H209" s="10">
        <f>AVERAGE('Marks Term 1:Marks Term 4'!H209)</f>
        <v>27.75</v>
      </c>
      <c r="I209" s="10">
        <f>AVERAGE('Marks Term 1:Marks Term 4'!I209)</f>
        <v>61.25</v>
      </c>
      <c r="J209" s="7" t="str">
        <f>Calc!A209</f>
        <v>D</v>
      </c>
    </row>
    <row r="210" spans="1:10" ht="14.25" customHeight="1">
      <c r="A210" s="2" t="s">
        <v>581</v>
      </c>
      <c r="B210" s="6" t="s">
        <v>582</v>
      </c>
      <c r="C210" s="6" t="s">
        <v>583</v>
      </c>
      <c r="D210" s="6" t="s">
        <v>13</v>
      </c>
      <c r="E210" s="10">
        <f>AVERAGE('Marks Term 1:Marks Term 4'!E210)</f>
        <v>4</v>
      </c>
      <c r="F210" s="10">
        <f>AVERAGE('Marks Term 1:Marks Term 4'!F210)</f>
        <v>2.5</v>
      </c>
      <c r="G210" s="10">
        <f>AVERAGE('Marks Term 1:Marks Term 4'!G210)</f>
        <v>12.5</v>
      </c>
      <c r="H210" s="10">
        <f>AVERAGE('Marks Term 1:Marks Term 4'!H210)</f>
        <v>25.75</v>
      </c>
      <c r="I210" s="10">
        <f>AVERAGE('Marks Term 1:Marks Term 4'!I210)</f>
        <v>44.75</v>
      </c>
      <c r="J210" s="7" t="str">
        <f>Calc!A210</f>
        <v>F</v>
      </c>
    </row>
    <row r="211" spans="1:10" ht="14.25" customHeight="1">
      <c r="A211" s="2" t="s">
        <v>592</v>
      </c>
      <c r="B211" s="6" t="s">
        <v>170</v>
      </c>
      <c r="C211" s="6" t="s">
        <v>586</v>
      </c>
      <c r="D211" s="6" t="s">
        <v>13</v>
      </c>
      <c r="E211" s="10">
        <f>AVERAGE('Marks Term 1:Marks Term 4'!E211)</f>
        <v>8.25</v>
      </c>
      <c r="F211" s="10">
        <f>AVERAGE('Marks Term 1:Marks Term 4'!F211)</f>
        <v>8.5</v>
      </c>
      <c r="G211" s="10">
        <f>AVERAGE('Marks Term 1:Marks Term 4'!G211)</f>
        <v>24</v>
      </c>
      <c r="H211" s="10">
        <f>AVERAGE('Marks Term 1:Marks Term 4'!H211)</f>
        <v>40.75</v>
      </c>
      <c r="I211" s="10">
        <f>AVERAGE('Marks Term 1:Marks Term 4'!I211)</f>
        <v>81.5</v>
      </c>
      <c r="J211" s="7" t="str">
        <f>Calc!A211</f>
        <v>B</v>
      </c>
    </row>
    <row r="212" spans="1:10" ht="14.25" customHeight="1">
      <c r="A212" s="2" t="s">
        <v>593</v>
      </c>
      <c r="B212" s="6" t="s">
        <v>594</v>
      </c>
      <c r="C212" s="6" t="s">
        <v>595</v>
      </c>
      <c r="D212" s="6" t="s">
        <v>24</v>
      </c>
      <c r="E212" s="10">
        <f>AVERAGE('Marks Term 1:Marks Term 4'!E212)</f>
        <v>7.75</v>
      </c>
      <c r="F212" s="10">
        <f>AVERAGE('Marks Term 1:Marks Term 4'!F212)</f>
        <v>7.5</v>
      </c>
      <c r="G212" s="10">
        <f>AVERAGE('Marks Term 1:Marks Term 4'!G212)</f>
        <v>20.5</v>
      </c>
      <c r="H212" s="10">
        <f>AVERAGE('Marks Term 1:Marks Term 4'!H212)</f>
        <v>33.5</v>
      </c>
      <c r="I212" s="10">
        <f>AVERAGE('Marks Term 1:Marks Term 4'!I212)</f>
        <v>69.25</v>
      </c>
      <c r="J212" s="7" t="str">
        <f>Calc!A212</f>
        <v>C</v>
      </c>
    </row>
    <row r="213" spans="1:10" ht="14.25" customHeight="1">
      <c r="A213" s="2" t="s">
        <v>587</v>
      </c>
      <c r="B213" s="6" t="s">
        <v>588</v>
      </c>
      <c r="C213" s="6" t="s">
        <v>589</v>
      </c>
      <c r="D213" s="6" t="s">
        <v>24</v>
      </c>
      <c r="E213" s="10">
        <f>AVERAGE('Marks Term 1:Marks Term 4'!E213)</f>
        <v>9.25</v>
      </c>
      <c r="F213" s="10">
        <f>AVERAGE('Marks Term 1:Marks Term 4'!F213)</f>
        <v>9.5</v>
      </c>
      <c r="G213" s="10">
        <f>AVERAGE('Marks Term 1:Marks Term 4'!G213)</f>
        <v>26.25</v>
      </c>
      <c r="H213" s="10">
        <f>AVERAGE('Marks Term 1:Marks Term 4'!H213)</f>
        <v>42.75</v>
      </c>
      <c r="I213" s="10">
        <f>AVERAGE('Marks Term 1:Marks Term 4'!I213)</f>
        <v>87.75</v>
      </c>
      <c r="J213" s="7" t="str">
        <f>Calc!A213</f>
        <v>A</v>
      </c>
    </row>
    <row r="214" spans="1:10" ht="14.25" customHeight="1">
      <c r="A214" s="2" t="s">
        <v>600</v>
      </c>
      <c r="B214" s="6" t="s">
        <v>601</v>
      </c>
      <c r="C214" s="6" t="s">
        <v>589</v>
      </c>
      <c r="D214" s="6" t="s">
        <v>28</v>
      </c>
      <c r="E214" s="10">
        <f>AVERAGE('Marks Term 1:Marks Term 4'!E214)</f>
        <v>4.75</v>
      </c>
      <c r="F214" s="10">
        <f>AVERAGE('Marks Term 1:Marks Term 4'!F214)</f>
        <v>4</v>
      </c>
      <c r="G214" s="10">
        <f>AVERAGE('Marks Term 1:Marks Term 4'!G214)</f>
        <v>11.75</v>
      </c>
      <c r="H214" s="10">
        <f>AVERAGE('Marks Term 1:Marks Term 4'!H214)</f>
        <v>19</v>
      </c>
      <c r="I214" s="10">
        <f>AVERAGE('Marks Term 1:Marks Term 4'!I214)</f>
        <v>39.5</v>
      </c>
      <c r="J214" s="7" t="str">
        <f>Calc!A214</f>
        <v>F</v>
      </c>
    </row>
    <row r="215" spans="1:10" ht="14.25" customHeight="1">
      <c r="A215" s="2" t="s">
        <v>590</v>
      </c>
      <c r="B215" s="6" t="s">
        <v>591</v>
      </c>
      <c r="C215" s="6" t="s">
        <v>589</v>
      </c>
      <c r="D215" s="6" t="s">
        <v>28</v>
      </c>
      <c r="E215" s="10">
        <f>AVERAGE('Marks Term 1:Marks Term 4'!E215)</f>
        <v>7.75</v>
      </c>
      <c r="F215" s="10">
        <f>AVERAGE('Marks Term 1:Marks Term 4'!F215)</f>
        <v>8.75</v>
      </c>
      <c r="G215" s="10">
        <f>AVERAGE('Marks Term 1:Marks Term 4'!G215)</f>
        <v>23.25</v>
      </c>
      <c r="H215" s="10">
        <f>AVERAGE('Marks Term 1:Marks Term 4'!H215)</f>
        <v>37</v>
      </c>
      <c r="I215" s="10">
        <f>AVERAGE('Marks Term 1:Marks Term 4'!I215)</f>
        <v>76.75</v>
      </c>
      <c r="J215" s="7" t="str">
        <f>Calc!A215</f>
        <v>B</v>
      </c>
    </row>
    <row r="216" spans="1:10" ht="14.25" customHeight="1">
      <c r="A216" s="2" t="s">
        <v>584</v>
      </c>
      <c r="B216" s="6" t="s">
        <v>585</v>
      </c>
      <c r="C216" s="6" t="s">
        <v>586</v>
      </c>
      <c r="D216" s="6" t="s">
        <v>13</v>
      </c>
      <c r="E216" s="10">
        <f>AVERAGE('Marks Term 1:Marks Term 4'!E216)</f>
        <v>8.75</v>
      </c>
      <c r="F216" s="10">
        <f>AVERAGE('Marks Term 1:Marks Term 4'!F216)</f>
        <v>8.25</v>
      </c>
      <c r="G216" s="10">
        <f>AVERAGE('Marks Term 1:Marks Term 4'!G216)</f>
        <v>25.75</v>
      </c>
      <c r="H216" s="10">
        <f>AVERAGE('Marks Term 1:Marks Term 4'!H216)</f>
        <v>47.5</v>
      </c>
      <c r="I216" s="10">
        <f>AVERAGE('Marks Term 1:Marks Term 4'!I216)</f>
        <v>90.25</v>
      </c>
      <c r="J216" s="7" t="str">
        <f>Calc!A216</f>
        <v>A</v>
      </c>
    </row>
    <row r="217" spans="1:10" ht="14.25" customHeight="1">
      <c r="A217" s="2" t="s">
        <v>596</v>
      </c>
      <c r="B217" s="6" t="s">
        <v>597</v>
      </c>
      <c r="C217" s="6" t="s">
        <v>589</v>
      </c>
      <c r="D217" s="6" t="s">
        <v>13</v>
      </c>
      <c r="E217" s="10">
        <f>AVERAGE('Marks Term 1:Marks Term 4'!E217)</f>
        <v>6.75</v>
      </c>
      <c r="F217" s="10">
        <f>AVERAGE('Marks Term 1:Marks Term 4'!F217)</f>
        <v>6</v>
      </c>
      <c r="G217" s="10">
        <f>AVERAGE('Marks Term 1:Marks Term 4'!G217)</f>
        <v>23.25</v>
      </c>
      <c r="H217" s="10">
        <f>AVERAGE('Marks Term 1:Marks Term 4'!H217)</f>
        <v>37</v>
      </c>
      <c r="I217" s="10">
        <f>AVERAGE('Marks Term 1:Marks Term 4'!I217)</f>
        <v>73</v>
      </c>
      <c r="J217" s="7" t="str">
        <f>Calc!A217</f>
        <v>C</v>
      </c>
    </row>
    <row r="218" spans="1:10" ht="14.25" customHeight="1">
      <c r="A218" s="2" t="s">
        <v>598</v>
      </c>
      <c r="B218" s="6" t="s">
        <v>599</v>
      </c>
      <c r="C218" s="6" t="s">
        <v>586</v>
      </c>
      <c r="D218" s="6" t="s">
        <v>20</v>
      </c>
      <c r="E218" s="10">
        <f>AVERAGE('Marks Term 1:Marks Term 4'!E218)</f>
        <v>2.25</v>
      </c>
      <c r="F218" s="10">
        <f>AVERAGE('Marks Term 1:Marks Term 4'!F218)</f>
        <v>3</v>
      </c>
      <c r="G218" s="10">
        <f>AVERAGE('Marks Term 1:Marks Term 4'!G218)</f>
        <v>5.75</v>
      </c>
      <c r="H218" s="10">
        <f>AVERAGE('Marks Term 1:Marks Term 4'!H218)</f>
        <v>11.25</v>
      </c>
      <c r="I218" s="10">
        <f>AVERAGE('Marks Term 1:Marks Term 4'!I218)</f>
        <v>22.25</v>
      </c>
      <c r="J218" s="7" t="str">
        <f>Calc!A218</f>
        <v>Fail</v>
      </c>
    </row>
    <row r="219" spans="1:10" ht="14.25" customHeight="1">
      <c r="A219" s="2" t="s">
        <v>602</v>
      </c>
      <c r="B219" s="6" t="s">
        <v>603</v>
      </c>
      <c r="C219" s="6" t="s">
        <v>604</v>
      </c>
      <c r="D219" s="6" t="s">
        <v>13</v>
      </c>
      <c r="E219" s="10">
        <f>AVERAGE('Marks Term 1:Marks Term 4'!E219)</f>
        <v>7</v>
      </c>
      <c r="F219" s="10">
        <f>AVERAGE('Marks Term 1:Marks Term 4'!F219)</f>
        <v>6.75</v>
      </c>
      <c r="G219" s="10">
        <f>AVERAGE('Marks Term 1:Marks Term 4'!G219)</f>
        <v>20.25</v>
      </c>
      <c r="H219" s="10">
        <f>AVERAGE('Marks Term 1:Marks Term 4'!H219)</f>
        <v>36.5</v>
      </c>
      <c r="I219" s="10">
        <f>AVERAGE('Marks Term 1:Marks Term 4'!I219)</f>
        <v>70.5</v>
      </c>
      <c r="J219" s="7" t="str">
        <f>Calc!A219</f>
        <v>C</v>
      </c>
    </row>
    <row r="220" spans="1:10" ht="14.25" customHeight="1">
      <c r="A220" s="2" t="s">
        <v>605</v>
      </c>
      <c r="B220" s="6" t="s">
        <v>606</v>
      </c>
      <c r="C220" s="6" t="s">
        <v>607</v>
      </c>
      <c r="D220" s="6" t="s">
        <v>13</v>
      </c>
      <c r="E220" s="10">
        <f>AVERAGE('Marks Term 1:Marks Term 4'!E220)</f>
        <v>3.25</v>
      </c>
      <c r="F220" s="10">
        <f>AVERAGE('Marks Term 1:Marks Term 4'!F220)</f>
        <v>3.75</v>
      </c>
      <c r="G220" s="10">
        <f>AVERAGE('Marks Term 1:Marks Term 4'!G220)</f>
        <v>9</v>
      </c>
      <c r="H220" s="10">
        <f>AVERAGE('Marks Term 1:Marks Term 4'!H220)</f>
        <v>14.25</v>
      </c>
      <c r="I220" s="10">
        <f>AVERAGE('Marks Term 1:Marks Term 4'!I220)</f>
        <v>30.25</v>
      </c>
      <c r="J220" s="7" t="str">
        <f>Calc!A220</f>
        <v>Fail</v>
      </c>
    </row>
    <row r="221" spans="1:10" ht="14.25" customHeight="1">
      <c r="A221" s="2" t="s">
        <v>611</v>
      </c>
      <c r="B221" s="6" t="s">
        <v>612</v>
      </c>
      <c r="C221" s="6" t="s">
        <v>610</v>
      </c>
      <c r="D221" s="6" t="s">
        <v>13</v>
      </c>
      <c r="E221" s="10">
        <f>AVERAGE('Marks Term 1:Marks Term 4'!E221)</f>
        <v>5.5</v>
      </c>
      <c r="F221" s="10">
        <f>AVERAGE('Marks Term 1:Marks Term 4'!F221)</f>
        <v>5.75</v>
      </c>
      <c r="G221" s="10">
        <f>AVERAGE('Marks Term 1:Marks Term 4'!G221)</f>
        <v>15.25</v>
      </c>
      <c r="H221" s="10">
        <f>AVERAGE('Marks Term 1:Marks Term 4'!H221)</f>
        <v>26.25</v>
      </c>
      <c r="I221" s="10">
        <f>AVERAGE('Marks Term 1:Marks Term 4'!I221)</f>
        <v>52.75</v>
      </c>
      <c r="J221" s="7" t="str">
        <f>Calc!A221</f>
        <v>E</v>
      </c>
    </row>
    <row r="222" spans="1:10" ht="14.25" customHeight="1">
      <c r="A222" s="2" t="s">
        <v>608</v>
      </c>
      <c r="B222" s="6" t="s">
        <v>609</v>
      </c>
      <c r="C222" s="6" t="s">
        <v>610</v>
      </c>
      <c r="D222" s="6" t="s">
        <v>24</v>
      </c>
      <c r="E222" s="10">
        <f>AVERAGE('Marks Term 1:Marks Term 4'!E222)</f>
        <v>7</v>
      </c>
      <c r="F222" s="10">
        <f>AVERAGE('Marks Term 1:Marks Term 4'!F222)</f>
        <v>7</v>
      </c>
      <c r="G222" s="10">
        <f>AVERAGE('Marks Term 1:Marks Term 4'!G222)</f>
        <v>20.5</v>
      </c>
      <c r="H222" s="10">
        <f>AVERAGE('Marks Term 1:Marks Term 4'!H222)</f>
        <v>34.25</v>
      </c>
      <c r="I222" s="10">
        <f>AVERAGE('Marks Term 1:Marks Term 4'!I222)</f>
        <v>68.75</v>
      </c>
      <c r="J222" s="7" t="str">
        <f>Calc!A222</f>
        <v>C</v>
      </c>
    </row>
    <row r="223" spans="1:10" ht="14.25" customHeight="1">
      <c r="A223" s="2" t="s">
        <v>613</v>
      </c>
      <c r="B223" s="6" t="s">
        <v>357</v>
      </c>
      <c r="C223" s="6" t="s">
        <v>614</v>
      </c>
      <c r="D223" s="6" t="s">
        <v>20</v>
      </c>
      <c r="E223" s="10">
        <f>AVERAGE('Marks Term 1:Marks Term 4'!E223)</f>
        <v>3.25</v>
      </c>
      <c r="F223" s="10">
        <f>AVERAGE('Marks Term 1:Marks Term 4'!F223)</f>
        <v>3</v>
      </c>
      <c r="G223" s="10">
        <f>AVERAGE('Marks Term 1:Marks Term 4'!G223)</f>
        <v>11</v>
      </c>
      <c r="H223" s="10">
        <f>AVERAGE('Marks Term 1:Marks Term 4'!H223)</f>
        <v>17.25</v>
      </c>
      <c r="I223" s="10">
        <f>AVERAGE('Marks Term 1:Marks Term 4'!I223)</f>
        <v>34.5</v>
      </c>
      <c r="J223" s="7" t="str">
        <f>Calc!A223</f>
        <v>Fail</v>
      </c>
    </row>
    <row r="224" spans="1:10" ht="14.25" customHeight="1">
      <c r="A224" s="2" t="s">
        <v>615</v>
      </c>
      <c r="B224" s="6" t="s">
        <v>616</v>
      </c>
      <c r="C224" s="6" t="s">
        <v>617</v>
      </c>
      <c r="D224" s="6" t="s">
        <v>28</v>
      </c>
      <c r="E224" s="10">
        <f>AVERAGE('Marks Term 1:Marks Term 4'!E224)</f>
        <v>4.75</v>
      </c>
      <c r="F224" s="10">
        <f>AVERAGE('Marks Term 1:Marks Term 4'!F224)</f>
        <v>4.5</v>
      </c>
      <c r="G224" s="10">
        <f>AVERAGE('Marks Term 1:Marks Term 4'!G224)</f>
        <v>14</v>
      </c>
      <c r="H224" s="10">
        <f>AVERAGE('Marks Term 1:Marks Term 4'!H224)</f>
        <v>24.25</v>
      </c>
      <c r="I224" s="10">
        <f>AVERAGE('Marks Term 1:Marks Term 4'!I224)</f>
        <v>47.5</v>
      </c>
      <c r="J224" s="7" t="str">
        <f>Calc!A224</f>
        <v>E</v>
      </c>
    </row>
    <row r="225" spans="1:10" ht="14.25" customHeight="1">
      <c r="A225" s="2" t="s">
        <v>621</v>
      </c>
      <c r="B225" s="6" t="s">
        <v>622</v>
      </c>
      <c r="C225" s="6" t="s">
        <v>620</v>
      </c>
      <c r="D225" s="6" t="s">
        <v>28</v>
      </c>
      <c r="E225" s="10">
        <f>AVERAGE('Marks Term 1:Marks Term 4'!E225)</f>
        <v>7.25</v>
      </c>
      <c r="F225" s="10">
        <f>AVERAGE('Marks Term 1:Marks Term 4'!F225)</f>
        <v>6.75</v>
      </c>
      <c r="G225" s="10">
        <f>AVERAGE('Marks Term 1:Marks Term 4'!G225)</f>
        <v>20.75</v>
      </c>
      <c r="H225" s="10">
        <f>AVERAGE('Marks Term 1:Marks Term 4'!H225)</f>
        <v>34</v>
      </c>
      <c r="I225" s="10">
        <f>AVERAGE('Marks Term 1:Marks Term 4'!I225)</f>
        <v>68.75</v>
      </c>
      <c r="J225" s="7" t="str">
        <f>Calc!A225</f>
        <v>C</v>
      </c>
    </row>
    <row r="226" spans="1:10" ht="14.25" customHeight="1">
      <c r="A226" s="2" t="s">
        <v>618</v>
      </c>
      <c r="B226" s="6" t="s">
        <v>619</v>
      </c>
      <c r="C226" s="6" t="s">
        <v>620</v>
      </c>
      <c r="D226" s="6" t="s">
        <v>20</v>
      </c>
      <c r="E226" s="10">
        <f>AVERAGE('Marks Term 1:Marks Term 4'!E226)</f>
        <v>9</v>
      </c>
      <c r="F226" s="10">
        <f>AVERAGE('Marks Term 1:Marks Term 4'!F226)</f>
        <v>8</v>
      </c>
      <c r="G226" s="10">
        <f>AVERAGE('Marks Term 1:Marks Term 4'!G226)</f>
        <v>26.75</v>
      </c>
      <c r="H226" s="10">
        <f>AVERAGE('Marks Term 1:Marks Term 4'!H226)</f>
        <v>43</v>
      </c>
      <c r="I226" s="10">
        <f>AVERAGE('Marks Term 1:Marks Term 4'!I226)</f>
        <v>86.75</v>
      </c>
      <c r="J226" s="7" t="str">
        <f>Calc!A226</f>
        <v>A</v>
      </c>
    </row>
    <row r="227" spans="1:10" ht="14.25" customHeight="1">
      <c r="A227" s="2" t="s">
        <v>623</v>
      </c>
      <c r="B227" s="6" t="s">
        <v>624</v>
      </c>
      <c r="C227" s="6" t="s">
        <v>625</v>
      </c>
      <c r="D227" s="6" t="s">
        <v>13</v>
      </c>
      <c r="E227" s="10">
        <f>AVERAGE('Marks Term 1:Marks Term 4'!E227)</f>
        <v>5.75</v>
      </c>
      <c r="F227" s="10">
        <f>AVERAGE('Marks Term 1:Marks Term 4'!F227)</f>
        <v>6.25</v>
      </c>
      <c r="G227" s="10">
        <f>AVERAGE('Marks Term 1:Marks Term 4'!G227)</f>
        <v>18.25</v>
      </c>
      <c r="H227" s="10">
        <f>AVERAGE('Marks Term 1:Marks Term 4'!H227)</f>
        <v>26.25</v>
      </c>
      <c r="I227" s="10">
        <f>AVERAGE('Marks Term 1:Marks Term 4'!I227)</f>
        <v>56.5</v>
      </c>
      <c r="J227" s="7" t="str">
        <f>Calc!A227</f>
        <v>D</v>
      </c>
    </row>
    <row r="228" spans="1:10" ht="14.25" customHeight="1">
      <c r="A228" s="2" t="s">
        <v>626</v>
      </c>
      <c r="B228" s="6" t="s">
        <v>627</v>
      </c>
      <c r="C228" s="6" t="s">
        <v>628</v>
      </c>
      <c r="D228" s="6" t="s">
        <v>13</v>
      </c>
      <c r="E228" s="10">
        <f>AVERAGE('Marks Term 1:Marks Term 4'!E228)</f>
        <v>4.25</v>
      </c>
      <c r="F228" s="10">
        <f>AVERAGE('Marks Term 1:Marks Term 4'!F228)</f>
        <v>4</v>
      </c>
      <c r="G228" s="10">
        <f>AVERAGE('Marks Term 1:Marks Term 4'!G228)</f>
        <v>13.75</v>
      </c>
      <c r="H228" s="10">
        <f>AVERAGE('Marks Term 1:Marks Term 4'!H228)</f>
        <v>21</v>
      </c>
      <c r="I228" s="10">
        <f>AVERAGE('Marks Term 1:Marks Term 4'!I228)</f>
        <v>43</v>
      </c>
      <c r="J228" s="7" t="str">
        <f>Calc!A228</f>
        <v>F</v>
      </c>
    </row>
    <row r="229" spans="1:10" ht="14.25" customHeight="1">
      <c r="A229" s="2" t="s">
        <v>629</v>
      </c>
      <c r="B229" s="6" t="s">
        <v>11</v>
      </c>
      <c r="C229" s="6" t="s">
        <v>630</v>
      </c>
      <c r="D229" s="6" t="s">
        <v>28</v>
      </c>
      <c r="E229" s="10">
        <f>AVERAGE('Marks Term 1:Marks Term 4'!E229)</f>
        <v>9.5</v>
      </c>
      <c r="F229" s="10">
        <f>AVERAGE('Marks Term 1:Marks Term 4'!F229)</f>
        <v>9.5</v>
      </c>
      <c r="G229" s="10">
        <f>AVERAGE('Marks Term 1:Marks Term 4'!G229)</f>
        <v>26.75</v>
      </c>
      <c r="H229" s="10">
        <f>AVERAGE('Marks Term 1:Marks Term 4'!H229)</f>
        <v>45.75</v>
      </c>
      <c r="I229" s="10">
        <f>AVERAGE('Marks Term 1:Marks Term 4'!I229)</f>
        <v>91.5</v>
      </c>
      <c r="J229" s="7" t="str">
        <f>Calc!A229</f>
        <v>A</v>
      </c>
    </row>
    <row r="230" spans="1:10" ht="14.25" customHeight="1">
      <c r="A230" s="2" t="s">
        <v>631</v>
      </c>
      <c r="B230" s="6" t="s">
        <v>632</v>
      </c>
      <c r="C230" s="6" t="s">
        <v>633</v>
      </c>
      <c r="D230" s="6" t="s">
        <v>24</v>
      </c>
      <c r="E230" s="10">
        <f>AVERAGE('Marks Term 1:Marks Term 4'!E230)</f>
        <v>7</v>
      </c>
      <c r="F230" s="10">
        <f>AVERAGE('Marks Term 1:Marks Term 4'!F230)</f>
        <v>7.25</v>
      </c>
      <c r="G230" s="10">
        <f>AVERAGE('Marks Term 1:Marks Term 4'!G230)</f>
        <v>22</v>
      </c>
      <c r="H230" s="10">
        <f>AVERAGE('Marks Term 1:Marks Term 4'!H230)</f>
        <v>36</v>
      </c>
      <c r="I230" s="10">
        <f>AVERAGE('Marks Term 1:Marks Term 4'!I230)</f>
        <v>72.25</v>
      </c>
      <c r="J230" s="7" t="str">
        <f>Calc!A230</f>
        <v>C</v>
      </c>
    </row>
    <row r="231" spans="1:10" ht="14.25" customHeight="1">
      <c r="A231" s="2" t="s">
        <v>634</v>
      </c>
      <c r="B231" s="6" t="s">
        <v>109</v>
      </c>
      <c r="C231" s="6" t="s">
        <v>635</v>
      </c>
      <c r="D231" s="6" t="s">
        <v>28</v>
      </c>
      <c r="E231" s="10">
        <f>AVERAGE('Marks Term 1:Marks Term 4'!E231)</f>
        <v>9.75</v>
      </c>
      <c r="F231" s="10">
        <f>AVERAGE('Marks Term 1:Marks Term 4'!F231)</f>
        <v>7.75</v>
      </c>
      <c r="G231" s="10">
        <f>AVERAGE('Marks Term 1:Marks Term 4'!G231)</f>
        <v>28.25</v>
      </c>
      <c r="H231" s="10">
        <f>AVERAGE('Marks Term 1:Marks Term 4'!H231)</f>
        <v>46.75</v>
      </c>
      <c r="I231" s="10">
        <f>AVERAGE('Marks Term 1:Marks Term 4'!I231)</f>
        <v>92.5</v>
      </c>
      <c r="J231" s="7" t="str">
        <f>Calc!A231</f>
        <v>A</v>
      </c>
    </row>
    <row r="232" spans="1:10" ht="14.25" customHeight="1">
      <c r="A232" s="2" t="s">
        <v>636</v>
      </c>
      <c r="B232" s="6" t="s">
        <v>637</v>
      </c>
      <c r="C232" s="6" t="s">
        <v>638</v>
      </c>
      <c r="D232" s="6" t="s">
        <v>24</v>
      </c>
      <c r="E232" s="10">
        <f>AVERAGE('Marks Term 1:Marks Term 4'!E232)</f>
        <v>4.25</v>
      </c>
      <c r="F232" s="10">
        <f>AVERAGE('Marks Term 1:Marks Term 4'!F232)</f>
        <v>3.25</v>
      </c>
      <c r="G232" s="10">
        <f>AVERAGE('Marks Term 1:Marks Term 4'!G232)</f>
        <v>12.75</v>
      </c>
      <c r="H232" s="10">
        <f>AVERAGE('Marks Term 1:Marks Term 4'!H232)</f>
        <v>25</v>
      </c>
      <c r="I232" s="10">
        <f>AVERAGE('Marks Term 1:Marks Term 4'!I232)</f>
        <v>45.25</v>
      </c>
      <c r="J232" s="7" t="str">
        <f>Calc!A232</f>
        <v>E</v>
      </c>
    </row>
    <row r="233" spans="1:10" ht="14.25" customHeight="1">
      <c r="A233" s="2" t="s">
        <v>639</v>
      </c>
      <c r="B233" s="6" t="s">
        <v>606</v>
      </c>
      <c r="C233" s="6" t="s">
        <v>640</v>
      </c>
      <c r="D233" s="6" t="s">
        <v>13</v>
      </c>
      <c r="E233" s="10">
        <f>AVERAGE('Marks Term 1:Marks Term 4'!E233)</f>
        <v>7</v>
      </c>
      <c r="F233" s="10">
        <f>AVERAGE('Marks Term 1:Marks Term 4'!F233)</f>
        <v>6.75</v>
      </c>
      <c r="G233" s="10">
        <f>AVERAGE('Marks Term 1:Marks Term 4'!G233)</f>
        <v>18.5</v>
      </c>
      <c r="H233" s="10">
        <f>AVERAGE('Marks Term 1:Marks Term 4'!H233)</f>
        <v>35</v>
      </c>
      <c r="I233" s="10">
        <f>AVERAGE('Marks Term 1:Marks Term 4'!I233)</f>
        <v>67.25</v>
      </c>
      <c r="J233" s="7" t="str">
        <f>Calc!A233</f>
        <v>C</v>
      </c>
    </row>
    <row r="234" spans="1:10" ht="14.25" customHeight="1">
      <c r="A234" s="2" t="s">
        <v>641</v>
      </c>
      <c r="B234" s="6" t="s">
        <v>637</v>
      </c>
      <c r="C234" s="6" t="s">
        <v>642</v>
      </c>
      <c r="D234" s="6" t="s">
        <v>28</v>
      </c>
      <c r="E234" s="10">
        <f>AVERAGE('Marks Term 1:Marks Term 4'!E234)</f>
        <v>8.75</v>
      </c>
      <c r="F234" s="10">
        <f>AVERAGE('Marks Term 1:Marks Term 4'!F234)</f>
        <v>8.25</v>
      </c>
      <c r="G234" s="10">
        <f>AVERAGE('Marks Term 1:Marks Term 4'!G234)</f>
        <v>24</v>
      </c>
      <c r="H234" s="10">
        <f>AVERAGE('Marks Term 1:Marks Term 4'!H234)</f>
        <v>47</v>
      </c>
      <c r="I234" s="10">
        <f>AVERAGE('Marks Term 1:Marks Term 4'!I234)</f>
        <v>88</v>
      </c>
      <c r="J234" s="7" t="str">
        <f>Calc!A234</f>
        <v>A</v>
      </c>
    </row>
    <row r="235" spans="1:10" ht="14.25" customHeight="1">
      <c r="A235" s="2" t="s">
        <v>643</v>
      </c>
      <c r="B235" s="6" t="s">
        <v>644</v>
      </c>
      <c r="C235" s="6" t="s">
        <v>645</v>
      </c>
      <c r="D235" s="6" t="s">
        <v>20</v>
      </c>
      <c r="E235" s="10">
        <f>AVERAGE('Marks Term 1:Marks Term 4'!E235)</f>
        <v>5.25</v>
      </c>
      <c r="F235" s="10">
        <f>AVERAGE('Marks Term 1:Marks Term 4'!F235)</f>
        <v>5.75</v>
      </c>
      <c r="G235" s="10">
        <f>AVERAGE('Marks Term 1:Marks Term 4'!G235)</f>
        <v>15</v>
      </c>
      <c r="H235" s="10">
        <f>AVERAGE('Marks Term 1:Marks Term 4'!H235)</f>
        <v>26.5</v>
      </c>
      <c r="I235" s="10">
        <f>AVERAGE('Marks Term 1:Marks Term 4'!I235)</f>
        <v>52.5</v>
      </c>
      <c r="J235" s="7" t="str">
        <f>Calc!A235</f>
        <v>E</v>
      </c>
    </row>
    <row r="236" spans="1:10" ht="14.25" customHeight="1">
      <c r="A236" s="2" t="s">
        <v>646</v>
      </c>
      <c r="B236" s="6" t="s">
        <v>647</v>
      </c>
      <c r="C236" s="6" t="s">
        <v>648</v>
      </c>
      <c r="D236" s="6" t="s">
        <v>24</v>
      </c>
      <c r="E236" s="10">
        <f>AVERAGE('Marks Term 1:Marks Term 4'!E236)</f>
        <v>7.75</v>
      </c>
      <c r="F236" s="10">
        <f>AVERAGE('Marks Term 1:Marks Term 4'!F236)</f>
        <v>7.25</v>
      </c>
      <c r="G236" s="10">
        <f>AVERAGE('Marks Term 1:Marks Term 4'!G236)</f>
        <v>22.5</v>
      </c>
      <c r="H236" s="10">
        <f>AVERAGE('Marks Term 1:Marks Term 4'!H236)</f>
        <v>34</v>
      </c>
      <c r="I236" s="10">
        <f>AVERAGE('Marks Term 1:Marks Term 4'!I236)</f>
        <v>71.5</v>
      </c>
      <c r="J236" s="7" t="str">
        <f>Calc!A236</f>
        <v>C</v>
      </c>
    </row>
    <row r="237" spans="1:10" ht="14.25" customHeight="1">
      <c r="A237" s="2" t="s">
        <v>649</v>
      </c>
      <c r="B237" s="6" t="s">
        <v>624</v>
      </c>
      <c r="C237" s="6" t="s">
        <v>650</v>
      </c>
      <c r="D237" s="6" t="s">
        <v>13</v>
      </c>
      <c r="E237" s="10">
        <f>AVERAGE('Marks Term 1:Marks Term 4'!E237)</f>
        <v>6</v>
      </c>
      <c r="F237" s="10">
        <f>AVERAGE('Marks Term 1:Marks Term 4'!F237)</f>
        <v>5.75</v>
      </c>
      <c r="G237" s="10">
        <f>AVERAGE('Marks Term 1:Marks Term 4'!G237)</f>
        <v>16.75</v>
      </c>
      <c r="H237" s="10">
        <f>AVERAGE('Marks Term 1:Marks Term 4'!H237)</f>
        <v>32</v>
      </c>
      <c r="I237" s="10">
        <f>AVERAGE('Marks Term 1:Marks Term 4'!I237)</f>
        <v>60.5</v>
      </c>
      <c r="J237" s="7" t="str">
        <f>Calc!A237</f>
        <v>D</v>
      </c>
    </row>
    <row r="238" spans="1:10" ht="14.25" customHeight="1">
      <c r="A238" s="2" t="s">
        <v>651</v>
      </c>
      <c r="B238" s="6" t="s">
        <v>527</v>
      </c>
      <c r="C238" s="6" t="s">
        <v>652</v>
      </c>
      <c r="D238" s="6" t="s">
        <v>28</v>
      </c>
      <c r="E238" s="10">
        <f>AVERAGE('Marks Term 1:Marks Term 4'!E238)</f>
        <v>6.25</v>
      </c>
      <c r="F238" s="10">
        <f>AVERAGE('Marks Term 1:Marks Term 4'!F238)</f>
        <v>6.75</v>
      </c>
      <c r="G238" s="10">
        <f>AVERAGE('Marks Term 1:Marks Term 4'!G238)</f>
        <v>19</v>
      </c>
      <c r="H238" s="10">
        <f>AVERAGE('Marks Term 1:Marks Term 4'!H238)</f>
        <v>32.75</v>
      </c>
      <c r="I238" s="10">
        <f>AVERAGE('Marks Term 1:Marks Term 4'!I238)</f>
        <v>64.75</v>
      </c>
      <c r="J238" s="7" t="str">
        <f>Calc!A238</f>
        <v>D</v>
      </c>
    </row>
    <row r="239" spans="1:10" ht="14.25" customHeight="1">
      <c r="A239" s="2" t="s">
        <v>653</v>
      </c>
      <c r="B239" s="6" t="s">
        <v>654</v>
      </c>
      <c r="C239" s="6" t="s">
        <v>655</v>
      </c>
      <c r="D239" s="6" t="s">
        <v>13</v>
      </c>
      <c r="E239" s="10">
        <f>AVERAGE('Marks Term 1:Marks Term 4'!E239)</f>
        <v>5.25</v>
      </c>
      <c r="F239" s="10">
        <f>AVERAGE('Marks Term 1:Marks Term 4'!F239)</f>
        <v>5.75</v>
      </c>
      <c r="G239" s="10">
        <f>AVERAGE('Marks Term 1:Marks Term 4'!G239)</f>
        <v>14.5</v>
      </c>
      <c r="H239" s="10">
        <f>AVERAGE('Marks Term 1:Marks Term 4'!H239)</f>
        <v>22.75</v>
      </c>
      <c r="I239" s="10">
        <f>AVERAGE('Marks Term 1:Marks Term 4'!I239)</f>
        <v>48.25</v>
      </c>
      <c r="J239" s="7" t="str">
        <f>Calc!A239</f>
        <v>E</v>
      </c>
    </row>
    <row r="240" spans="1:10" ht="14.25" customHeight="1">
      <c r="A240" s="2" t="s">
        <v>656</v>
      </c>
      <c r="B240" s="6" t="s">
        <v>246</v>
      </c>
      <c r="C240" s="6" t="s">
        <v>657</v>
      </c>
      <c r="D240" s="6" t="s">
        <v>24</v>
      </c>
      <c r="E240" s="10">
        <f>AVERAGE('Marks Term 1:Marks Term 4'!E240)</f>
        <v>4</v>
      </c>
      <c r="F240" s="10">
        <f>AVERAGE('Marks Term 1:Marks Term 4'!F240)</f>
        <v>3.25</v>
      </c>
      <c r="G240" s="10">
        <f>AVERAGE('Marks Term 1:Marks Term 4'!G240)</f>
        <v>12.75</v>
      </c>
      <c r="H240" s="10">
        <f>AVERAGE('Marks Term 1:Marks Term 4'!H240)</f>
        <v>20</v>
      </c>
      <c r="I240" s="10">
        <f>AVERAGE('Marks Term 1:Marks Term 4'!I240)</f>
        <v>40</v>
      </c>
      <c r="J240" s="7" t="str">
        <f>Calc!A240</f>
        <v>F</v>
      </c>
    </row>
    <row r="241" spans="1:10" ht="14.25" customHeight="1">
      <c r="A241" s="2" t="s">
        <v>658</v>
      </c>
      <c r="B241" s="6" t="s">
        <v>659</v>
      </c>
      <c r="C241" s="6" t="s">
        <v>660</v>
      </c>
      <c r="D241" s="6" t="s">
        <v>28</v>
      </c>
      <c r="E241" s="10">
        <f>AVERAGE('Marks Term 1:Marks Term 4'!E241)</f>
        <v>8.25</v>
      </c>
      <c r="F241" s="10">
        <f>AVERAGE('Marks Term 1:Marks Term 4'!F241)</f>
        <v>8.25</v>
      </c>
      <c r="G241" s="10">
        <f>AVERAGE('Marks Term 1:Marks Term 4'!G241)</f>
        <v>23.75</v>
      </c>
      <c r="H241" s="10">
        <f>AVERAGE('Marks Term 1:Marks Term 4'!H241)</f>
        <v>36.75</v>
      </c>
      <c r="I241" s="10">
        <f>AVERAGE('Marks Term 1:Marks Term 4'!I241)</f>
        <v>77</v>
      </c>
      <c r="J241" s="7" t="str">
        <f>Calc!A241</f>
        <v>B</v>
      </c>
    </row>
    <row r="242" spans="1:10" ht="14.25" customHeight="1">
      <c r="A242" s="2" t="s">
        <v>661</v>
      </c>
      <c r="B242" s="6" t="s">
        <v>662</v>
      </c>
      <c r="C242" s="6" t="s">
        <v>663</v>
      </c>
      <c r="D242" s="6" t="s">
        <v>20</v>
      </c>
      <c r="E242" s="10">
        <f>AVERAGE('Marks Term 1:Marks Term 4'!E242)</f>
        <v>6</v>
      </c>
      <c r="F242" s="10">
        <f>AVERAGE('Marks Term 1:Marks Term 4'!F242)</f>
        <v>6</v>
      </c>
      <c r="G242" s="10">
        <f>AVERAGE('Marks Term 1:Marks Term 4'!G242)</f>
        <v>19</v>
      </c>
      <c r="H242" s="10">
        <f>AVERAGE('Marks Term 1:Marks Term 4'!H242)</f>
        <v>28.75</v>
      </c>
      <c r="I242" s="10">
        <f>AVERAGE('Marks Term 1:Marks Term 4'!I242)</f>
        <v>59.75</v>
      </c>
      <c r="J242" s="7" t="str">
        <f>Calc!A242</f>
        <v>D</v>
      </c>
    </row>
    <row r="243" spans="1:10" ht="14.25" customHeight="1">
      <c r="A243" s="2" t="s">
        <v>664</v>
      </c>
      <c r="B243" s="6" t="s">
        <v>665</v>
      </c>
      <c r="C243" s="6" t="s">
        <v>666</v>
      </c>
      <c r="D243" s="6" t="s">
        <v>13</v>
      </c>
      <c r="E243" s="10">
        <f>AVERAGE('Marks Term 1:Marks Term 4'!E243)</f>
        <v>9.25</v>
      </c>
      <c r="F243" s="10">
        <f>AVERAGE('Marks Term 1:Marks Term 4'!F243)</f>
        <v>9.5</v>
      </c>
      <c r="G243" s="10">
        <f>AVERAGE('Marks Term 1:Marks Term 4'!G243)</f>
        <v>27.25</v>
      </c>
      <c r="H243" s="10">
        <f>AVERAGE('Marks Term 1:Marks Term 4'!H243)</f>
        <v>48.25</v>
      </c>
      <c r="I243" s="10">
        <f>AVERAGE('Marks Term 1:Marks Term 4'!I243)</f>
        <v>94.25</v>
      </c>
      <c r="J243" s="7" t="str">
        <f>Calc!A243</f>
        <v>A</v>
      </c>
    </row>
    <row r="244" spans="1:10" ht="14.25" customHeight="1">
      <c r="A244" s="2" t="s">
        <v>667</v>
      </c>
      <c r="B244" s="6" t="s">
        <v>668</v>
      </c>
      <c r="C244" s="6" t="s">
        <v>669</v>
      </c>
      <c r="D244" s="6" t="s">
        <v>24</v>
      </c>
      <c r="E244" s="10">
        <f>AVERAGE('Marks Term 1:Marks Term 4'!E244)</f>
        <v>4.75</v>
      </c>
      <c r="F244" s="10">
        <f>AVERAGE('Marks Term 1:Marks Term 4'!F244)</f>
        <v>4.75</v>
      </c>
      <c r="G244" s="10">
        <f>AVERAGE('Marks Term 1:Marks Term 4'!G244)</f>
        <v>13.75</v>
      </c>
      <c r="H244" s="10">
        <f>AVERAGE('Marks Term 1:Marks Term 4'!H244)</f>
        <v>16.75</v>
      </c>
      <c r="I244" s="10">
        <f>AVERAGE('Marks Term 1:Marks Term 4'!I244)</f>
        <v>40</v>
      </c>
      <c r="J244" s="7" t="str">
        <f>Calc!A244</f>
        <v>F</v>
      </c>
    </row>
    <row r="245" spans="1:10" ht="14.25" customHeight="1">
      <c r="A245" s="2" t="s">
        <v>670</v>
      </c>
      <c r="B245" s="6" t="s">
        <v>671</v>
      </c>
      <c r="C245" s="6" t="s">
        <v>672</v>
      </c>
      <c r="D245" s="6" t="s">
        <v>28</v>
      </c>
      <c r="E245" s="10">
        <f>AVERAGE('Marks Term 1:Marks Term 4'!E245)</f>
        <v>7.5</v>
      </c>
      <c r="F245" s="10">
        <f>AVERAGE('Marks Term 1:Marks Term 4'!F245)</f>
        <v>8.25</v>
      </c>
      <c r="G245" s="10">
        <f>AVERAGE('Marks Term 1:Marks Term 4'!G245)</f>
        <v>24.25</v>
      </c>
      <c r="H245" s="10">
        <f>AVERAGE('Marks Term 1:Marks Term 4'!H245)</f>
        <v>34.75</v>
      </c>
      <c r="I245" s="10">
        <f>AVERAGE('Marks Term 1:Marks Term 4'!I245)</f>
        <v>74.75</v>
      </c>
      <c r="J245" s="7" t="str">
        <f>Calc!A245</f>
        <v>C</v>
      </c>
    </row>
    <row r="246" spans="1:10" ht="14.25" customHeight="1">
      <c r="A246" s="2" t="s">
        <v>673</v>
      </c>
      <c r="B246" s="6" t="s">
        <v>85</v>
      </c>
      <c r="C246" s="6" t="s">
        <v>674</v>
      </c>
      <c r="D246" s="6" t="s">
        <v>24</v>
      </c>
      <c r="E246" s="10">
        <f>AVERAGE('Marks Term 1:Marks Term 4'!E246)</f>
        <v>10</v>
      </c>
      <c r="F246" s="10">
        <f>AVERAGE('Marks Term 1:Marks Term 4'!F246)</f>
        <v>9</v>
      </c>
      <c r="G246" s="10">
        <f>AVERAGE('Marks Term 1:Marks Term 4'!G246)</f>
        <v>28.5</v>
      </c>
      <c r="H246" s="10">
        <f>AVERAGE('Marks Term 1:Marks Term 4'!H246)</f>
        <v>47</v>
      </c>
      <c r="I246" s="10">
        <f>AVERAGE('Marks Term 1:Marks Term 4'!I246)</f>
        <v>94.5</v>
      </c>
      <c r="J246" s="7" t="str">
        <f>Calc!A246</f>
        <v>A</v>
      </c>
    </row>
    <row r="247" spans="1:10" ht="14.25" customHeight="1">
      <c r="A247" s="2" t="s">
        <v>675</v>
      </c>
      <c r="B247" s="6" t="s">
        <v>676</v>
      </c>
      <c r="C247" s="6" t="s">
        <v>54</v>
      </c>
      <c r="D247" s="6" t="s">
        <v>20</v>
      </c>
      <c r="E247" s="10">
        <f>AVERAGE('Marks Term 1:Marks Term 4'!E247)</f>
        <v>9</v>
      </c>
      <c r="F247" s="10">
        <f>AVERAGE('Marks Term 1:Marks Term 4'!F247)</f>
        <v>9.5</v>
      </c>
      <c r="G247" s="10">
        <f>AVERAGE('Marks Term 1:Marks Term 4'!G247)</f>
        <v>25.5</v>
      </c>
      <c r="H247" s="10">
        <f>AVERAGE('Marks Term 1:Marks Term 4'!H247)</f>
        <v>45.75</v>
      </c>
      <c r="I247" s="10">
        <f>AVERAGE('Marks Term 1:Marks Term 4'!I247)</f>
        <v>89.75</v>
      </c>
      <c r="J247" s="7" t="str">
        <f>Calc!A247</f>
        <v>A</v>
      </c>
    </row>
    <row r="248" spans="1:10" ht="14.25" customHeight="1">
      <c r="A248" s="2" t="s">
        <v>677</v>
      </c>
      <c r="B248" s="6" t="s">
        <v>678</v>
      </c>
      <c r="C248" s="6" t="s">
        <v>679</v>
      </c>
      <c r="D248" s="6" t="s">
        <v>28</v>
      </c>
      <c r="E248" s="10">
        <f>AVERAGE('Marks Term 1:Marks Term 4'!E248)</f>
        <v>9</v>
      </c>
      <c r="F248" s="10">
        <f>AVERAGE('Marks Term 1:Marks Term 4'!F248)</f>
        <v>8.25</v>
      </c>
      <c r="G248" s="10">
        <f>AVERAGE('Marks Term 1:Marks Term 4'!G248)</f>
        <v>26</v>
      </c>
      <c r="H248" s="10">
        <f>AVERAGE('Marks Term 1:Marks Term 4'!H248)</f>
        <v>40.5</v>
      </c>
      <c r="I248" s="10">
        <f>AVERAGE('Marks Term 1:Marks Term 4'!I248)</f>
        <v>83.75</v>
      </c>
      <c r="J248" s="7" t="str">
        <f>Calc!A248</f>
        <v>B</v>
      </c>
    </row>
    <row r="249" spans="1:10" ht="14.25" customHeight="1">
      <c r="A249" s="2" t="s">
        <v>680</v>
      </c>
      <c r="B249" s="6" t="s">
        <v>681</v>
      </c>
      <c r="C249" s="6" t="s">
        <v>682</v>
      </c>
      <c r="D249" s="6" t="s">
        <v>20</v>
      </c>
      <c r="E249" s="10">
        <f>AVERAGE('Marks Term 1:Marks Term 4'!E249)</f>
        <v>7.25</v>
      </c>
      <c r="F249" s="10">
        <f>AVERAGE('Marks Term 1:Marks Term 4'!F249)</f>
        <v>7.25</v>
      </c>
      <c r="G249" s="10">
        <f>AVERAGE('Marks Term 1:Marks Term 4'!G249)</f>
        <v>20.75</v>
      </c>
      <c r="H249" s="10">
        <f>AVERAGE('Marks Term 1:Marks Term 4'!H249)</f>
        <v>37.75</v>
      </c>
      <c r="I249" s="10">
        <f>AVERAGE('Marks Term 1:Marks Term 4'!I249)</f>
        <v>73</v>
      </c>
      <c r="J249" s="7" t="str">
        <f>Calc!A249</f>
        <v>C</v>
      </c>
    </row>
    <row r="250" spans="1:10" ht="14.25" customHeight="1">
      <c r="A250" s="2" t="s">
        <v>683</v>
      </c>
      <c r="B250" s="6" t="s">
        <v>684</v>
      </c>
      <c r="C250" s="6" t="s">
        <v>685</v>
      </c>
      <c r="D250" s="6" t="s">
        <v>24</v>
      </c>
      <c r="E250" s="10">
        <f>AVERAGE('Marks Term 1:Marks Term 4'!E250)</f>
        <v>8</v>
      </c>
      <c r="F250" s="10">
        <f>AVERAGE('Marks Term 1:Marks Term 4'!F250)</f>
        <v>8.5</v>
      </c>
      <c r="G250" s="10">
        <f>AVERAGE('Marks Term 1:Marks Term 4'!G250)</f>
        <v>24.75</v>
      </c>
      <c r="H250" s="10">
        <f>AVERAGE('Marks Term 1:Marks Term 4'!H250)</f>
        <v>43</v>
      </c>
      <c r="I250" s="10">
        <f>AVERAGE('Marks Term 1:Marks Term 4'!I250)</f>
        <v>84.25</v>
      </c>
      <c r="J250" s="7" t="str">
        <f>Calc!A250</f>
        <v>B</v>
      </c>
    </row>
    <row r="251" spans="1:10" ht="14.25" customHeight="1">
      <c r="A251" s="2" t="s">
        <v>686</v>
      </c>
      <c r="B251" s="6" t="s">
        <v>644</v>
      </c>
      <c r="C251" s="6" t="s">
        <v>687</v>
      </c>
      <c r="D251" s="6" t="s">
        <v>20</v>
      </c>
      <c r="E251" s="10">
        <f>AVERAGE('Marks Term 1:Marks Term 4'!E251)</f>
        <v>3.75</v>
      </c>
      <c r="F251" s="10">
        <f>AVERAGE('Marks Term 1:Marks Term 4'!F251)</f>
        <v>3.75</v>
      </c>
      <c r="G251" s="10">
        <f>AVERAGE('Marks Term 1:Marks Term 4'!G251)</f>
        <v>12.25</v>
      </c>
      <c r="H251" s="10">
        <f>AVERAGE('Marks Term 1:Marks Term 4'!H251)</f>
        <v>18</v>
      </c>
      <c r="I251" s="10">
        <f>AVERAGE('Marks Term 1:Marks Term 4'!I251)</f>
        <v>37.75</v>
      </c>
      <c r="J251" s="7" t="str">
        <f>Calc!A251</f>
        <v>F</v>
      </c>
    </row>
    <row r="252" spans="1:10" ht="14.25" customHeight="1">
      <c r="A252" s="2" t="s">
        <v>688</v>
      </c>
      <c r="B252" s="6" t="s">
        <v>272</v>
      </c>
      <c r="C252" s="6" t="s">
        <v>689</v>
      </c>
      <c r="D252" s="6" t="s">
        <v>24</v>
      </c>
      <c r="E252" s="10">
        <f>AVERAGE('Marks Term 1:Marks Term 4'!E252)</f>
        <v>9.75</v>
      </c>
      <c r="F252" s="10">
        <f>AVERAGE('Marks Term 1:Marks Term 4'!F252)</f>
        <v>9</v>
      </c>
      <c r="G252" s="10">
        <f>AVERAGE('Marks Term 1:Marks Term 4'!G252)</f>
        <v>28</v>
      </c>
      <c r="H252" s="10">
        <f>AVERAGE('Marks Term 1:Marks Term 4'!H252)</f>
        <v>47.25</v>
      </c>
      <c r="I252" s="10">
        <f>AVERAGE('Marks Term 1:Marks Term 4'!I252)</f>
        <v>94</v>
      </c>
      <c r="J252" s="7" t="str">
        <f>Calc!A252</f>
        <v>A</v>
      </c>
    </row>
    <row r="253" spans="1:10" ht="14.25" customHeight="1">
      <c r="A253" s="2" t="s">
        <v>690</v>
      </c>
      <c r="B253" s="6" t="s">
        <v>85</v>
      </c>
      <c r="C253" s="6" t="s">
        <v>691</v>
      </c>
      <c r="D253" s="6" t="s">
        <v>20</v>
      </c>
      <c r="E253" s="10">
        <f>AVERAGE('Marks Term 1:Marks Term 4'!E253)</f>
        <v>6.75</v>
      </c>
      <c r="F253" s="10">
        <f>AVERAGE('Marks Term 1:Marks Term 4'!F253)</f>
        <v>7.75</v>
      </c>
      <c r="G253" s="10">
        <f>AVERAGE('Marks Term 1:Marks Term 4'!G253)</f>
        <v>17.75</v>
      </c>
      <c r="H253" s="10">
        <f>AVERAGE('Marks Term 1:Marks Term 4'!H253)</f>
        <v>34</v>
      </c>
      <c r="I253" s="10">
        <f>AVERAGE('Marks Term 1:Marks Term 4'!I253)</f>
        <v>66.25</v>
      </c>
      <c r="J253" s="7" t="str">
        <f>Calc!A253</f>
        <v>C</v>
      </c>
    </row>
    <row r="254" spans="1:10" ht="14.25" customHeight="1">
      <c r="A254" s="2" t="s">
        <v>692</v>
      </c>
      <c r="B254" s="6" t="s">
        <v>693</v>
      </c>
      <c r="C254" s="6" t="s">
        <v>694</v>
      </c>
      <c r="D254" s="6" t="s">
        <v>13</v>
      </c>
      <c r="E254" s="10">
        <f>AVERAGE('Marks Term 1:Marks Term 4'!E254)</f>
        <v>3.25</v>
      </c>
      <c r="F254" s="10">
        <f>AVERAGE('Marks Term 1:Marks Term 4'!F254)</f>
        <v>4</v>
      </c>
      <c r="G254" s="10">
        <f>AVERAGE('Marks Term 1:Marks Term 4'!G254)</f>
        <v>11</v>
      </c>
      <c r="H254" s="10">
        <f>AVERAGE('Marks Term 1:Marks Term 4'!H254)</f>
        <v>17.25</v>
      </c>
      <c r="I254" s="10">
        <f>AVERAGE('Marks Term 1:Marks Term 4'!I254)</f>
        <v>35.5</v>
      </c>
      <c r="J254" s="7" t="str">
        <f>Calc!A254</f>
        <v>F</v>
      </c>
    </row>
    <row r="255" spans="1:10" ht="14.25" customHeight="1">
      <c r="A255" s="2" t="s">
        <v>695</v>
      </c>
      <c r="B255" s="6" t="s">
        <v>696</v>
      </c>
      <c r="C255" s="6" t="s">
        <v>697</v>
      </c>
      <c r="D255" s="6" t="s">
        <v>24</v>
      </c>
      <c r="E255" s="10">
        <f>AVERAGE('Marks Term 1:Marks Term 4'!E255)</f>
        <v>2.25</v>
      </c>
      <c r="F255" s="10">
        <f>AVERAGE('Marks Term 1:Marks Term 4'!F255)</f>
        <v>2.5</v>
      </c>
      <c r="G255" s="10">
        <f>AVERAGE('Marks Term 1:Marks Term 4'!G255)</f>
        <v>6.75</v>
      </c>
      <c r="H255" s="10">
        <f>AVERAGE('Marks Term 1:Marks Term 4'!H255)</f>
        <v>10.25</v>
      </c>
      <c r="I255" s="10">
        <f>AVERAGE('Marks Term 1:Marks Term 4'!I255)</f>
        <v>21.75</v>
      </c>
      <c r="J255" s="7" t="str">
        <f>Calc!A255</f>
        <v>Fail</v>
      </c>
    </row>
    <row r="256" spans="1:10" ht="14.25" customHeight="1">
      <c r="A256" s="2" t="s">
        <v>698</v>
      </c>
      <c r="B256" s="6" t="s">
        <v>699</v>
      </c>
      <c r="C256" s="6" t="s">
        <v>700</v>
      </c>
      <c r="D256" s="6" t="s">
        <v>20</v>
      </c>
      <c r="E256" s="10">
        <f>AVERAGE('Marks Term 1:Marks Term 4'!E256)</f>
        <v>2.75</v>
      </c>
      <c r="F256" s="10">
        <f>AVERAGE('Marks Term 1:Marks Term 4'!F256)</f>
        <v>1.75</v>
      </c>
      <c r="G256" s="10">
        <f>AVERAGE('Marks Term 1:Marks Term 4'!G256)</f>
        <v>8.75</v>
      </c>
      <c r="H256" s="10">
        <f>AVERAGE('Marks Term 1:Marks Term 4'!H256)</f>
        <v>18.5</v>
      </c>
      <c r="I256" s="10">
        <f>AVERAGE('Marks Term 1:Marks Term 4'!I256)</f>
        <v>31.75</v>
      </c>
      <c r="J256" s="7" t="str">
        <f>Calc!A256</f>
        <v>Fail</v>
      </c>
    </row>
    <row r="257" spans="1:10" ht="14.25" customHeight="1">
      <c r="A257" s="2" t="s">
        <v>701</v>
      </c>
      <c r="B257" s="6" t="s">
        <v>465</v>
      </c>
      <c r="C257" s="6" t="s">
        <v>702</v>
      </c>
      <c r="D257" s="6" t="s">
        <v>28</v>
      </c>
      <c r="E257" s="10">
        <f>AVERAGE('Marks Term 1:Marks Term 4'!E257)</f>
        <v>6</v>
      </c>
      <c r="F257" s="10">
        <f>AVERAGE('Marks Term 1:Marks Term 4'!F257)</f>
        <v>6</v>
      </c>
      <c r="G257" s="10">
        <f>AVERAGE('Marks Term 1:Marks Term 4'!G257)</f>
        <v>17.75</v>
      </c>
      <c r="H257" s="10">
        <f>AVERAGE('Marks Term 1:Marks Term 4'!H257)</f>
        <v>29.5</v>
      </c>
      <c r="I257" s="10">
        <f>AVERAGE('Marks Term 1:Marks Term 4'!I257)</f>
        <v>59.25</v>
      </c>
      <c r="J257" s="7" t="str">
        <f>Calc!A257</f>
        <v>D</v>
      </c>
    </row>
    <row r="258" spans="1:10" ht="14.25" customHeight="1">
      <c r="A258" s="2" t="s">
        <v>703</v>
      </c>
      <c r="B258" s="6" t="s">
        <v>307</v>
      </c>
      <c r="C258" s="6" t="s">
        <v>704</v>
      </c>
      <c r="D258" s="6" t="s">
        <v>20</v>
      </c>
      <c r="E258" s="10">
        <f>AVERAGE('Marks Term 1:Marks Term 4'!E258)</f>
        <v>9</v>
      </c>
      <c r="F258" s="10">
        <f>AVERAGE('Marks Term 1:Marks Term 4'!F258)</f>
        <v>9</v>
      </c>
      <c r="G258" s="10">
        <f>AVERAGE('Marks Term 1:Marks Term 4'!G258)</f>
        <v>26.5</v>
      </c>
      <c r="H258" s="10">
        <f>AVERAGE('Marks Term 1:Marks Term 4'!H258)</f>
        <v>47</v>
      </c>
      <c r="I258" s="10">
        <f>AVERAGE('Marks Term 1:Marks Term 4'!I258)</f>
        <v>91.5</v>
      </c>
      <c r="J258" s="7" t="str">
        <f>Calc!A258</f>
        <v>A</v>
      </c>
    </row>
    <row r="259" spans="1:10" ht="14.25" customHeight="1">
      <c r="A259" s="2" t="s">
        <v>705</v>
      </c>
      <c r="B259" s="6" t="s">
        <v>706</v>
      </c>
      <c r="C259" s="6" t="s">
        <v>707</v>
      </c>
      <c r="D259" s="6" t="s">
        <v>28</v>
      </c>
      <c r="E259" s="10">
        <f>AVERAGE('Marks Term 1:Marks Term 4'!E259)</f>
        <v>5.75</v>
      </c>
      <c r="F259" s="10">
        <f>AVERAGE('Marks Term 1:Marks Term 4'!F259)</f>
        <v>6</v>
      </c>
      <c r="G259" s="10">
        <f>AVERAGE('Marks Term 1:Marks Term 4'!G259)</f>
        <v>17</v>
      </c>
      <c r="H259" s="10">
        <f>AVERAGE('Marks Term 1:Marks Term 4'!H259)</f>
        <v>28.25</v>
      </c>
      <c r="I259" s="10">
        <f>AVERAGE('Marks Term 1:Marks Term 4'!I259)</f>
        <v>57</v>
      </c>
      <c r="J259" s="7" t="str">
        <f>Calc!A259</f>
        <v>D</v>
      </c>
    </row>
    <row r="260" spans="1:10" ht="14.25" customHeight="1">
      <c r="A260" s="2" t="s">
        <v>708</v>
      </c>
      <c r="B260" s="6" t="s">
        <v>709</v>
      </c>
      <c r="C260" s="6" t="s">
        <v>710</v>
      </c>
      <c r="D260" s="6" t="s">
        <v>13</v>
      </c>
      <c r="E260" s="10">
        <f>AVERAGE('Marks Term 1:Marks Term 4'!E260)</f>
        <v>3.25</v>
      </c>
      <c r="F260" s="10">
        <f>AVERAGE('Marks Term 1:Marks Term 4'!F260)</f>
        <v>3</v>
      </c>
      <c r="G260" s="10">
        <f>AVERAGE('Marks Term 1:Marks Term 4'!G260)</f>
        <v>6.75</v>
      </c>
      <c r="H260" s="10">
        <f>AVERAGE('Marks Term 1:Marks Term 4'!H260)</f>
        <v>10</v>
      </c>
      <c r="I260" s="10">
        <f>AVERAGE('Marks Term 1:Marks Term 4'!I260)</f>
        <v>23</v>
      </c>
      <c r="J260" s="7" t="str">
        <f>Calc!A260</f>
        <v>Fail</v>
      </c>
    </row>
    <row r="261" spans="1:10" ht="14.25" customHeight="1">
      <c r="A261" s="2" t="s">
        <v>711</v>
      </c>
      <c r="B261" s="6" t="s">
        <v>712</v>
      </c>
      <c r="C261" s="6" t="s">
        <v>713</v>
      </c>
      <c r="D261" s="6" t="s">
        <v>28</v>
      </c>
      <c r="E261" s="10">
        <f>AVERAGE('Marks Term 1:Marks Term 4'!E261)</f>
        <v>9.5</v>
      </c>
      <c r="F261" s="10">
        <f>AVERAGE('Marks Term 1:Marks Term 4'!F261)</f>
        <v>9.25</v>
      </c>
      <c r="G261" s="10">
        <f>AVERAGE('Marks Term 1:Marks Term 4'!G261)</f>
        <v>28</v>
      </c>
      <c r="H261" s="10">
        <f>AVERAGE('Marks Term 1:Marks Term 4'!H261)</f>
        <v>42.25</v>
      </c>
      <c r="I261" s="10">
        <f>AVERAGE('Marks Term 1:Marks Term 4'!I261)</f>
        <v>89</v>
      </c>
      <c r="J261" s="7" t="str">
        <f>Calc!A261</f>
        <v>A</v>
      </c>
    </row>
    <row r="262" spans="1:10" ht="14.25" customHeight="1">
      <c r="A262" s="2" t="s">
        <v>724</v>
      </c>
      <c r="B262" s="6" t="s">
        <v>725</v>
      </c>
      <c r="C262" s="6" t="s">
        <v>716</v>
      </c>
      <c r="D262" s="6" t="s">
        <v>13</v>
      </c>
      <c r="E262" s="10">
        <f>AVERAGE('Marks Term 1:Marks Term 4'!E262)</f>
        <v>9</v>
      </c>
      <c r="F262" s="10">
        <f>AVERAGE('Marks Term 1:Marks Term 4'!F262)</f>
        <v>9.25</v>
      </c>
      <c r="G262" s="10">
        <f>AVERAGE('Marks Term 1:Marks Term 4'!G262)</f>
        <v>27.5</v>
      </c>
      <c r="H262" s="10">
        <f>AVERAGE('Marks Term 1:Marks Term 4'!H262)</f>
        <v>41.5</v>
      </c>
      <c r="I262" s="10">
        <f>AVERAGE('Marks Term 1:Marks Term 4'!I262)</f>
        <v>87.25</v>
      </c>
      <c r="J262" s="7" t="str">
        <f>Calc!A262</f>
        <v>A</v>
      </c>
    </row>
    <row r="263" spans="1:10" ht="14.25" customHeight="1">
      <c r="A263" s="2" t="s">
        <v>721</v>
      </c>
      <c r="B263" s="6" t="s">
        <v>616</v>
      </c>
      <c r="C263" s="6" t="s">
        <v>716</v>
      </c>
      <c r="D263" s="6" t="s">
        <v>24</v>
      </c>
      <c r="E263" s="10">
        <f>AVERAGE('Marks Term 1:Marks Term 4'!E263)</f>
        <v>8</v>
      </c>
      <c r="F263" s="10">
        <f>AVERAGE('Marks Term 1:Marks Term 4'!F263)</f>
        <v>8.25</v>
      </c>
      <c r="G263" s="10">
        <f>AVERAGE('Marks Term 1:Marks Term 4'!G263)</f>
        <v>25</v>
      </c>
      <c r="H263" s="10">
        <f>AVERAGE('Marks Term 1:Marks Term 4'!H263)</f>
        <v>44.25</v>
      </c>
      <c r="I263" s="10">
        <f>AVERAGE('Marks Term 1:Marks Term 4'!I263)</f>
        <v>85.5</v>
      </c>
      <c r="J263" s="7" t="str">
        <f>Calc!A263</f>
        <v>A</v>
      </c>
    </row>
    <row r="264" spans="1:10" ht="14.25" customHeight="1">
      <c r="A264" s="2" t="s">
        <v>726</v>
      </c>
      <c r="B264" s="6" t="s">
        <v>727</v>
      </c>
      <c r="C264" s="6" t="s">
        <v>716</v>
      </c>
      <c r="D264" s="6" t="s">
        <v>13</v>
      </c>
      <c r="E264" s="10">
        <f>AVERAGE('Marks Term 1:Marks Term 4'!E264)</f>
        <v>7.75</v>
      </c>
      <c r="F264" s="10">
        <f>AVERAGE('Marks Term 1:Marks Term 4'!F264)</f>
        <v>7.25</v>
      </c>
      <c r="G264" s="10">
        <f>AVERAGE('Marks Term 1:Marks Term 4'!G264)</f>
        <v>23</v>
      </c>
      <c r="H264" s="10">
        <f>AVERAGE('Marks Term 1:Marks Term 4'!H264)</f>
        <v>35.75</v>
      </c>
      <c r="I264" s="10">
        <f>AVERAGE('Marks Term 1:Marks Term 4'!I264)</f>
        <v>73.75</v>
      </c>
      <c r="J264" s="7" t="str">
        <f>Calc!A264</f>
        <v>C</v>
      </c>
    </row>
    <row r="265" spans="1:10" ht="14.25" customHeight="1">
      <c r="A265" s="2" t="s">
        <v>728</v>
      </c>
      <c r="B265" s="6" t="s">
        <v>729</v>
      </c>
      <c r="C265" s="6" t="s">
        <v>716</v>
      </c>
      <c r="D265" s="6" t="s">
        <v>28</v>
      </c>
      <c r="E265" s="10">
        <f>AVERAGE('Marks Term 1:Marks Term 4'!E265)</f>
        <v>6.25</v>
      </c>
      <c r="F265" s="10">
        <f>AVERAGE('Marks Term 1:Marks Term 4'!F265)</f>
        <v>5.75</v>
      </c>
      <c r="G265" s="10">
        <f>AVERAGE('Marks Term 1:Marks Term 4'!G265)</f>
        <v>16.25</v>
      </c>
      <c r="H265" s="10">
        <f>AVERAGE('Marks Term 1:Marks Term 4'!H265)</f>
        <v>34.25</v>
      </c>
      <c r="I265" s="10">
        <f>AVERAGE('Marks Term 1:Marks Term 4'!I265)</f>
        <v>62.5</v>
      </c>
      <c r="J265" s="7" t="str">
        <f>Calc!A265</f>
        <v>D</v>
      </c>
    </row>
    <row r="266" spans="1:10" ht="14.25" customHeight="1">
      <c r="A266" s="2" t="s">
        <v>714</v>
      </c>
      <c r="B266" s="6" t="s">
        <v>715</v>
      </c>
      <c r="C266" s="6" t="s">
        <v>716</v>
      </c>
      <c r="D266" s="6" t="s">
        <v>13</v>
      </c>
      <c r="E266" s="10">
        <f>AVERAGE('Marks Term 1:Marks Term 4'!E266)</f>
        <v>8.5</v>
      </c>
      <c r="F266" s="10">
        <f>AVERAGE('Marks Term 1:Marks Term 4'!F266)</f>
        <v>8</v>
      </c>
      <c r="G266" s="10">
        <f>AVERAGE('Marks Term 1:Marks Term 4'!G266)</f>
        <v>24.75</v>
      </c>
      <c r="H266" s="10">
        <f>AVERAGE('Marks Term 1:Marks Term 4'!H266)</f>
        <v>43.5</v>
      </c>
      <c r="I266" s="10">
        <f>AVERAGE('Marks Term 1:Marks Term 4'!I266)</f>
        <v>84.75</v>
      </c>
      <c r="J266" s="7" t="str">
        <f>Calc!A266</f>
        <v>B</v>
      </c>
    </row>
    <row r="267" spans="1:10" ht="14.25" customHeight="1">
      <c r="A267" s="2" t="s">
        <v>722</v>
      </c>
      <c r="B267" s="6" t="s">
        <v>723</v>
      </c>
      <c r="C267" s="6" t="s">
        <v>716</v>
      </c>
      <c r="D267" s="6" t="s">
        <v>20</v>
      </c>
      <c r="E267" s="10">
        <f>AVERAGE('Marks Term 1:Marks Term 4'!E267)</f>
        <v>7.5</v>
      </c>
      <c r="F267" s="10">
        <f>AVERAGE('Marks Term 1:Marks Term 4'!F267)</f>
        <v>7</v>
      </c>
      <c r="G267" s="10">
        <f>AVERAGE('Marks Term 1:Marks Term 4'!G267)</f>
        <v>21.25</v>
      </c>
      <c r="H267" s="10">
        <f>AVERAGE('Marks Term 1:Marks Term 4'!H267)</f>
        <v>35.75</v>
      </c>
      <c r="I267" s="10">
        <f>AVERAGE('Marks Term 1:Marks Term 4'!I267)</f>
        <v>71.5</v>
      </c>
      <c r="J267" s="7" t="str">
        <f>Calc!A267</f>
        <v>C</v>
      </c>
    </row>
    <row r="268" spans="1:10" ht="14.25" customHeight="1">
      <c r="A268" s="2" t="s">
        <v>730</v>
      </c>
      <c r="B268" s="6" t="s">
        <v>731</v>
      </c>
      <c r="C268" s="6" t="s">
        <v>716</v>
      </c>
      <c r="D268" s="6" t="s">
        <v>24</v>
      </c>
      <c r="E268" s="10">
        <f>AVERAGE('Marks Term 1:Marks Term 4'!E268)</f>
        <v>6.75</v>
      </c>
      <c r="F268" s="10">
        <f>AVERAGE('Marks Term 1:Marks Term 4'!F268)</f>
        <v>6.5</v>
      </c>
      <c r="G268" s="10">
        <f>AVERAGE('Marks Term 1:Marks Term 4'!G268)</f>
        <v>21.5</v>
      </c>
      <c r="H268" s="10">
        <f>AVERAGE('Marks Term 1:Marks Term 4'!H268)</f>
        <v>31.25</v>
      </c>
      <c r="I268" s="10">
        <f>AVERAGE('Marks Term 1:Marks Term 4'!I268)</f>
        <v>66</v>
      </c>
      <c r="J268" s="7" t="str">
        <f>Calc!A268</f>
        <v>C</v>
      </c>
    </row>
    <row r="269" spans="1:10" ht="14.25" customHeight="1">
      <c r="A269" s="2" t="s">
        <v>719</v>
      </c>
      <c r="B269" s="6" t="s">
        <v>720</v>
      </c>
      <c r="C269" s="6" t="s">
        <v>716</v>
      </c>
      <c r="D269" s="6" t="s">
        <v>28</v>
      </c>
      <c r="E269" s="10">
        <f>AVERAGE('Marks Term 1:Marks Term 4'!E269)</f>
        <v>6.75</v>
      </c>
      <c r="F269" s="10">
        <f>AVERAGE('Marks Term 1:Marks Term 4'!F269)</f>
        <v>7</v>
      </c>
      <c r="G269" s="10">
        <f>AVERAGE('Marks Term 1:Marks Term 4'!G269)</f>
        <v>19</v>
      </c>
      <c r="H269" s="10">
        <f>AVERAGE('Marks Term 1:Marks Term 4'!H269)</f>
        <v>35</v>
      </c>
      <c r="I269" s="10">
        <f>AVERAGE('Marks Term 1:Marks Term 4'!I269)</f>
        <v>67.75</v>
      </c>
      <c r="J269" s="7" t="str">
        <f>Calc!A269</f>
        <v>C</v>
      </c>
    </row>
    <row r="270" spans="1:10" ht="14.25" customHeight="1">
      <c r="A270" s="2" t="s">
        <v>717</v>
      </c>
      <c r="B270" s="6" t="s">
        <v>718</v>
      </c>
      <c r="C270" s="6" t="s">
        <v>716</v>
      </c>
      <c r="D270" s="6" t="s">
        <v>20</v>
      </c>
      <c r="E270" s="10">
        <f>AVERAGE('Marks Term 1:Marks Term 4'!E270)</f>
        <v>6.75</v>
      </c>
      <c r="F270" s="10">
        <f>AVERAGE('Marks Term 1:Marks Term 4'!F270)</f>
        <v>6.75</v>
      </c>
      <c r="G270" s="10">
        <f>AVERAGE('Marks Term 1:Marks Term 4'!G270)</f>
        <v>21.5</v>
      </c>
      <c r="H270" s="10">
        <f>AVERAGE('Marks Term 1:Marks Term 4'!H270)</f>
        <v>28.25</v>
      </c>
      <c r="I270" s="10">
        <f>AVERAGE('Marks Term 1:Marks Term 4'!I270)</f>
        <v>63.25</v>
      </c>
      <c r="J270" s="7" t="str">
        <f>Calc!A270</f>
        <v>D</v>
      </c>
    </row>
    <row r="271" spans="1:10" ht="14.25" customHeight="1">
      <c r="A271" s="2" t="s">
        <v>732</v>
      </c>
      <c r="B271" s="6" t="s">
        <v>66</v>
      </c>
      <c r="C271" s="6" t="s">
        <v>733</v>
      </c>
      <c r="D271" s="6" t="s">
        <v>13</v>
      </c>
      <c r="E271" s="10">
        <f>AVERAGE('Marks Term 1:Marks Term 4'!E271)</f>
        <v>4.5</v>
      </c>
      <c r="F271" s="10">
        <f>AVERAGE('Marks Term 1:Marks Term 4'!F271)</f>
        <v>4</v>
      </c>
      <c r="G271" s="10">
        <f>AVERAGE('Marks Term 1:Marks Term 4'!G271)</f>
        <v>10</v>
      </c>
      <c r="H271" s="10">
        <f>AVERAGE('Marks Term 1:Marks Term 4'!H271)</f>
        <v>23.25</v>
      </c>
      <c r="I271" s="10">
        <f>AVERAGE('Marks Term 1:Marks Term 4'!I271)</f>
        <v>41.75</v>
      </c>
      <c r="J271" s="7" t="str">
        <f>Calc!A271</f>
        <v>F</v>
      </c>
    </row>
    <row r="272" spans="1:10" ht="14.25" customHeight="1">
      <c r="A272" s="2" t="s">
        <v>734</v>
      </c>
      <c r="B272" s="6" t="s">
        <v>735</v>
      </c>
      <c r="C272" s="6" t="s">
        <v>736</v>
      </c>
      <c r="D272" s="6" t="s">
        <v>20</v>
      </c>
      <c r="E272" s="10">
        <f>AVERAGE('Marks Term 1:Marks Term 4'!E272)</f>
        <v>3.5</v>
      </c>
      <c r="F272" s="10">
        <f>AVERAGE('Marks Term 1:Marks Term 4'!F272)</f>
        <v>5</v>
      </c>
      <c r="G272" s="10">
        <f>AVERAGE('Marks Term 1:Marks Term 4'!G272)</f>
        <v>8.5</v>
      </c>
      <c r="H272" s="10">
        <f>AVERAGE('Marks Term 1:Marks Term 4'!H272)</f>
        <v>14</v>
      </c>
      <c r="I272" s="10">
        <f>AVERAGE('Marks Term 1:Marks Term 4'!I272)</f>
        <v>31</v>
      </c>
      <c r="J272" s="7" t="str">
        <f>Calc!A272</f>
        <v>Fail</v>
      </c>
    </row>
    <row r="273" spans="1:10" ht="14.25" customHeight="1">
      <c r="A273" s="2" t="s">
        <v>737</v>
      </c>
      <c r="B273" s="6" t="s">
        <v>738</v>
      </c>
      <c r="C273" s="6" t="s">
        <v>739</v>
      </c>
      <c r="D273" s="6" t="s">
        <v>13</v>
      </c>
      <c r="E273" s="10">
        <f>AVERAGE('Marks Term 1:Marks Term 4'!E273)</f>
        <v>8.75</v>
      </c>
      <c r="F273" s="10">
        <f>AVERAGE('Marks Term 1:Marks Term 4'!F273)</f>
        <v>8.75</v>
      </c>
      <c r="G273" s="10">
        <f>AVERAGE('Marks Term 1:Marks Term 4'!G273)</f>
        <v>25.25</v>
      </c>
      <c r="H273" s="10">
        <f>AVERAGE('Marks Term 1:Marks Term 4'!H273)</f>
        <v>44</v>
      </c>
      <c r="I273" s="10">
        <f>AVERAGE('Marks Term 1:Marks Term 4'!I273)</f>
        <v>86.75</v>
      </c>
      <c r="J273" s="7" t="str">
        <f>Calc!A273</f>
        <v>A</v>
      </c>
    </row>
    <row r="274" spans="1:10" ht="14.25" customHeight="1">
      <c r="A274" s="2" t="s">
        <v>740</v>
      </c>
      <c r="B274" s="6" t="s">
        <v>741</v>
      </c>
      <c r="C274" s="6" t="s">
        <v>742</v>
      </c>
      <c r="D274" s="6" t="s">
        <v>20</v>
      </c>
      <c r="E274" s="10">
        <f>AVERAGE('Marks Term 1:Marks Term 4'!E274)</f>
        <v>6.5</v>
      </c>
      <c r="F274" s="10">
        <f>AVERAGE('Marks Term 1:Marks Term 4'!F274)</f>
        <v>5.5</v>
      </c>
      <c r="G274" s="10">
        <f>AVERAGE('Marks Term 1:Marks Term 4'!G274)</f>
        <v>20.25</v>
      </c>
      <c r="H274" s="10">
        <f>AVERAGE('Marks Term 1:Marks Term 4'!H274)</f>
        <v>31.5</v>
      </c>
      <c r="I274" s="10">
        <f>AVERAGE('Marks Term 1:Marks Term 4'!I274)</f>
        <v>63.75</v>
      </c>
      <c r="J274" s="7" t="str">
        <f>Calc!A274</f>
        <v>D</v>
      </c>
    </row>
    <row r="275" spans="1:10" ht="14.25" customHeight="1">
      <c r="A275" s="2" t="s">
        <v>743</v>
      </c>
      <c r="B275" s="6" t="s">
        <v>744</v>
      </c>
      <c r="C275" s="6" t="s">
        <v>745</v>
      </c>
      <c r="D275" s="6" t="s">
        <v>13</v>
      </c>
      <c r="E275" s="10">
        <f>AVERAGE('Marks Term 1:Marks Term 4'!E275)</f>
        <v>8</v>
      </c>
      <c r="F275" s="10">
        <f>AVERAGE('Marks Term 1:Marks Term 4'!F275)</f>
        <v>8</v>
      </c>
      <c r="G275" s="10">
        <f>AVERAGE('Marks Term 1:Marks Term 4'!G275)</f>
        <v>25.5</v>
      </c>
      <c r="H275" s="10">
        <f>AVERAGE('Marks Term 1:Marks Term 4'!H275)</f>
        <v>42.5</v>
      </c>
      <c r="I275" s="10">
        <f>AVERAGE('Marks Term 1:Marks Term 4'!I275)</f>
        <v>84</v>
      </c>
      <c r="J275" s="7" t="str">
        <f>Calc!A275</f>
        <v>B</v>
      </c>
    </row>
    <row r="276" spans="1:10" ht="14.25" customHeight="1">
      <c r="A276" s="2" t="s">
        <v>746</v>
      </c>
      <c r="B276" s="6" t="s">
        <v>747</v>
      </c>
      <c r="C276" s="6" t="s">
        <v>748</v>
      </c>
      <c r="D276" s="6" t="s">
        <v>28</v>
      </c>
      <c r="E276" s="10">
        <f>AVERAGE('Marks Term 1:Marks Term 4'!E276)</f>
        <v>8.5</v>
      </c>
      <c r="F276" s="10">
        <f>AVERAGE('Marks Term 1:Marks Term 4'!F276)</f>
        <v>7.75</v>
      </c>
      <c r="G276" s="10">
        <f>AVERAGE('Marks Term 1:Marks Term 4'!G276)</f>
        <v>24</v>
      </c>
      <c r="H276" s="10">
        <f>AVERAGE('Marks Term 1:Marks Term 4'!H276)</f>
        <v>39.75</v>
      </c>
      <c r="I276" s="10">
        <f>AVERAGE('Marks Term 1:Marks Term 4'!I276)</f>
        <v>80</v>
      </c>
      <c r="J276" s="7" t="str">
        <f>Calc!A276</f>
        <v>B</v>
      </c>
    </row>
    <row r="277" spans="1:10" ht="14.25" customHeight="1">
      <c r="A277" s="2" t="s">
        <v>749</v>
      </c>
      <c r="B277" s="6" t="s">
        <v>662</v>
      </c>
      <c r="C277" s="6" t="s">
        <v>750</v>
      </c>
      <c r="D277" s="6" t="s">
        <v>28</v>
      </c>
      <c r="E277" s="10">
        <f>AVERAGE('Marks Term 1:Marks Term 4'!E277)</f>
        <v>9</v>
      </c>
      <c r="F277" s="10">
        <f>AVERAGE('Marks Term 1:Marks Term 4'!F277)</f>
        <v>8.5</v>
      </c>
      <c r="G277" s="10">
        <f>AVERAGE('Marks Term 1:Marks Term 4'!G277)</f>
        <v>24.25</v>
      </c>
      <c r="H277" s="10">
        <f>AVERAGE('Marks Term 1:Marks Term 4'!H277)</f>
        <v>39</v>
      </c>
      <c r="I277" s="10">
        <f>AVERAGE('Marks Term 1:Marks Term 4'!I277)</f>
        <v>80.75</v>
      </c>
      <c r="J277" s="7" t="str">
        <f>Calc!A277</f>
        <v>B</v>
      </c>
    </row>
    <row r="278" spans="1:10" ht="14.25" customHeight="1">
      <c r="A278" s="2" t="s">
        <v>751</v>
      </c>
      <c r="B278" s="6" t="s">
        <v>752</v>
      </c>
      <c r="C278" s="6" t="s">
        <v>750</v>
      </c>
      <c r="D278" s="6" t="s">
        <v>13</v>
      </c>
      <c r="E278" s="10">
        <f>AVERAGE('Marks Term 1:Marks Term 4'!E278)</f>
        <v>8.5</v>
      </c>
      <c r="F278" s="10">
        <f>AVERAGE('Marks Term 1:Marks Term 4'!F278)</f>
        <v>8.5</v>
      </c>
      <c r="G278" s="10">
        <f>AVERAGE('Marks Term 1:Marks Term 4'!G278)</f>
        <v>24.25</v>
      </c>
      <c r="H278" s="10">
        <f>AVERAGE('Marks Term 1:Marks Term 4'!H278)</f>
        <v>41.5</v>
      </c>
      <c r="I278" s="10">
        <f>AVERAGE('Marks Term 1:Marks Term 4'!I278)</f>
        <v>82.75</v>
      </c>
      <c r="J278" s="7" t="str">
        <f>Calc!A278</f>
        <v>B</v>
      </c>
    </row>
    <row r="279" spans="1:10" ht="14.25" customHeight="1">
      <c r="A279" s="2" t="s">
        <v>753</v>
      </c>
      <c r="B279" s="6" t="s">
        <v>754</v>
      </c>
      <c r="C279" s="6" t="s">
        <v>755</v>
      </c>
      <c r="D279" s="6" t="s">
        <v>24</v>
      </c>
      <c r="E279" s="10">
        <f>AVERAGE('Marks Term 1:Marks Term 4'!E279)</f>
        <v>8</v>
      </c>
      <c r="F279" s="10">
        <f>AVERAGE('Marks Term 1:Marks Term 4'!F279)</f>
        <v>6.75</v>
      </c>
      <c r="G279" s="10">
        <f>AVERAGE('Marks Term 1:Marks Term 4'!G279)</f>
        <v>22.75</v>
      </c>
      <c r="H279" s="10">
        <f>AVERAGE('Marks Term 1:Marks Term 4'!H279)</f>
        <v>37</v>
      </c>
      <c r="I279" s="10">
        <f>AVERAGE('Marks Term 1:Marks Term 4'!I279)</f>
        <v>74.5</v>
      </c>
      <c r="J279" s="7" t="str">
        <f>Calc!A279</f>
        <v>C</v>
      </c>
    </row>
    <row r="280" spans="1:10" ht="14.25" customHeight="1">
      <c r="A280" s="2" t="s">
        <v>756</v>
      </c>
      <c r="B280" s="6" t="s">
        <v>757</v>
      </c>
      <c r="C280" s="6" t="s">
        <v>758</v>
      </c>
      <c r="D280" s="6" t="s">
        <v>28</v>
      </c>
      <c r="E280" s="10">
        <f>AVERAGE('Marks Term 1:Marks Term 4'!E280)</f>
        <v>6.5</v>
      </c>
      <c r="F280" s="10">
        <f>AVERAGE('Marks Term 1:Marks Term 4'!F280)</f>
        <v>5.75</v>
      </c>
      <c r="G280" s="10">
        <f>AVERAGE('Marks Term 1:Marks Term 4'!G280)</f>
        <v>18</v>
      </c>
      <c r="H280" s="10">
        <f>AVERAGE('Marks Term 1:Marks Term 4'!H280)</f>
        <v>36.5</v>
      </c>
      <c r="I280" s="10">
        <f>AVERAGE('Marks Term 1:Marks Term 4'!I280)</f>
        <v>66.75</v>
      </c>
      <c r="J280" s="7" t="str">
        <f>Calc!A280</f>
        <v>C</v>
      </c>
    </row>
    <row r="281" spans="1:10" ht="14.25" customHeight="1">
      <c r="A281" s="2" t="s">
        <v>762</v>
      </c>
      <c r="B281" s="6" t="s">
        <v>307</v>
      </c>
      <c r="C281" s="6" t="s">
        <v>761</v>
      </c>
      <c r="D281" s="6" t="s">
        <v>20</v>
      </c>
      <c r="E281" s="10">
        <f>AVERAGE('Marks Term 1:Marks Term 4'!E281)</f>
        <v>4.75</v>
      </c>
      <c r="F281" s="10">
        <f>AVERAGE('Marks Term 1:Marks Term 4'!F281)</f>
        <v>6.25</v>
      </c>
      <c r="G281" s="10">
        <f>AVERAGE('Marks Term 1:Marks Term 4'!G281)</f>
        <v>14.5</v>
      </c>
      <c r="H281" s="10">
        <f>AVERAGE('Marks Term 1:Marks Term 4'!H281)</f>
        <v>27.5</v>
      </c>
      <c r="I281" s="10">
        <f>AVERAGE('Marks Term 1:Marks Term 4'!I281)</f>
        <v>53</v>
      </c>
      <c r="J281" s="7" t="str">
        <f>Calc!A281</f>
        <v>E</v>
      </c>
    </row>
    <row r="282" spans="1:10" ht="14.25" customHeight="1">
      <c r="A282" s="2" t="s">
        <v>759</v>
      </c>
      <c r="B282" s="6" t="s">
        <v>760</v>
      </c>
      <c r="C282" s="6" t="s">
        <v>761</v>
      </c>
      <c r="D282" s="6" t="s">
        <v>24</v>
      </c>
      <c r="E282" s="10">
        <f>AVERAGE('Marks Term 1:Marks Term 4'!E282)</f>
        <v>4.5</v>
      </c>
      <c r="F282" s="10">
        <f>AVERAGE('Marks Term 1:Marks Term 4'!F282)</f>
        <v>5.5</v>
      </c>
      <c r="G282" s="10">
        <f>AVERAGE('Marks Term 1:Marks Term 4'!G282)</f>
        <v>12.5</v>
      </c>
      <c r="H282" s="10">
        <f>AVERAGE('Marks Term 1:Marks Term 4'!H282)</f>
        <v>21.75</v>
      </c>
      <c r="I282" s="10">
        <f>AVERAGE('Marks Term 1:Marks Term 4'!I282)</f>
        <v>44.25</v>
      </c>
      <c r="J282" s="7" t="str">
        <f>Calc!A282</f>
        <v>F</v>
      </c>
    </row>
    <row r="283" spans="1:10" ht="14.25" customHeight="1">
      <c r="A283" s="2" t="s">
        <v>763</v>
      </c>
      <c r="B283" s="6" t="s">
        <v>764</v>
      </c>
      <c r="C283" s="6" t="s">
        <v>765</v>
      </c>
      <c r="D283" s="6" t="s">
        <v>20</v>
      </c>
      <c r="E283" s="10">
        <f>AVERAGE('Marks Term 1:Marks Term 4'!E283)</f>
        <v>3</v>
      </c>
      <c r="F283" s="10">
        <f>AVERAGE('Marks Term 1:Marks Term 4'!F283)</f>
        <v>3.75</v>
      </c>
      <c r="G283" s="10">
        <f>AVERAGE('Marks Term 1:Marks Term 4'!G283)</f>
        <v>9.5</v>
      </c>
      <c r="H283" s="10">
        <f>AVERAGE('Marks Term 1:Marks Term 4'!H283)</f>
        <v>12.75</v>
      </c>
      <c r="I283" s="10">
        <f>AVERAGE('Marks Term 1:Marks Term 4'!I283)</f>
        <v>29</v>
      </c>
      <c r="J283" s="7" t="str">
        <f>Calc!A283</f>
        <v>Fail</v>
      </c>
    </row>
    <row r="284" spans="1:10" ht="14.25" customHeight="1">
      <c r="A284" s="2" t="s">
        <v>766</v>
      </c>
      <c r="B284" s="6" t="s">
        <v>767</v>
      </c>
      <c r="C284" s="6" t="s">
        <v>768</v>
      </c>
      <c r="D284" s="6" t="s">
        <v>20</v>
      </c>
      <c r="E284" s="10">
        <f>AVERAGE('Marks Term 1:Marks Term 4'!E284)</f>
        <v>6</v>
      </c>
      <c r="F284" s="10">
        <f>AVERAGE('Marks Term 1:Marks Term 4'!F284)</f>
        <v>5.25</v>
      </c>
      <c r="G284" s="10">
        <f>AVERAGE('Marks Term 1:Marks Term 4'!G284)</f>
        <v>19</v>
      </c>
      <c r="H284" s="10">
        <f>AVERAGE('Marks Term 1:Marks Term 4'!H284)</f>
        <v>33.5</v>
      </c>
      <c r="I284" s="10">
        <f>AVERAGE('Marks Term 1:Marks Term 4'!I284)</f>
        <v>63.75</v>
      </c>
      <c r="J284" s="7" t="str">
        <f>Calc!A284</f>
        <v>D</v>
      </c>
    </row>
    <row r="285" spans="1:10" ht="14.25" customHeight="1">
      <c r="A285" s="2" t="s">
        <v>769</v>
      </c>
      <c r="B285" s="6" t="s">
        <v>85</v>
      </c>
      <c r="C285" s="6" t="s">
        <v>770</v>
      </c>
      <c r="D285" s="6" t="s">
        <v>24</v>
      </c>
      <c r="E285" s="10">
        <f>AVERAGE('Marks Term 1:Marks Term 4'!E285)</f>
        <v>7.5</v>
      </c>
      <c r="F285" s="10">
        <f>AVERAGE('Marks Term 1:Marks Term 4'!F285)</f>
        <v>7.75</v>
      </c>
      <c r="G285" s="10">
        <f>AVERAGE('Marks Term 1:Marks Term 4'!G285)</f>
        <v>21.75</v>
      </c>
      <c r="H285" s="10">
        <f>AVERAGE('Marks Term 1:Marks Term 4'!H285)</f>
        <v>34.25</v>
      </c>
      <c r="I285" s="10">
        <f>AVERAGE('Marks Term 1:Marks Term 4'!I285)</f>
        <v>71.25</v>
      </c>
      <c r="J285" s="7" t="str">
        <f>Calc!A285</f>
        <v>C</v>
      </c>
    </row>
    <row r="286" spans="1:10" ht="14.25" customHeight="1">
      <c r="A286" s="2" t="s">
        <v>771</v>
      </c>
      <c r="B286" s="6" t="s">
        <v>772</v>
      </c>
      <c r="C286" s="6" t="s">
        <v>773</v>
      </c>
      <c r="D286" s="6" t="s">
        <v>13</v>
      </c>
      <c r="E286" s="10">
        <f>AVERAGE('Marks Term 1:Marks Term 4'!E286)</f>
        <v>9.5</v>
      </c>
      <c r="F286" s="10">
        <f>AVERAGE('Marks Term 1:Marks Term 4'!F286)</f>
        <v>9</v>
      </c>
      <c r="G286" s="10">
        <f>AVERAGE('Marks Term 1:Marks Term 4'!G286)</f>
        <v>28.75</v>
      </c>
      <c r="H286" s="10">
        <f>AVERAGE('Marks Term 1:Marks Term 4'!H286)</f>
        <v>48.75</v>
      </c>
      <c r="I286" s="10">
        <f>AVERAGE('Marks Term 1:Marks Term 4'!I286)</f>
        <v>96</v>
      </c>
      <c r="J286" s="7" t="str">
        <f>Calc!A286</f>
        <v>A</v>
      </c>
    </row>
    <row r="287" spans="1:10" ht="14.25" customHeight="1">
      <c r="A287" s="2" t="s">
        <v>774</v>
      </c>
      <c r="B287" s="6" t="s">
        <v>775</v>
      </c>
      <c r="C287" s="6" t="s">
        <v>776</v>
      </c>
      <c r="D287" s="6" t="s">
        <v>20</v>
      </c>
      <c r="E287" s="10">
        <f>AVERAGE('Marks Term 1:Marks Term 4'!E287)</f>
        <v>6.25</v>
      </c>
      <c r="F287" s="10">
        <f>AVERAGE('Marks Term 1:Marks Term 4'!F287)</f>
        <v>6.25</v>
      </c>
      <c r="G287" s="10">
        <f>AVERAGE('Marks Term 1:Marks Term 4'!G287)</f>
        <v>16.5</v>
      </c>
      <c r="H287" s="10">
        <f>AVERAGE('Marks Term 1:Marks Term 4'!H287)</f>
        <v>30.75</v>
      </c>
      <c r="I287" s="10">
        <f>AVERAGE('Marks Term 1:Marks Term 4'!I287)</f>
        <v>59.75</v>
      </c>
      <c r="J287" s="7" t="str">
        <f>Calc!A287</f>
        <v>D</v>
      </c>
    </row>
    <row r="288" spans="1:10" ht="14.25" customHeight="1">
      <c r="A288" s="2" t="s">
        <v>780</v>
      </c>
      <c r="B288" s="6" t="s">
        <v>781</v>
      </c>
      <c r="C288" s="6" t="s">
        <v>779</v>
      </c>
      <c r="D288" s="6" t="s">
        <v>13</v>
      </c>
      <c r="E288" s="10">
        <f>AVERAGE('Marks Term 1:Marks Term 4'!E288)</f>
        <v>7.75</v>
      </c>
      <c r="F288" s="10">
        <f>AVERAGE('Marks Term 1:Marks Term 4'!F288)</f>
        <v>8</v>
      </c>
      <c r="G288" s="10">
        <f>AVERAGE('Marks Term 1:Marks Term 4'!G288)</f>
        <v>22.25</v>
      </c>
      <c r="H288" s="10">
        <f>AVERAGE('Marks Term 1:Marks Term 4'!H288)</f>
        <v>36</v>
      </c>
      <c r="I288" s="10">
        <f>AVERAGE('Marks Term 1:Marks Term 4'!I288)</f>
        <v>74</v>
      </c>
      <c r="J288" s="7" t="str">
        <f>Calc!A288</f>
        <v>C</v>
      </c>
    </row>
    <row r="289" spans="1:10" ht="14.25" customHeight="1">
      <c r="A289" s="2" t="s">
        <v>777</v>
      </c>
      <c r="B289" s="6" t="s">
        <v>778</v>
      </c>
      <c r="C289" s="6" t="s">
        <v>779</v>
      </c>
      <c r="D289" s="6" t="s">
        <v>20</v>
      </c>
      <c r="E289" s="10">
        <f>AVERAGE('Marks Term 1:Marks Term 4'!E289)</f>
        <v>8.25</v>
      </c>
      <c r="F289" s="10">
        <f>AVERAGE('Marks Term 1:Marks Term 4'!F289)</f>
        <v>7.75</v>
      </c>
      <c r="G289" s="10">
        <f>AVERAGE('Marks Term 1:Marks Term 4'!G289)</f>
        <v>23.25</v>
      </c>
      <c r="H289" s="10">
        <f>AVERAGE('Marks Term 1:Marks Term 4'!H289)</f>
        <v>39</v>
      </c>
      <c r="I289" s="10">
        <f>AVERAGE('Marks Term 1:Marks Term 4'!I289)</f>
        <v>78.25</v>
      </c>
      <c r="J289" s="7" t="str">
        <f>Calc!A289</f>
        <v>B</v>
      </c>
    </row>
    <row r="290" spans="1:10" ht="14.25" customHeight="1">
      <c r="A290" s="2" t="s">
        <v>782</v>
      </c>
      <c r="B290" s="6" t="s">
        <v>783</v>
      </c>
      <c r="C290" s="6" t="s">
        <v>784</v>
      </c>
      <c r="D290" s="6" t="s">
        <v>20</v>
      </c>
      <c r="E290" s="10">
        <f>AVERAGE('Marks Term 1:Marks Term 4'!E290)</f>
        <v>7.5</v>
      </c>
      <c r="F290" s="10">
        <f>AVERAGE('Marks Term 1:Marks Term 4'!F290)</f>
        <v>7</v>
      </c>
      <c r="G290" s="10">
        <f>AVERAGE('Marks Term 1:Marks Term 4'!G290)</f>
        <v>24</v>
      </c>
      <c r="H290" s="10">
        <f>AVERAGE('Marks Term 1:Marks Term 4'!H290)</f>
        <v>38</v>
      </c>
      <c r="I290" s="10">
        <f>AVERAGE('Marks Term 1:Marks Term 4'!I290)</f>
        <v>76.5</v>
      </c>
      <c r="J290" s="7" t="str">
        <f>Calc!A290</f>
        <v>B</v>
      </c>
    </row>
    <row r="291" spans="1:10" ht="14.25" customHeight="1">
      <c r="A291" s="2" t="s">
        <v>785</v>
      </c>
      <c r="B291" s="6" t="s">
        <v>786</v>
      </c>
      <c r="C291" s="6" t="s">
        <v>787</v>
      </c>
      <c r="D291" s="6" t="s">
        <v>24</v>
      </c>
      <c r="E291" s="10">
        <f>AVERAGE('Marks Term 1:Marks Term 4'!E291)</f>
        <v>9.25</v>
      </c>
      <c r="F291" s="10">
        <f>AVERAGE('Marks Term 1:Marks Term 4'!F291)</f>
        <v>8.75</v>
      </c>
      <c r="G291" s="10">
        <f>AVERAGE('Marks Term 1:Marks Term 4'!G291)</f>
        <v>26.75</v>
      </c>
      <c r="H291" s="10">
        <f>AVERAGE('Marks Term 1:Marks Term 4'!H291)</f>
        <v>42.75</v>
      </c>
      <c r="I291" s="10">
        <f>AVERAGE('Marks Term 1:Marks Term 4'!I291)</f>
        <v>87.5</v>
      </c>
      <c r="J291" s="7" t="str">
        <f>Calc!A291</f>
        <v>A</v>
      </c>
    </row>
    <row r="292" spans="1:10" ht="14.25" customHeight="1">
      <c r="A292" s="2" t="s">
        <v>788</v>
      </c>
      <c r="B292" s="6" t="s">
        <v>85</v>
      </c>
      <c r="C292" s="6" t="s">
        <v>789</v>
      </c>
      <c r="D292" s="6" t="s">
        <v>28</v>
      </c>
      <c r="E292" s="10">
        <f>AVERAGE('Marks Term 1:Marks Term 4'!E292)</f>
        <v>5</v>
      </c>
      <c r="F292" s="10">
        <f>AVERAGE('Marks Term 1:Marks Term 4'!F292)</f>
        <v>4.5</v>
      </c>
      <c r="G292" s="10">
        <f>AVERAGE('Marks Term 1:Marks Term 4'!G292)</f>
        <v>12</v>
      </c>
      <c r="H292" s="10">
        <f>AVERAGE('Marks Term 1:Marks Term 4'!H292)</f>
        <v>30</v>
      </c>
      <c r="I292" s="10">
        <f>AVERAGE('Marks Term 1:Marks Term 4'!I292)</f>
        <v>51.5</v>
      </c>
      <c r="J292" s="7" t="str">
        <f>Calc!A292</f>
        <v>E</v>
      </c>
    </row>
    <row r="293" spans="1:10" ht="14.25" customHeight="1">
      <c r="A293" s="2" t="s">
        <v>790</v>
      </c>
      <c r="B293" s="6" t="s">
        <v>181</v>
      </c>
      <c r="C293" s="6" t="s">
        <v>791</v>
      </c>
      <c r="D293" s="6" t="s">
        <v>13</v>
      </c>
      <c r="E293" s="10">
        <f>AVERAGE('Marks Term 1:Marks Term 4'!E293)</f>
        <v>5.75</v>
      </c>
      <c r="F293" s="10">
        <f>AVERAGE('Marks Term 1:Marks Term 4'!F293)</f>
        <v>4.5</v>
      </c>
      <c r="G293" s="10">
        <f>AVERAGE('Marks Term 1:Marks Term 4'!G293)</f>
        <v>16</v>
      </c>
      <c r="H293" s="10">
        <f>AVERAGE('Marks Term 1:Marks Term 4'!H293)</f>
        <v>33</v>
      </c>
      <c r="I293" s="10">
        <f>AVERAGE('Marks Term 1:Marks Term 4'!I293)</f>
        <v>59.25</v>
      </c>
      <c r="J293" s="7" t="str">
        <f>Calc!A293</f>
        <v>D</v>
      </c>
    </row>
    <row r="294" spans="1:10" ht="14.25" customHeight="1">
      <c r="A294" s="2" t="s">
        <v>792</v>
      </c>
      <c r="B294" s="6" t="s">
        <v>793</v>
      </c>
      <c r="C294" s="6" t="s">
        <v>794</v>
      </c>
      <c r="D294" s="6" t="s">
        <v>28</v>
      </c>
      <c r="E294" s="10">
        <f>AVERAGE('Marks Term 1:Marks Term 4'!E294)</f>
        <v>2.5</v>
      </c>
      <c r="F294" s="10">
        <f>AVERAGE('Marks Term 1:Marks Term 4'!F294)</f>
        <v>3</v>
      </c>
      <c r="G294" s="10">
        <f>AVERAGE('Marks Term 1:Marks Term 4'!G294)</f>
        <v>6.75</v>
      </c>
      <c r="H294" s="10">
        <f>AVERAGE('Marks Term 1:Marks Term 4'!H294)</f>
        <v>14.25</v>
      </c>
      <c r="I294" s="10">
        <f>AVERAGE('Marks Term 1:Marks Term 4'!I294)</f>
        <v>26.5</v>
      </c>
      <c r="J294" s="7" t="str">
        <f>Calc!A294</f>
        <v>Fail</v>
      </c>
    </row>
    <row r="295" spans="1:10" ht="14.25" customHeight="1">
      <c r="A295" s="2" t="s">
        <v>795</v>
      </c>
      <c r="B295" s="6" t="s">
        <v>796</v>
      </c>
      <c r="C295" s="6" t="s">
        <v>797</v>
      </c>
      <c r="D295" s="6" t="s">
        <v>24</v>
      </c>
      <c r="E295" s="10">
        <f>AVERAGE('Marks Term 1:Marks Term 4'!E295)</f>
        <v>0.5</v>
      </c>
      <c r="F295" s="10">
        <f>AVERAGE('Marks Term 1:Marks Term 4'!F295)</f>
        <v>2</v>
      </c>
      <c r="G295" s="10">
        <f>AVERAGE('Marks Term 1:Marks Term 4'!G295)</f>
        <v>2.25</v>
      </c>
      <c r="H295" s="10">
        <f>AVERAGE('Marks Term 1:Marks Term 4'!H295)</f>
        <v>6.75</v>
      </c>
      <c r="I295" s="10">
        <f>AVERAGE('Marks Term 1:Marks Term 4'!I295)</f>
        <v>11.5</v>
      </c>
      <c r="J295" s="7" t="str">
        <f>Calc!A295</f>
        <v>Fail</v>
      </c>
    </row>
    <row r="296" spans="1:10" ht="14.25" customHeight="1">
      <c r="A296" s="2" t="s">
        <v>798</v>
      </c>
      <c r="B296" s="6" t="s">
        <v>404</v>
      </c>
      <c r="C296" s="6" t="s">
        <v>799</v>
      </c>
      <c r="D296" s="6" t="s">
        <v>28</v>
      </c>
      <c r="E296" s="10">
        <f>AVERAGE('Marks Term 1:Marks Term 4'!E296)</f>
        <v>5</v>
      </c>
      <c r="F296" s="10">
        <f>AVERAGE('Marks Term 1:Marks Term 4'!F296)</f>
        <v>4.75</v>
      </c>
      <c r="G296" s="10">
        <f>AVERAGE('Marks Term 1:Marks Term 4'!G296)</f>
        <v>14.75</v>
      </c>
      <c r="H296" s="10">
        <f>AVERAGE('Marks Term 1:Marks Term 4'!H296)</f>
        <v>23.5</v>
      </c>
      <c r="I296" s="10">
        <f>AVERAGE('Marks Term 1:Marks Term 4'!I296)</f>
        <v>48</v>
      </c>
      <c r="J296" s="7" t="str">
        <f>Calc!A296</f>
        <v>E</v>
      </c>
    </row>
    <row r="297" spans="1:10" ht="14.25" customHeight="1">
      <c r="A297" s="2" t="s">
        <v>800</v>
      </c>
      <c r="B297" s="6" t="s">
        <v>801</v>
      </c>
      <c r="C297" s="6" t="s">
        <v>802</v>
      </c>
      <c r="D297" s="6" t="s">
        <v>24</v>
      </c>
      <c r="E297" s="10">
        <f>AVERAGE('Marks Term 1:Marks Term 4'!E297)</f>
        <v>9.75</v>
      </c>
      <c r="F297" s="10">
        <f>AVERAGE('Marks Term 1:Marks Term 4'!F297)</f>
        <v>8.75</v>
      </c>
      <c r="G297" s="10">
        <f>AVERAGE('Marks Term 1:Marks Term 4'!G297)</f>
        <v>27.5</v>
      </c>
      <c r="H297" s="10">
        <f>AVERAGE('Marks Term 1:Marks Term 4'!H297)</f>
        <v>44.25</v>
      </c>
      <c r="I297" s="10">
        <f>AVERAGE('Marks Term 1:Marks Term 4'!I297)</f>
        <v>90.25</v>
      </c>
      <c r="J297" s="7" t="str">
        <f>Calc!A297</f>
        <v>A</v>
      </c>
    </row>
    <row r="298" spans="1:10" ht="14.25" customHeight="1">
      <c r="A298" s="2" t="s">
        <v>803</v>
      </c>
      <c r="B298" s="6" t="s">
        <v>804</v>
      </c>
      <c r="C298" s="6" t="s">
        <v>805</v>
      </c>
      <c r="D298" s="6" t="s">
        <v>20</v>
      </c>
      <c r="E298" s="10">
        <f>AVERAGE('Marks Term 1:Marks Term 4'!E298)</f>
        <v>6.25</v>
      </c>
      <c r="F298" s="10">
        <f>AVERAGE('Marks Term 1:Marks Term 4'!F298)</f>
        <v>7.25</v>
      </c>
      <c r="G298" s="10">
        <f>AVERAGE('Marks Term 1:Marks Term 4'!G298)</f>
        <v>17.5</v>
      </c>
      <c r="H298" s="10">
        <f>AVERAGE('Marks Term 1:Marks Term 4'!H298)</f>
        <v>29.5</v>
      </c>
      <c r="I298" s="10">
        <f>AVERAGE('Marks Term 1:Marks Term 4'!I298)</f>
        <v>60.5</v>
      </c>
      <c r="J298" s="7" t="str">
        <f>Calc!A298</f>
        <v>D</v>
      </c>
    </row>
    <row r="299" spans="1:10" ht="14.25" customHeight="1">
      <c r="A299" s="2" t="s">
        <v>806</v>
      </c>
      <c r="B299" s="6" t="s">
        <v>807</v>
      </c>
      <c r="C299" s="6" t="s">
        <v>808</v>
      </c>
      <c r="D299" s="6" t="s">
        <v>28</v>
      </c>
      <c r="E299" s="10">
        <f>AVERAGE('Marks Term 1:Marks Term 4'!E299)</f>
        <v>8.75</v>
      </c>
      <c r="F299" s="10">
        <f>AVERAGE('Marks Term 1:Marks Term 4'!F299)</f>
        <v>7.75</v>
      </c>
      <c r="G299" s="10">
        <f>AVERAGE('Marks Term 1:Marks Term 4'!G299)</f>
        <v>26</v>
      </c>
      <c r="H299" s="10">
        <f>AVERAGE('Marks Term 1:Marks Term 4'!H299)</f>
        <v>47</v>
      </c>
      <c r="I299" s="10">
        <f>AVERAGE('Marks Term 1:Marks Term 4'!I299)</f>
        <v>89.5</v>
      </c>
      <c r="J299" s="7" t="str">
        <f>Calc!A299</f>
        <v>A</v>
      </c>
    </row>
    <row r="300" spans="1:10" ht="14.25" customHeight="1">
      <c r="A300" s="2" t="s">
        <v>809</v>
      </c>
      <c r="B300" s="6" t="s">
        <v>810</v>
      </c>
      <c r="C300" s="6" t="s">
        <v>811</v>
      </c>
      <c r="D300" s="6" t="s">
        <v>28</v>
      </c>
      <c r="E300" s="10">
        <f>AVERAGE('Marks Term 1:Marks Term 4'!E300)</f>
        <v>6.25</v>
      </c>
      <c r="F300" s="10">
        <f>AVERAGE('Marks Term 1:Marks Term 4'!F300)</f>
        <v>5.75</v>
      </c>
      <c r="G300" s="10">
        <f>AVERAGE('Marks Term 1:Marks Term 4'!G300)</f>
        <v>18.5</v>
      </c>
      <c r="H300" s="10">
        <f>AVERAGE('Marks Term 1:Marks Term 4'!H300)</f>
        <v>29.75</v>
      </c>
      <c r="I300" s="10">
        <f>AVERAGE('Marks Term 1:Marks Term 4'!I300)</f>
        <v>60.25</v>
      </c>
      <c r="J300" s="7" t="str">
        <f>Calc!A300</f>
        <v>D</v>
      </c>
    </row>
    <row r="301" spans="1:10" ht="14.25" customHeight="1">
      <c r="A301" s="2" t="s">
        <v>812</v>
      </c>
      <c r="B301" s="6" t="s">
        <v>813</v>
      </c>
      <c r="C301" s="6" t="s">
        <v>814</v>
      </c>
      <c r="D301" s="6" t="s">
        <v>20</v>
      </c>
      <c r="E301" s="10">
        <f>AVERAGE('Marks Term 1:Marks Term 4'!E301)</f>
        <v>6.5</v>
      </c>
      <c r="F301" s="10">
        <f>AVERAGE('Marks Term 1:Marks Term 4'!F301)</f>
        <v>6.75</v>
      </c>
      <c r="G301" s="10">
        <f>AVERAGE('Marks Term 1:Marks Term 4'!G301)</f>
        <v>20</v>
      </c>
      <c r="H301" s="10">
        <f>AVERAGE('Marks Term 1:Marks Term 4'!H301)</f>
        <v>28.25</v>
      </c>
      <c r="I301" s="10">
        <f>AVERAGE('Marks Term 1:Marks Term 4'!I301)</f>
        <v>61.5</v>
      </c>
      <c r="J301" s="7" t="str">
        <f>Calc!A301</f>
        <v>D</v>
      </c>
    </row>
    <row r="302" spans="1:10" ht="14.25" customHeight="1">
      <c r="A302" s="2" t="s">
        <v>815</v>
      </c>
      <c r="B302" s="6" t="s">
        <v>816</v>
      </c>
      <c r="C302" s="6" t="s">
        <v>817</v>
      </c>
      <c r="D302" s="6" t="s">
        <v>20</v>
      </c>
      <c r="E302" s="10">
        <f>AVERAGE('Marks Term 1:Marks Term 4'!E302)</f>
        <v>5.25</v>
      </c>
      <c r="F302" s="10">
        <f>AVERAGE('Marks Term 1:Marks Term 4'!F302)</f>
        <v>5.25</v>
      </c>
      <c r="G302" s="10">
        <f>AVERAGE('Marks Term 1:Marks Term 4'!G302)</f>
        <v>16</v>
      </c>
      <c r="H302" s="10">
        <f>AVERAGE('Marks Term 1:Marks Term 4'!H302)</f>
        <v>24</v>
      </c>
      <c r="I302" s="10">
        <f>AVERAGE('Marks Term 1:Marks Term 4'!I302)</f>
        <v>50.5</v>
      </c>
      <c r="J302" s="7" t="str">
        <f>Calc!A302</f>
        <v>E</v>
      </c>
    </row>
    <row r="303" spans="1:10" ht="14.25" customHeight="1">
      <c r="A303" s="2" t="s">
        <v>818</v>
      </c>
      <c r="B303" s="6" t="s">
        <v>819</v>
      </c>
      <c r="C303" s="6" t="s">
        <v>820</v>
      </c>
      <c r="D303" s="6" t="s">
        <v>13</v>
      </c>
      <c r="E303" s="10">
        <f>AVERAGE('Marks Term 1:Marks Term 4'!E303)</f>
        <v>6.75</v>
      </c>
      <c r="F303" s="10">
        <f>AVERAGE('Marks Term 1:Marks Term 4'!F303)</f>
        <v>7.25</v>
      </c>
      <c r="G303" s="10">
        <f>AVERAGE('Marks Term 1:Marks Term 4'!G303)</f>
        <v>21.75</v>
      </c>
      <c r="H303" s="10">
        <f>AVERAGE('Marks Term 1:Marks Term 4'!H303)</f>
        <v>36.75</v>
      </c>
      <c r="I303" s="10">
        <f>AVERAGE('Marks Term 1:Marks Term 4'!I303)</f>
        <v>72.5</v>
      </c>
      <c r="J303" s="7" t="str">
        <f>Calc!A303</f>
        <v>C</v>
      </c>
    </row>
    <row r="304" spans="1:10" ht="14.25" customHeight="1">
      <c r="A304" s="2" t="s">
        <v>821</v>
      </c>
      <c r="B304" s="6" t="s">
        <v>822</v>
      </c>
      <c r="C304" s="6" t="s">
        <v>823</v>
      </c>
      <c r="D304" s="6" t="s">
        <v>13</v>
      </c>
      <c r="E304" s="10">
        <f>AVERAGE('Marks Term 1:Marks Term 4'!E304)</f>
        <v>5.5</v>
      </c>
      <c r="F304" s="10">
        <f>AVERAGE('Marks Term 1:Marks Term 4'!F304)</f>
        <v>6</v>
      </c>
      <c r="G304" s="10">
        <f>AVERAGE('Marks Term 1:Marks Term 4'!G304)</f>
        <v>14</v>
      </c>
      <c r="H304" s="10">
        <f>AVERAGE('Marks Term 1:Marks Term 4'!H304)</f>
        <v>27</v>
      </c>
      <c r="I304" s="10">
        <f>AVERAGE('Marks Term 1:Marks Term 4'!I304)</f>
        <v>52.5</v>
      </c>
      <c r="J304" s="7" t="str">
        <f>Calc!A304</f>
        <v>E</v>
      </c>
    </row>
    <row r="305" spans="1:10" ht="14.25" customHeight="1">
      <c r="A305" s="2" t="s">
        <v>824</v>
      </c>
      <c r="B305" s="6" t="s">
        <v>825</v>
      </c>
      <c r="C305" s="6" t="s">
        <v>826</v>
      </c>
      <c r="D305" s="6" t="s">
        <v>24</v>
      </c>
      <c r="E305" s="10">
        <f>AVERAGE('Marks Term 1:Marks Term 4'!E305)</f>
        <v>9</v>
      </c>
      <c r="F305" s="10">
        <f>AVERAGE('Marks Term 1:Marks Term 4'!F305)</f>
        <v>8</v>
      </c>
      <c r="G305" s="10">
        <f>AVERAGE('Marks Term 1:Marks Term 4'!G305)</f>
        <v>24.75</v>
      </c>
      <c r="H305" s="10">
        <f>AVERAGE('Marks Term 1:Marks Term 4'!H305)</f>
        <v>44</v>
      </c>
      <c r="I305" s="10">
        <f>AVERAGE('Marks Term 1:Marks Term 4'!I305)</f>
        <v>85.75</v>
      </c>
      <c r="J305" s="7" t="str">
        <f>Calc!A305</f>
        <v>A</v>
      </c>
    </row>
    <row r="306" spans="1:10" ht="14.25" customHeight="1">
      <c r="A306" s="2" t="s">
        <v>827</v>
      </c>
      <c r="B306" s="6" t="s">
        <v>828</v>
      </c>
      <c r="C306" s="6" t="s">
        <v>829</v>
      </c>
      <c r="D306" s="6" t="s">
        <v>28</v>
      </c>
      <c r="E306" s="10">
        <f>AVERAGE('Marks Term 1:Marks Term 4'!E306)</f>
        <v>5</v>
      </c>
      <c r="F306" s="10">
        <f>AVERAGE('Marks Term 1:Marks Term 4'!F306)</f>
        <v>4</v>
      </c>
      <c r="G306" s="10">
        <f>AVERAGE('Marks Term 1:Marks Term 4'!G306)</f>
        <v>16.5</v>
      </c>
      <c r="H306" s="10">
        <f>AVERAGE('Marks Term 1:Marks Term 4'!H306)</f>
        <v>26</v>
      </c>
      <c r="I306" s="10">
        <f>AVERAGE('Marks Term 1:Marks Term 4'!I306)</f>
        <v>51.5</v>
      </c>
      <c r="J306" s="7" t="str">
        <f>Calc!A306</f>
        <v>E</v>
      </c>
    </row>
    <row r="307" spans="1:10" ht="14.25" customHeight="1">
      <c r="A307" s="2" t="s">
        <v>830</v>
      </c>
      <c r="B307" s="6" t="s">
        <v>831</v>
      </c>
      <c r="C307" s="6" t="s">
        <v>832</v>
      </c>
      <c r="D307" s="6" t="s">
        <v>24</v>
      </c>
      <c r="E307" s="10">
        <f>AVERAGE('Marks Term 1:Marks Term 4'!E307)</f>
        <v>3.5</v>
      </c>
      <c r="F307" s="10">
        <f>AVERAGE('Marks Term 1:Marks Term 4'!F307)</f>
        <v>2.75</v>
      </c>
      <c r="G307" s="10">
        <f>AVERAGE('Marks Term 1:Marks Term 4'!G307)</f>
        <v>10.5</v>
      </c>
      <c r="H307" s="10">
        <f>AVERAGE('Marks Term 1:Marks Term 4'!H307)</f>
        <v>14.25</v>
      </c>
      <c r="I307" s="10">
        <f>AVERAGE('Marks Term 1:Marks Term 4'!I307)</f>
        <v>31</v>
      </c>
      <c r="J307" s="7" t="str">
        <f>Calc!A307</f>
        <v>Fail</v>
      </c>
    </row>
    <row r="308" spans="1:10" ht="14.25" customHeight="1">
      <c r="A308" s="2" t="s">
        <v>833</v>
      </c>
      <c r="B308" s="6" t="s">
        <v>834</v>
      </c>
      <c r="C308" s="6" t="s">
        <v>835</v>
      </c>
      <c r="D308" s="6" t="s">
        <v>13</v>
      </c>
      <c r="E308" s="10">
        <f>AVERAGE('Marks Term 1:Marks Term 4'!E308)</f>
        <v>5.5</v>
      </c>
      <c r="F308" s="10">
        <f>AVERAGE('Marks Term 1:Marks Term 4'!F308)</f>
        <v>5.5</v>
      </c>
      <c r="G308" s="10">
        <f>AVERAGE('Marks Term 1:Marks Term 4'!G308)</f>
        <v>15.5</v>
      </c>
      <c r="H308" s="10">
        <f>AVERAGE('Marks Term 1:Marks Term 4'!H308)</f>
        <v>25.25</v>
      </c>
      <c r="I308" s="10">
        <f>AVERAGE('Marks Term 1:Marks Term 4'!I308)</f>
        <v>51.75</v>
      </c>
      <c r="J308" s="7" t="str">
        <f>Calc!A308</f>
        <v>E</v>
      </c>
    </row>
    <row r="309" spans="1:10" ht="14.25" customHeight="1">
      <c r="A309" s="2" t="s">
        <v>836</v>
      </c>
      <c r="B309" s="6" t="s">
        <v>837</v>
      </c>
      <c r="C309" s="6" t="s">
        <v>838</v>
      </c>
      <c r="D309" s="6" t="s">
        <v>20</v>
      </c>
      <c r="E309" s="10">
        <f>AVERAGE('Marks Term 1:Marks Term 4'!E309)</f>
        <v>8.75</v>
      </c>
      <c r="F309" s="10">
        <f>AVERAGE('Marks Term 1:Marks Term 4'!F309)</f>
        <v>9.5</v>
      </c>
      <c r="G309" s="10">
        <f>AVERAGE('Marks Term 1:Marks Term 4'!G309)</f>
        <v>23.75</v>
      </c>
      <c r="H309" s="10">
        <f>AVERAGE('Marks Term 1:Marks Term 4'!H309)</f>
        <v>40.75</v>
      </c>
      <c r="I309" s="10">
        <f>AVERAGE('Marks Term 1:Marks Term 4'!I309)</f>
        <v>82.75</v>
      </c>
      <c r="J309" s="7" t="str">
        <f>Calc!A309</f>
        <v>B</v>
      </c>
    </row>
    <row r="310" spans="1:10" ht="14.25" customHeight="1">
      <c r="A310" s="2" t="s">
        <v>839</v>
      </c>
      <c r="B310" s="6" t="s">
        <v>840</v>
      </c>
      <c r="C310" s="6" t="s">
        <v>841</v>
      </c>
      <c r="D310" s="6" t="s">
        <v>28</v>
      </c>
      <c r="E310" s="10">
        <f>AVERAGE('Marks Term 1:Marks Term 4'!E310)</f>
        <v>10</v>
      </c>
      <c r="F310" s="10">
        <f>AVERAGE('Marks Term 1:Marks Term 4'!F310)</f>
        <v>9.75</v>
      </c>
      <c r="G310" s="10">
        <f>AVERAGE('Marks Term 1:Marks Term 4'!G310)</f>
        <v>29</v>
      </c>
      <c r="H310" s="10">
        <f>AVERAGE('Marks Term 1:Marks Term 4'!H310)</f>
        <v>46.5</v>
      </c>
      <c r="I310" s="10">
        <f>AVERAGE('Marks Term 1:Marks Term 4'!I310)</f>
        <v>95.25</v>
      </c>
      <c r="J310" s="7" t="str">
        <f>Calc!A310</f>
        <v>A</v>
      </c>
    </row>
    <row r="311" spans="1:10" ht="14.25" customHeight="1">
      <c r="A311" s="2" t="s">
        <v>842</v>
      </c>
      <c r="B311" s="6" t="s">
        <v>843</v>
      </c>
      <c r="C311" s="6" t="s">
        <v>844</v>
      </c>
      <c r="D311" s="6" t="s">
        <v>13</v>
      </c>
      <c r="E311" s="10">
        <f>AVERAGE('Marks Term 1:Marks Term 4'!E311)</f>
        <v>8.75</v>
      </c>
      <c r="F311" s="10">
        <f>AVERAGE('Marks Term 1:Marks Term 4'!F311)</f>
        <v>8.25</v>
      </c>
      <c r="G311" s="10">
        <f>AVERAGE('Marks Term 1:Marks Term 4'!G311)</f>
        <v>24.25</v>
      </c>
      <c r="H311" s="10">
        <f>AVERAGE('Marks Term 1:Marks Term 4'!H311)</f>
        <v>42</v>
      </c>
      <c r="I311" s="10">
        <f>AVERAGE('Marks Term 1:Marks Term 4'!I311)</f>
        <v>83.25</v>
      </c>
      <c r="J311" s="7" t="str">
        <f>Calc!A311</f>
        <v>B</v>
      </c>
    </row>
    <row r="312" spans="1:10" ht="14.25" customHeight="1">
      <c r="A312" s="2" t="s">
        <v>845</v>
      </c>
      <c r="B312" s="6" t="s">
        <v>54</v>
      </c>
      <c r="C312" s="6" t="s">
        <v>846</v>
      </c>
      <c r="D312" s="6" t="s">
        <v>20</v>
      </c>
      <c r="E312" s="10">
        <f>AVERAGE('Marks Term 1:Marks Term 4'!E312)</f>
        <v>4.5</v>
      </c>
      <c r="F312" s="10">
        <f>AVERAGE('Marks Term 1:Marks Term 4'!F312)</f>
        <v>5.5</v>
      </c>
      <c r="G312" s="10">
        <f>AVERAGE('Marks Term 1:Marks Term 4'!G312)</f>
        <v>15.75</v>
      </c>
      <c r="H312" s="10">
        <f>AVERAGE('Marks Term 1:Marks Term 4'!H312)</f>
        <v>20.75</v>
      </c>
      <c r="I312" s="10">
        <f>AVERAGE('Marks Term 1:Marks Term 4'!I312)</f>
        <v>46.5</v>
      </c>
      <c r="J312" s="7" t="str">
        <f>Calc!A312</f>
        <v>E</v>
      </c>
    </row>
    <row r="313" spans="1:10" ht="14.25" customHeight="1">
      <c r="A313" s="2" t="s">
        <v>847</v>
      </c>
      <c r="B313" s="6" t="s">
        <v>560</v>
      </c>
      <c r="C313" s="6" t="s">
        <v>813</v>
      </c>
      <c r="D313" s="6" t="s">
        <v>13</v>
      </c>
      <c r="E313" s="10">
        <f>AVERAGE('Marks Term 1:Marks Term 4'!E313)</f>
        <v>8.75</v>
      </c>
      <c r="F313" s="10">
        <f>AVERAGE('Marks Term 1:Marks Term 4'!F313)</f>
        <v>7</v>
      </c>
      <c r="G313" s="10">
        <f>AVERAGE('Marks Term 1:Marks Term 4'!G313)</f>
        <v>26.25</v>
      </c>
      <c r="H313" s="10">
        <f>AVERAGE('Marks Term 1:Marks Term 4'!H313)</f>
        <v>45</v>
      </c>
      <c r="I313" s="10">
        <f>AVERAGE('Marks Term 1:Marks Term 4'!I313)</f>
        <v>87</v>
      </c>
      <c r="J313" s="7" t="str">
        <f>Calc!A313</f>
        <v>A</v>
      </c>
    </row>
    <row r="314" spans="1:10" ht="14.25" customHeight="1">
      <c r="A314" s="2" t="s">
        <v>848</v>
      </c>
      <c r="B314" s="6" t="s">
        <v>849</v>
      </c>
      <c r="C314" s="6" t="s">
        <v>850</v>
      </c>
      <c r="D314" s="6" t="s">
        <v>20</v>
      </c>
      <c r="E314" s="10">
        <f>AVERAGE('Marks Term 1:Marks Term 4'!E314)</f>
        <v>3.5</v>
      </c>
      <c r="F314" s="10">
        <f>AVERAGE('Marks Term 1:Marks Term 4'!F314)</f>
        <v>5.25</v>
      </c>
      <c r="G314" s="10">
        <f>AVERAGE('Marks Term 1:Marks Term 4'!G314)</f>
        <v>12.25</v>
      </c>
      <c r="H314" s="10">
        <f>AVERAGE('Marks Term 1:Marks Term 4'!H314)</f>
        <v>12.25</v>
      </c>
      <c r="I314" s="10">
        <f>AVERAGE('Marks Term 1:Marks Term 4'!I314)</f>
        <v>33.25</v>
      </c>
      <c r="J314" s="7" t="str">
        <f>Calc!A314</f>
        <v>Fail</v>
      </c>
    </row>
    <row r="315" spans="1:10" ht="14.25" customHeight="1">
      <c r="A315" s="2" t="s">
        <v>851</v>
      </c>
      <c r="B315" s="6" t="s">
        <v>852</v>
      </c>
      <c r="C315" s="6" t="s">
        <v>853</v>
      </c>
      <c r="D315" s="6" t="s">
        <v>24</v>
      </c>
      <c r="E315" s="10">
        <f>AVERAGE('Marks Term 1:Marks Term 4'!E315)</f>
        <v>7.5</v>
      </c>
      <c r="F315" s="10">
        <f>AVERAGE('Marks Term 1:Marks Term 4'!F315)</f>
        <v>7</v>
      </c>
      <c r="G315" s="10">
        <f>AVERAGE('Marks Term 1:Marks Term 4'!G315)</f>
        <v>22.25</v>
      </c>
      <c r="H315" s="10">
        <f>AVERAGE('Marks Term 1:Marks Term 4'!H315)</f>
        <v>34.5</v>
      </c>
      <c r="I315" s="10">
        <f>AVERAGE('Marks Term 1:Marks Term 4'!I315)</f>
        <v>71.25</v>
      </c>
      <c r="J315" s="7" t="str">
        <f>Calc!A315</f>
        <v>C</v>
      </c>
    </row>
    <row r="316" spans="1:10" ht="14.25" customHeight="1">
      <c r="A316" s="2" t="s">
        <v>854</v>
      </c>
      <c r="B316" s="6" t="s">
        <v>855</v>
      </c>
      <c r="C316" s="6" t="s">
        <v>856</v>
      </c>
      <c r="D316" s="6" t="s">
        <v>28</v>
      </c>
      <c r="E316" s="10">
        <f>AVERAGE('Marks Term 1:Marks Term 4'!E316)</f>
        <v>6</v>
      </c>
      <c r="F316" s="10">
        <f>AVERAGE('Marks Term 1:Marks Term 4'!F316)</f>
        <v>6.25</v>
      </c>
      <c r="G316" s="10">
        <f>AVERAGE('Marks Term 1:Marks Term 4'!G316)</f>
        <v>18.5</v>
      </c>
      <c r="H316" s="10">
        <f>AVERAGE('Marks Term 1:Marks Term 4'!H316)</f>
        <v>27.75</v>
      </c>
      <c r="I316" s="10">
        <f>AVERAGE('Marks Term 1:Marks Term 4'!I316)</f>
        <v>58.5</v>
      </c>
      <c r="J316" s="7" t="str">
        <f>Calc!A316</f>
        <v>D</v>
      </c>
    </row>
    <row r="317" spans="1:10" ht="14.25" customHeight="1">
      <c r="A317" s="2" t="s">
        <v>857</v>
      </c>
      <c r="B317" s="6" t="s">
        <v>858</v>
      </c>
      <c r="C317" s="6" t="s">
        <v>859</v>
      </c>
      <c r="D317" s="6" t="s">
        <v>28</v>
      </c>
      <c r="E317" s="10">
        <f>AVERAGE('Marks Term 1:Marks Term 4'!E317)</f>
        <v>5.5</v>
      </c>
      <c r="F317" s="10">
        <f>AVERAGE('Marks Term 1:Marks Term 4'!F317)</f>
        <v>5.75</v>
      </c>
      <c r="G317" s="10">
        <f>AVERAGE('Marks Term 1:Marks Term 4'!G317)</f>
        <v>15.75</v>
      </c>
      <c r="H317" s="10">
        <f>AVERAGE('Marks Term 1:Marks Term 4'!H317)</f>
        <v>29</v>
      </c>
      <c r="I317" s="10">
        <f>AVERAGE('Marks Term 1:Marks Term 4'!I317)</f>
        <v>56</v>
      </c>
      <c r="J317" s="7" t="str">
        <f>Calc!A317</f>
        <v>D</v>
      </c>
    </row>
    <row r="318" spans="1:10" ht="14.25" customHeight="1">
      <c r="A318" s="2" t="s">
        <v>860</v>
      </c>
      <c r="B318" s="6" t="s">
        <v>861</v>
      </c>
      <c r="C318" s="6" t="s">
        <v>862</v>
      </c>
      <c r="D318" s="6" t="s">
        <v>28</v>
      </c>
      <c r="E318" s="10">
        <f>AVERAGE('Marks Term 1:Marks Term 4'!E318)</f>
        <v>4.5</v>
      </c>
      <c r="F318" s="10">
        <f>AVERAGE('Marks Term 1:Marks Term 4'!F318)</f>
        <v>4.75</v>
      </c>
      <c r="G318" s="10">
        <f>AVERAGE('Marks Term 1:Marks Term 4'!G318)</f>
        <v>13.75</v>
      </c>
      <c r="H318" s="10">
        <f>AVERAGE('Marks Term 1:Marks Term 4'!H318)</f>
        <v>22.5</v>
      </c>
      <c r="I318" s="10">
        <f>AVERAGE('Marks Term 1:Marks Term 4'!I318)</f>
        <v>45.5</v>
      </c>
      <c r="J318" s="7" t="str">
        <f>Calc!A318</f>
        <v>E</v>
      </c>
    </row>
    <row r="319" spans="1:10" ht="14.25" customHeight="1">
      <c r="A319" s="2" t="s">
        <v>863</v>
      </c>
      <c r="B319" s="6" t="s">
        <v>864</v>
      </c>
      <c r="C319" s="6" t="s">
        <v>865</v>
      </c>
      <c r="D319" s="6" t="s">
        <v>13</v>
      </c>
      <c r="E319" s="10">
        <f>AVERAGE('Marks Term 1:Marks Term 4'!E319)</f>
        <v>5.25</v>
      </c>
      <c r="F319" s="10">
        <f>AVERAGE('Marks Term 1:Marks Term 4'!F319)</f>
        <v>5.25</v>
      </c>
      <c r="G319" s="10">
        <f>AVERAGE('Marks Term 1:Marks Term 4'!G319)</f>
        <v>14.5</v>
      </c>
      <c r="H319" s="10">
        <f>AVERAGE('Marks Term 1:Marks Term 4'!H319)</f>
        <v>23.75</v>
      </c>
      <c r="I319" s="10">
        <f>AVERAGE('Marks Term 1:Marks Term 4'!I319)</f>
        <v>48.75</v>
      </c>
      <c r="J319" s="7" t="str">
        <f>Calc!A319</f>
        <v>E</v>
      </c>
    </row>
    <row r="320" spans="1:10" ht="14.25" customHeight="1">
      <c r="A320" s="2" t="s">
        <v>866</v>
      </c>
      <c r="B320" s="6" t="s">
        <v>867</v>
      </c>
      <c r="C320" s="6" t="s">
        <v>868</v>
      </c>
      <c r="D320" s="6" t="s">
        <v>20</v>
      </c>
      <c r="E320" s="10">
        <f>AVERAGE('Marks Term 1:Marks Term 4'!E320)</f>
        <v>5</v>
      </c>
      <c r="F320" s="10">
        <f>AVERAGE('Marks Term 1:Marks Term 4'!F320)</f>
        <v>4.5</v>
      </c>
      <c r="G320" s="10">
        <f>AVERAGE('Marks Term 1:Marks Term 4'!G320)</f>
        <v>15.25</v>
      </c>
      <c r="H320" s="10">
        <f>AVERAGE('Marks Term 1:Marks Term 4'!H320)</f>
        <v>25.5</v>
      </c>
      <c r="I320" s="10">
        <f>AVERAGE('Marks Term 1:Marks Term 4'!I320)</f>
        <v>50.25</v>
      </c>
      <c r="J320" s="7" t="str">
        <f>Calc!A320</f>
        <v>E</v>
      </c>
    </row>
    <row r="321" spans="1:10" ht="14.25" customHeight="1">
      <c r="A321" s="2" t="s">
        <v>869</v>
      </c>
      <c r="B321" s="6" t="s">
        <v>822</v>
      </c>
      <c r="C321" s="6" t="s">
        <v>870</v>
      </c>
      <c r="D321" s="6" t="s">
        <v>13</v>
      </c>
      <c r="E321" s="10">
        <f>AVERAGE('Marks Term 1:Marks Term 4'!E321)</f>
        <v>5.5</v>
      </c>
      <c r="F321" s="10">
        <f>AVERAGE('Marks Term 1:Marks Term 4'!F321)</f>
        <v>5</v>
      </c>
      <c r="G321" s="10">
        <f>AVERAGE('Marks Term 1:Marks Term 4'!G321)</f>
        <v>14.5</v>
      </c>
      <c r="H321" s="10">
        <f>AVERAGE('Marks Term 1:Marks Term 4'!H321)</f>
        <v>26.75</v>
      </c>
      <c r="I321" s="10">
        <f>AVERAGE('Marks Term 1:Marks Term 4'!I321)</f>
        <v>51.75</v>
      </c>
      <c r="J321" s="7" t="str">
        <f>Calc!A321</f>
        <v>E</v>
      </c>
    </row>
    <row r="322" spans="1:10" ht="14.25" customHeight="1">
      <c r="A322" s="2" t="s">
        <v>871</v>
      </c>
      <c r="B322" s="6" t="s">
        <v>872</v>
      </c>
      <c r="C322" s="6" t="s">
        <v>873</v>
      </c>
      <c r="D322" s="6" t="s">
        <v>13</v>
      </c>
      <c r="E322" s="10">
        <f>AVERAGE('Marks Term 1:Marks Term 4'!E322)</f>
        <v>9</v>
      </c>
      <c r="F322" s="10">
        <f>AVERAGE('Marks Term 1:Marks Term 4'!F322)</f>
        <v>8.25</v>
      </c>
      <c r="G322" s="10">
        <f>AVERAGE('Marks Term 1:Marks Term 4'!G322)</f>
        <v>26.75</v>
      </c>
      <c r="H322" s="10">
        <f>AVERAGE('Marks Term 1:Marks Term 4'!H322)</f>
        <v>43</v>
      </c>
      <c r="I322" s="10">
        <f>AVERAGE('Marks Term 1:Marks Term 4'!I322)</f>
        <v>87</v>
      </c>
      <c r="J322" s="7" t="str">
        <f>Calc!A322</f>
        <v>A</v>
      </c>
    </row>
    <row r="323" spans="1:10" ht="14.25" customHeight="1">
      <c r="A323" s="2" t="s">
        <v>874</v>
      </c>
      <c r="B323" s="6" t="s">
        <v>875</v>
      </c>
      <c r="C323" s="6" t="s">
        <v>876</v>
      </c>
      <c r="D323" s="6" t="s">
        <v>13</v>
      </c>
      <c r="E323" s="10">
        <f>AVERAGE('Marks Term 1:Marks Term 4'!E323)</f>
        <v>3.25</v>
      </c>
      <c r="F323" s="10">
        <f>AVERAGE('Marks Term 1:Marks Term 4'!F323)</f>
        <v>3.5</v>
      </c>
      <c r="G323" s="10">
        <f>AVERAGE('Marks Term 1:Marks Term 4'!G323)</f>
        <v>9.25</v>
      </c>
      <c r="H323" s="10">
        <f>AVERAGE('Marks Term 1:Marks Term 4'!H323)</f>
        <v>18.5</v>
      </c>
      <c r="I323" s="10">
        <f>AVERAGE('Marks Term 1:Marks Term 4'!I323)</f>
        <v>34.5</v>
      </c>
      <c r="J323" s="7" t="str">
        <f>Calc!A323</f>
        <v>Fail</v>
      </c>
    </row>
    <row r="324" spans="1:10" ht="14.25" customHeight="1">
      <c r="A324" s="2" t="s">
        <v>877</v>
      </c>
      <c r="B324" s="6" t="s">
        <v>878</v>
      </c>
      <c r="C324" s="6" t="s">
        <v>879</v>
      </c>
      <c r="D324" s="6" t="s">
        <v>13</v>
      </c>
      <c r="E324" s="10">
        <f>AVERAGE('Marks Term 1:Marks Term 4'!E324)</f>
        <v>6.25</v>
      </c>
      <c r="F324" s="10">
        <f>AVERAGE('Marks Term 1:Marks Term 4'!F324)</f>
        <v>5.75</v>
      </c>
      <c r="G324" s="10">
        <f>AVERAGE('Marks Term 1:Marks Term 4'!G324)</f>
        <v>17.75</v>
      </c>
      <c r="H324" s="10">
        <f>AVERAGE('Marks Term 1:Marks Term 4'!H324)</f>
        <v>35.25</v>
      </c>
      <c r="I324" s="10">
        <f>AVERAGE('Marks Term 1:Marks Term 4'!I324)</f>
        <v>65</v>
      </c>
      <c r="J324" s="7" t="str">
        <f>Calc!A324</f>
        <v>C</v>
      </c>
    </row>
    <row r="325" spans="1:10" ht="14.25" customHeight="1">
      <c r="A325" s="2" t="s">
        <v>880</v>
      </c>
      <c r="B325" s="6" t="s">
        <v>881</v>
      </c>
      <c r="C325" s="6" t="s">
        <v>882</v>
      </c>
      <c r="D325" s="6" t="s">
        <v>28</v>
      </c>
      <c r="E325" s="10">
        <f>AVERAGE('Marks Term 1:Marks Term 4'!E325)</f>
        <v>9</v>
      </c>
      <c r="F325" s="10">
        <f>AVERAGE('Marks Term 1:Marks Term 4'!F325)</f>
        <v>8.5</v>
      </c>
      <c r="G325" s="10">
        <f>AVERAGE('Marks Term 1:Marks Term 4'!G325)</f>
        <v>27</v>
      </c>
      <c r="H325" s="10">
        <f>AVERAGE('Marks Term 1:Marks Term 4'!H325)</f>
        <v>40.75</v>
      </c>
      <c r="I325" s="10">
        <f>AVERAGE('Marks Term 1:Marks Term 4'!I325)</f>
        <v>85.25</v>
      </c>
      <c r="J325" s="7" t="str">
        <f>Calc!A325</f>
        <v>A</v>
      </c>
    </row>
    <row r="326" spans="1:10" ht="14.25" customHeight="1">
      <c r="A326" s="2" t="s">
        <v>883</v>
      </c>
      <c r="B326" s="6" t="s">
        <v>884</v>
      </c>
      <c r="C326" s="6" t="s">
        <v>885</v>
      </c>
      <c r="D326" s="6" t="s">
        <v>20</v>
      </c>
      <c r="E326" s="10">
        <f>AVERAGE('Marks Term 1:Marks Term 4'!E326)</f>
        <v>6</v>
      </c>
      <c r="F326" s="10">
        <f>AVERAGE('Marks Term 1:Marks Term 4'!F326)</f>
        <v>5</v>
      </c>
      <c r="G326" s="10">
        <f>AVERAGE('Marks Term 1:Marks Term 4'!G326)</f>
        <v>16.25</v>
      </c>
      <c r="H326" s="10">
        <f>AVERAGE('Marks Term 1:Marks Term 4'!H326)</f>
        <v>35.25</v>
      </c>
      <c r="I326" s="10">
        <f>AVERAGE('Marks Term 1:Marks Term 4'!I326)</f>
        <v>62.5</v>
      </c>
      <c r="J326" s="7" t="str">
        <f>Calc!A326</f>
        <v>D</v>
      </c>
    </row>
    <row r="327" spans="1:10" ht="14.25" customHeight="1">
      <c r="A327" s="2" t="s">
        <v>886</v>
      </c>
      <c r="B327" s="6" t="s">
        <v>887</v>
      </c>
      <c r="C327" s="6" t="s">
        <v>888</v>
      </c>
      <c r="D327" s="6" t="s">
        <v>13</v>
      </c>
      <c r="E327" s="10">
        <f>AVERAGE('Marks Term 1:Marks Term 4'!E327)</f>
        <v>9.25</v>
      </c>
      <c r="F327" s="10">
        <f>AVERAGE('Marks Term 1:Marks Term 4'!F327)</f>
        <v>8.75</v>
      </c>
      <c r="G327" s="10">
        <f>AVERAGE('Marks Term 1:Marks Term 4'!G327)</f>
        <v>26.75</v>
      </c>
      <c r="H327" s="10">
        <f>AVERAGE('Marks Term 1:Marks Term 4'!H327)</f>
        <v>42</v>
      </c>
      <c r="I327" s="10">
        <f>AVERAGE('Marks Term 1:Marks Term 4'!I327)</f>
        <v>86.75</v>
      </c>
      <c r="J327" s="7" t="str">
        <f>Calc!A327</f>
        <v>A</v>
      </c>
    </row>
    <row r="328" spans="1:10" ht="14.25" customHeight="1">
      <c r="A328" s="2" t="s">
        <v>889</v>
      </c>
      <c r="B328" s="6" t="s">
        <v>890</v>
      </c>
      <c r="C328" s="6" t="s">
        <v>891</v>
      </c>
      <c r="D328" s="6" t="s">
        <v>13</v>
      </c>
      <c r="E328" s="10">
        <f>AVERAGE('Marks Term 1:Marks Term 4'!E328)</f>
        <v>3.75</v>
      </c>
      <c r="F328" s="10">
        <f>AVERAGE('Marks Term 1:Marks Term 4'!F328)</f>
        <v>3.25</v>
      </c>
      <c r="G328" s="10">
        <f>AVERAGE('Marks Term 1:Marks Term 4'!G328)</f>
        <v>12.5</v>
      </c>
      <c r="H328" s="10">
        <f>AVERAGE('Marks Term 1:Marks Term 4'!H328)</f>
        <v>19.5</v>
      </c>
      <c r="I328" s="10">
        <f>AVERAGE('Marks Term 1:Marks Term 4'!I328)</f>
        <v>39</v>
      </c>
      <c r="J328" s="7" t="str">
        <f>Calc!A328</f>
        <v>F</v>
      </c>
    </row>
    <row r="329" spans="1:10" ht="14.25" customHeight="1">
      <c r="A329" s="2" t="s">
        <v>892</v>
      </c>
      <c r="B329" s="6" t="s">
        <v>893</v>
      </c>
      <c r="C329" s="6" t="s">
        <v>894</v>
      </c>
      <c r="D329" s="6" t="s">
        <v>20</v>
      </c>
      <c r="E329" s="10">
        <f>AVERAGE('Marks Term 1:Marks Term 4'!E329)</f>
        <v>4</v>
      </c>
      <c r="F329" s="10">
        <f>AVERAGE('Marks Term 1:Marks Term 4'!F329)</f>
        <v>4</v>
      </c>
      <c r="G329" s="10">
        <f>AVERAGE('Marks Term 1:Marks Term 4'!G329)</f>
        <v>10.5</v>
      </c>
      <c r="H329" s="10">
        <f>AVERAGE('Marks Term 1:Marks Term 4'!H329)</f>
        <v>16.5</v>
      </c>
      <c r="I329" s="10">
        <f>AVERAGE('Marks Term 1:Marks Term 4'!I329)</f>
        <v>35</v>
      </c>
      <c r="J329" s="7" t="str">
        <f>Calc!A329</f>
        <v>F</v>
      </c>
    </row>
    <row r="330" spans="1:10" ht="14.25" customHeight="1">
      <c r="A330" s="2" t="s">
        <v>895</v>
      </c>
      <c r="B330" s="6" t="s">
        <v>255</v>
      </c>
      <c r="C330" s="6" t="s">
        <v>896</v>
      </c>
      <c r="D330" s="6" t="s">
        <v>13</v>
      </c>
      <c r="E330" s="10">
        <f>AVERAGE('Marks Term 1:Marks Term 4'!E330)</f>
        <v>8.25</v>
      </c>
      <c r="F330" s="10">
        <f>AVERAGE('Marks Term 1:Marks Term 4'!F330)</f>
        <v>8.5</v>
      </c>
      <c r="G330" s="10">
        <f>AVERAGE('Marks Term 1:Marks Term 4'!G330)</f>
        <v>25</v>
      </c>
      <c r="H330" s="10">
        <f>AVERAGE('Marks Term 1:Marks Term 4'!H330)</f>
        <v>37.75</v>
      </c>
      <c r="I330" s="10">
        <f>AVERAGE('Marks Term 1:Marks Term 4'!I330)</f>
        <v>79.5</v>
      </c>
      <c r="J330" s="7" t="str">
        <f>Calc!A330</f>
        <v>B</v>
      </c>
    </row>
    <row r="331" spans="1:10" ht="14.25" customHeight="1">
      <c r="A331" s="2" t="s">
        <v>897</v>
      </c>
      <c r="B331" s="6" t="s">
        <v>898</v>
      </c>
      <c r="C331" s="6" t="s">
        <v>899</v>
      </c>
      <c r="D331" s="6" t="s">
        <v>20</v>
      </c>
      <c r="E331" s="10">
        <f>AVERAGE('Marks Term 1:Marks Term 4'!E331)</f>
        <v>4</v>
      </c>
      <c r="F331" s="10">
        <f>AVERAGE('Marks Term 1:Marks Term 4'!F331)</f>
        <v>4.75</v>
      </c>
      <c r="G331" s="10">
        <f>AVERAGE('Marks Term 1:Marks Term 4'!G331)</f>
        <v>13</v>
      </c>
      <c r="H331" s="10">
        <f>AVERAGE('Marks Term 1:Marks Term 4'!H331)</f>
        <v>18.5</v>
      </c>
      <c r="I331" s="10">
        <f>AVERAGE('Marks Term 1:Marks Term 4'!I331)</f>
        <v>40.25</v>
      </c>
      <c r="J331" s="7" t="str">
        <f>Calc!A331</f>
        <v>F</v>
      </c>
    </row>
    <row r="332" spans="1:10" ht="14.25" customHeight="1">
      <c r="A332" s="2" t="s">
        <v>900</v>
      </c>
      <c r="B332" s="6" t="s">
        <v>901</v>
      </c>
      <c r="C332" s="6" t="s">
        <v>902</v>
      </c>
      <c r="D332" s="6" t="s">
        <v>20</v>
      </c>
      <c r="E332" s="10">
        <f>AVERAGE('Marks Term 1:Marks Term 4'!E332)</f>
        <v>6</v>
      </c>
      <c r="F332" s="10">
        <f>AVERAGE('Marks Term 1:Marks Term 4'!F332)</f>
        <v>6</v>
      </c>
      <c r="G332" s="10">
        <f>AVERAGE('Marks Term 1:Marks Term 4'!G332)</f>
        <v>17.25</v>
      </c>
      <c r="H332" s="10">
        <f>AVERAGE('Marks Term 1:Marks Term 4'!H332)</f>
        <v>32.25</v>
      </c>
      <c r="I332" s="10">
        <f>AVERAGE('Marks Term 1:Marks Term 4'!I332)</f>
        <v>61.5</v>
      </c>
      <c r="J332" s="7" t="str">
        <f>Calc!A332</f>
        <v>D</v>
      </c>
    </row>
    <row r="333" spans="1:10" ht="14.25" customHeight="1">
      <c r="A333" s="2" t="s">
        <v>903</v>
      </c>
      <c r="B333" s="6" t="s">
        <v>904</v>
      </c>
      <c r="C333" s="6" t="s">
        <v>905</v>
      </c>
      <c r="D333" s="6" t="s">
        <v>13</v>
      </c>
      <c r="E333" s="10">
        <f>AVERAGE('Marks Term 1:Marks Term 4'!E333)</f>
        <v>9.25</v>
      </c>
      <c r="F333" s="10">
        <f>AVERAGE('Marks Term 1:Marks Term 4'!F333)</f>
        <v>8.5</v>
      </c>
      <c r="G333" s="10">
        <f>AVERAGE('Marks Term 1:Marks Term 4'!G333)</f>
        <v>26</v>
      </c>
      <c r="H333" s="10">
        <f>AVERAGE('Marks Term 1:Marks Term 4'!H333)</f>
        <v>49</v>
      </c>
      <c r="I333" s="10">
        <f>AVERAGE('Marks Term 1:Marks Term 4'!I333)</f>
        <v>92.75</v>
      </c>
      <c r="J333" s="7" t="str">
        <f>Calc!A333</f>
        <v>A</v>
      </c>
    </row>
    <row r="334" spans="1:10" ht="14.25" customHeight="1">
      <c r="A334" s="2" t="s">
        <v>906</v>
      </c>
      <c r="B334" s="6" t="s">
        <v>202</v>
      </c>
      <c r="C334" s="6" t="s">
        <v>907</v>
      </c>
      <c r="D334" s="6" t="s">
        <v>20</v>
      </c>
      <c r="E334" s="10">
        <f>AVERAGE('Marks Term 1:Marks Term 4'!E334)</f>
        <v>5</v>
      </c>
      <c r="F334" s="10">
        <f>AVERAGE('Marks Term 1:Marks Term 4'!F334)</f>
        <v>4.25</v>
      </c>
      <c r="G334" s="10">
        <f>AVERAGE('Marks Term 1:Marks Term 4'!G334)</f>
        <v>15.75</v>
      </c>
      <c r="H334" s="10">
        <f>AVERAGE('Marks Term 1:Marks Term 4'!H334)</f>
        <v>19.5</v>
      </c>
      <c r="I334" s="10">
        <f>AVERAGE('Marks Term 1:Marks Term 4'!I334)</f>
        <v>44.5</v>
      </c>
      <c r="J334" s="7" t="str">
        <f>Calc!A334</f>
        <v>F</v>
      </c>
    </row>
    <row r="335" spans="1:10" ht="14.25" customHeight="1">
      <c r="A335" s="2" t="s">
        <v>908</v>
      </c>
      <c r="B335" s="6" t="s">
        <v>909</v>
      </c>
      <c r="C335" s="6" t="s">
        <v>910</v>
      </c>
      <c r="D335" s="6" t="s">
        <v>28</v>
      </c>
      <c r="E335" s="10">
        <f>AVERAGE('Marks Term 1:Marks Term 4'!E335)</f>
        <v>6.75</v>
      </c>
      <c r="F335" s="10">
        <f>AVERAGE('Marks Term 1:Marks Term 4'!F335)</f>
        <v>6</v>
      </c>
      <c r="G335" s="10">
        <f>AVERAGE('Marks Term 1:Marks Term 4'!G335)</f>
        <v>18.75</v>
      </c>
      <c r="H335" s="10">
        <f>AVERAGE('Marks Term 1:Marks Term 4'!H335)</f>
        <v>32.25</v>
      </c>
      <c r="I335" s="10">
        <f>AVERAGE('Marks Term 1:Marks Term 4'!I335)</f>
        <v>63.75</v>
      </c>
      <c r="J335" s="7" t="str">
        <f>Calc!A335</f>
        <v>D</v>
      </c>
    </row>
    <row r="336" spans="1:10" ht="14.25" customHeight="1">
      <c r="A336" s="2" t="s">
        <v>911</v>
      </c>
      <c r="B336" s="6" t="s">
        <v>912</v>
      </c>
      <c r="C336" s="6" t="s">
        <v>545</v>
      </c>
      <c r="D336" s="6" t="s">
        <v>13</v>
      </c>
      <c r="E336" s="10">
        <f>AVERAGE('Marks Term 1:Marks Term 4'!E336)</f>
        <v>8.5</v>
      </c>
      <c r="F336" s="10">
        <f>AVERAGE('Marks Term 1:Marks Term 4'!F336)</f>
        <v>8.5</v>
      </c>
      <c r="G336" s="10">
        <f>AVERAGE('Marks Term 1:Marks Term 4'!G336)</f>
        <v>27</v>
      </c>
      <c r="H336" s="10">
        <f>AVERAGE('Marks Term 1:Marks Term 4'!H336)</f>
        <v>42</v>
      </c>
      <c r="I336" s="10">
        <f>AVERAGE('Marks Term 1:Marks Term 4'!I336)</f>
        <v>86</v>
      </c>
      <c r="J336" s="7" t="str">
        <f>Calc!A336</f>
        <v>A</v>
      </c>
    </row>
    <row r="337" spans="1:10" ht="14.25" customHeight="1">
      <c r="A337" s="2" t="s">
        <v>913</v>
      </c>
      <c r="B337" s="6" t="s">
        <v>914</v>
      </c>
      <c r="C337" s="6" t="s">
        <v>915</v>
      </c>
      <c r="D337" s="6" t="s">
        <v>20</v>
      </c>
      <c r="E337" s="10">
        <f>AVERAGE('Marks Term 1:Marks Term 4'!E337)</f>
        <v>8.75</v>
      </c>
      <c r="F337" s="10">
        <f>AVERAGE('Marks Term 1:Marks Term 4'!F337)</f>
        <v>8.25</v>
      </c>
      <c r="G337" s="10">
        <f>AVERAGE('Marks Term 1:Marks Term 4'!G337)</f>
        <v>25.25</v>
      </c>
      <c r="H337" s="10">
        <f>AVERAGE('Marks Term 1:Marks Term 4'!H337)</f>
        <v>41.75</v>
      </c>
      <c r="I337" s="10">
        <f>AVERAGE('Marks Term 1:Marks Term 4'!I337)</f>
        <v>84</v>
      </c>
      <c r="J337" s="7" t="str">
        <f>Calc!A337</f>
        <v>B</v>
      </c>
    </row>
    <row r="338" spans="1:10" ht="14.25" customHeight="1">
      <c r="A338" s="2" t="s">
        <v>916</v>
      </c>
      <c r="B338" s="6" t="s">
        <v>917</v>
      </c>
      <c r="C338" s="6" t="s">
        <v>918</v>
      </c>
      <c r="D338" s="6" t="s">
        <v>20</v>
      </c>
      <c r="E338" s="10">
        <f>AVERAGE('Marks Term 1:Marks Term 4'!E338)</f>
        <v>2</v>
      </c>
      <c r="F338" s="10">
        <f>AVERAGE('Marks Term 1:Marks Term 4'!F338)</f>
        <v>2.75</v>
      </c>
      <c r="G338" s="10">
        <f>AVERAGE('Marks Term 1:Marks Term 4'!G338)</f>
        <v>5</v>
      </c>
      <c r="H338" s="10">
        <f>AVERAGE('Marks Term 1:Marks Term 4'!H338)</f>
        <v>6.25</v>
      </c>
      <c r="I338" s="10">
        <f>AVERAGE('Marks Term 1:Marks Term 4'!I338)</f>
        <v>16</v>
      </c>
      <c r="J338" s="7" t="str">
        <f>Calc!A338</f>
        <v>Fail</v>
      </c>
    </row>
    <row r="339" spans="1:10" ht="14.25" customHeight="1">
      <c r="A339" s="2" t="s">
        <v>919</v>
      </c>
      <c r="B339" s="6" t="s">
        <v>54</v>
      </c>
      <c r="C339" s="6" t="s">
        <v>920</v>
      </c>
      <c r="D339" s="6" t="s">
        <v>13</v>
      </c>
      <c r="E339" s="10">
        <f>AVERAGE('Marks Term 1:Marks Term 4'!E339)</f>
        <v>9.5</v>
      </c>
      <c r="F339" s="10">
        <f>AVERAGE('Marks Term 1:Marks Term 4'!F339)</f>
        <v>8.5</v>
      </c>
      <c r="G339" s="10">
        <f>AVERAGE('Marks Term 1:Marks Term 4'!G339)</f>
        <v>27.25</v>
      </c>
      <c r="H339" s="10">
        <f>AVERAGE('Marks Term 1:Marks Term 4'!H339)</f>
        <v>47.5</v>
      </c>
      <c r="I339" s="10">
        <f>AVERAGE('Marks Term 1:Marks Term 4'!I339)</f>
        <v>92.75</v>
      </c>
      <c r="J339" s="7" t="str">
        <f>Calc!A339</f>
        <v>A</v>
      </c>
    </row>
    <row r="340" spans="1:10" ht="14.25" customHeight="1">
      <c r="A340" s="2" t="s">
        <v>921</v>
      </c>
      <c r="B340" s="6" t="s">
        <v>922</v>
      </c>
      <c r="C340" s="6" t="s">
        <v>923</v>
      </c>
      <c r="D340" s="6" t="s">
        <v>20</v>
      </c>
      <c r="E340" s="10">
        <f>AVERAGE('Marks Term 1:Marks Term 4'!E340)</f>
        <v>5</v>
      </c>
      <c r="F340" s="10">
        <f>AVERAGE('Marks Term 1:Marks Term 4'!F340)</f>
        <v>5</v>
      </c>
      <c r="G340" s="10">
        <f>AVERAGE('Marks Term 1:Marks Term 4'!G340)</f>
        <v>15.25</v>
      </c>
      <c r="H340" s="10">
        <f>AVERAGE('Marks Term 1:Marks Term 4'!H340)</f>
        <v>24.25</v>
      </c>
      <c r="I340" s="10">
        <f>AVERAGE('Marks Term 1:Marks Term 4'!I340)</f>
        <v>49.5</v>
      </c>
      <c r="J340" s="7" t="str">
        <f>Calc!A340</f>
        <v>E</v>
      </c>
    </row>
    <row r="341" spans="1:10" ht="14.25" customHeight="1">
      <c r="A341" s="2" t="s">
        <v>924</v>
      </c>
      <c r="B341" s="6" t="s">
        <v>925</v>
      </c>
      <c r="C341" s="6" t="s">
        <v>926</v>
      </c>
      <c r="D341" s="6" t="s">
        <v>20</v>
      </c>
      <c r="E341" s="10">
        <f>AVERAGE('Marks Term 1:Marks Term 4'!E341)</f>
        <v>8.5</v>
      </c>
      <c r="F341" s="10">
        <f>AVERAGE('Marks Term 1:Marks Term 4'!F341)</f>
        <v>7.25</v>
      </c>
      <c r="G341" s="10">
        <f>AVERAGE('Marks Term 1:Marks Term 4'!G341)</f>
        <v>25.75</v>
      </c>
      <c r="H341" s="10">
        <f>AVERAGE('Marks Term 1:Marks Term 4'!H341)</f>
        <v>49.75</v>
      </c>
      <c r="I341" s="10">
        <f>AVERAGE('Marks Term 1:Marks Term 4'!I341)</f>
        <v>91.25</v>
      </c>
      <c r="J341" s="7" t="str">
        <f>Calc!A341</f>
        <v>A</v>
      </c>
    </row>
    <row r="342" spans="1:10" ht="14.25" customHeight="1">
      <c r="A342" s="2" t="s">
        <v>927</v>
      </c>
      <c r="B342" s="6" t="s">
        <v>928</v>
      </c>
      <c r="C342" s="6" t="s">
        <v>929</v>
      </c>
      <c r="D342" s="6" t="s">
        <v>28</v>
      </c>
      <c r="E342" s="10">
        <f>AVERAGE('Marks Term 1:Marks Term 4'!E342)</f>
        <v>10</v>
      </c>
      <c r="F342" s="10">
        <f>AVERAGE('Marks Term 1:Marks Term 4'!F342)</f>
        <v>10</v>
      </c>
      <c r="G342" s="10">
        <f>AVERAGE('Marks Term 1:Marks Term 4'!G342)</f>
        <v>27.75</v>
      </c>
      <c r="H342" s="10">
        <f>AVERAGE('Marks Term 1:Marks Term 4'!H342)</f>
        <v>46.5</v>
      </c>
      <c r="I342" s="10">
        <f>AVERAGE('Marks Term 1:Marks Term 4'!I342)</f>
        <v>94.25</v>
      </c>
      <c r="J342" s="7" t="str">
        <f>Calc!A342</f>
        <v>A</v>
      </c>
    </row>
    <row r="343" spans="1:10" ht="14.25" customHeight="1">
      <c r="A343" s="2" t="s">
        <v>930</v>
      </c>
      <c r="B343" s="6" t="s">
        <v>931</v>
      </c>
      <c r="C343" s="6" t="s">
        <v>932</v>
      </c>
      <c r="D343" s="6" t="s">
        <v>28</v>
      </c>
      <c r="E343" s="10">
        <f>AVERAGE('Marks Term 1:Marks Term 4'!E343)</f>
        <v>3.75</v>
      </c>
      <c r="F343" s="10">
        <f>AVERAGE('Marks Term 1:Marks Term 4'!F343)</f>
        <v>4.75</v>
      </c>
      <c r="G343" s="10">
        <f>AVERAGE('Marks Term 1:Marks Term 4'!G343)</f>
        <v>12</v>
      </c>
      <c r="H343" s="10">
        <f>AVERAGE('Marks Term 1:Marks Term 4'!H343)</f>
        <v>11.75</v>
      </c>
      <c r="I343" s="10">
        <f>AVERAGE('Marks Term 1:Marks Term 4'!I343)</f>
        <v>32.25</v>
      </c>
      <c r="J343" s="7" t="str">
        <f>Calc!A343</f>
        <v>Fail</v>
      </c>
    </row>
    <row r="344" spans="1:10" ht="14.25" customHeight="1">
      <c r="A344" s="2" t="s">
        <v>933</v>
      </c>
      <c r="B344" s="6" t="s">
        <v>934</v>
      </c>
      <c r="C344" s="6" t="s">
        <v>935</v>
      </c>
      <c r="D344" s="6" t="s">
        <v>24</v>
      </c>
      <c r="E344" s="10">
        <f>AVERAGE('Marks Term 1:Marks Term 4'!E344)</f>
        <v>4.5</v>
      </c>
      <c r="F344" s="10">
        <f>AVERAGE('Marks Term 1:Marks Term 4'!F344)</f>
        <v>5.25</v>
      </c>
      <c r="G344" s="10">
        <f>AVERAGE('Marks Term 1:Marks Term 4'!G344)</f>
        <v>13.25</v>
      </c>
      <c r="H344" s="10">
        <f>AVERAGE('Marks Term 1:Marks Term 4'!H344)</f>
        <v>18.25</v>
      </c>
      <c r="I344" s="10">
        <f>AVERAGE('Marks Term 1:Marks Term 4'!I344)</f>
        <v>41.25</v>
      </c>
      <c r="J344" s="7" t="str">
        <f>Calc!A344</f>
        <v>F</v>
      </c>
    </row>
    <row r="345" spans="1:10" ht="14.25" customHeight="1">
      <c r="A345" s="2" t="s">
        <v>936</v>
      </c>
      <c r="B345" s="6" t="s">
        <v>302</v>
      </c>
      <c r="C345" s="6" t="s">
        <v>937</v>
      </c>
      <c r="D345" s="6" t="s">
        <v>24</v>
      </c>
      <c r="E345" s="10">
        <f>AVERAGE('Marks Term 1:Marks Term 4'!E345)</f>
        <v>9.25</v>
      </c>
      <c r="F345" s="10">
        <f>AVERAGE('Marks Term 1:Marks Term 4'!F345)</f>
        <v>9.5</v>
      </c>
      <c r="G345" s="10">
        <f>AVERAGE('Marks Term 1:Marks Term 4'!G345)</f>
        <v>26.5</v>
      </c>
      <c r="H345" s="10">
        <f>AVERAGE('Marks Term 1:Marks Term 4'!H345)</f>
        <v>44.5</v>
      </c>
      <c r="I345" s="10">
        <f>AVERAGE('Marks Term 1:Marks Term 4'!I345)</f>
        <v>89.75</v>
      </c>
      <c r="J345" s="7" t="str">
        <f>Calc!A345</f>
        <v>A</v>
      </c>
    </row>
    <row r="346" spans="1:10" ht="14.25" customHeight="1">
      <c r="A346" s="2" t="s">
        <v>938</v>
      </c>
      <c r="B346" s="6" t="s">
        <v>939</v>
      </c>
      <c r="C346" s="6" t="s">
        <v>940</v>
      </c>
      <c r="D346" s="6" t="s">
        <v>20</v>
      </c>
      <c r="E346" s="10">
        <f>AVERAGE('Marks Term 1:Marks Term 4'!E346)</f>
        <v>5.5</v>
      </c>
      <c r="F346" s="10">
        <f>AVERAGE('Marks Term 1:Marks Term 4'!F346)</f>
        <v>5.25</v>
      </c>
      <c r="G346" s="10">
        <f>AVERAGE('Marks Term 1:Marks Term 4'!G346)</f>
        <v>16.25</v>
      </c>
      <c r="H346" s="10">
        <f>AVERAGE('Marks Term 1:Marks Term 4'!H346)</f>
        <v>31</v>
      </c>
      <c r="I346" s="10">
        <f>AVERAGE('Marks Term 1:Marks Term 4'!I346)</f>
        <v>58</v>
      </c>
      <c r="J346" s="7" t="str">
        <f>Calc!A346</f>
        <v>D</v>
      </c>
    </row>
    <row r="347" spans="1:10" ht="14.25" customHeight="1">
      <c r="A347" s="2" t="s">
        <v>941</v>
      </c>
      <c r="B347" s="6" t="s">
        <v>942</v>
      </c>
      <c r="C347" s="6" t="s">
        <v>943</v>
      </c>
      <c r="D347" s="6" t="s">
        <v>28</v>
      </c>
      <c r="E347" s="10">
        <f>AVERAGE('Marks Term 1:Marks Term 4'!E347)</f>
        <v>8.5</v>
      </c>
      <c r="F347" s="10">
        <f>AVERAGE('Marks Term 1:Marks Term 4'!F347)</f>
        <v>7.75</v>
      </c>
      <c r="G347" s="10">
        <f>AVERAGE('Marks Term 1:Marks Term 4'!G347)</f>
        <v>23.75</v>
      </c>
      <c r="H347" s="10">
        <f>AVERAGE('Marks Term 1:Marks Term 4'!H347)</f>
        <v>44</v>
      </c>
      <c r="I347" s="10">
        <f>AVERAGE('Marks Term 1:Marks Term 4'!I347)</f>
        <v>84</v>
      </c>
      <c r="J347" s="7" t="str">
        <f>Calc!A347</f>
        <v>B</v>
      </c>
    </row>
    <row r="348" spans="1:10" ht="14.25" customHeight="1">
      <c r="A348" s="2" t="s">
        <v>944</v>
      </c>
      <c r="B348" s="6" t="s">
        <v>945</v>
      </c>
      <c r="C348" s="6" t="s">
        <v>946</v>
      </c>
      <c r="D348" s="6" t="s">
        <v>13</v>
      </c>
      <c r="E348" s="10">
        <f>AVERAGE('Marks Term 1:Marks Term 4'!E348)</f>
        <v>9</v>
      </c>
      <c r="F348" s="10">
        <f>AVERAGE('Marks Term 1:Marks Term 4'!F348)</f>
        <v>8</v>
      </c>
      <c r="G348" s="10">
        <f>AVERAGE('Marks Term 1:Marks Term 4'!G348)</f>
        <v>28</v>
      </c>
      <c r="H348" s="10">
        <f>AVERAGE('Marks Term 1:Marks Term 4'!H348)</f>
        <v>41.75</v>
      </c>
      <c r="I348" s="10">
        <f>AVERAGE('Marks Term 1:Marks Term 4'!I348)</f>
        <v>86.75</v>
      </c>
      <c r="J348" s="7" t="str">
        <f>Calc!A348</f>
        <v>A</v>
      </c>
    </row>
    <row r="349" spans="1:10" ht="14.25" customHeight="1">
      <c r="A349" s="2" t="s">
        <v>947</v>
      </c>
      <c r="B349" s="6" t="s">
        <v>948</v>
      </c>
      <c r="C349" s="6" t="s">
        <v>949</v>
      </c>
      <c r="D349" s="6" t="s">
        <v>24</v>
      </c>
      <c r="E349" s="10">
        <f>AVERAGE('Marks Term 1:Marks Term 4'!E349)</f>
        <v>5.75</v>
      </c>
      <c r="F349" s="10">
        <f>AVERAGE('Marks Term 1:Marks Term 4'!F349)</f>
        <v>5.75</v>
      </c>
      <c r="G349" s="10">
        <f>AVERAGE('Marks Term 1:Marks Term 4'!G349)</f>
        <v>19</v>
      </c>
      <c r="H349" s="10">
        <f>AVERAGE('Marks Term 1:Marks Term 4'!H349)</f>
        <v>28.75</v>
      </c>
      <c r="I349" s="10">
        <f>AVERAGE('Marks Term 1:Marks Term 4'!I349)</f>
        <v>59.25</v>
      </c>
      <c r="J349" s="7" t="str">
        <f>Calc!A349</f>
        <v>D</v>
      </c>
    </row>
    <row r="350" spans="1:10" ht="14.25" customHeight="1">
      <c r="A350" s="2" t="s">
        <v>950</v>
      </c>
      <c r="B350" s="6" t="s">
        <v>799</v>
      </c>
      <c r="C350" s="6" t="s">
        <v>951</v>
      </c>
      <c r="D350" s="6" t="s">
        <v>28</v>
      </c>
      <c r="E350" s="10">
        <f>AVERAGE('Marks Term 1:Marks Term 4'!E350)</f>
        <v>4.5</v>
      </c>
      <c r="F350" s="10">
        <f>AVERAGE('Marks Term 1:Marks Term 4'!F350)</f>
        <v>4.25</v>
      </c>
      <c r="G350" s="10">
        <f>AVERAGE('Marks Term 1:Marks Term 4'!G350)</f>
        <v>13.25</v>
      </c>
      <c r="H350" s="10">
        <f>AVERAGE('Marks Term 1:Marks Term 4'!H350)</f>
        <v>28</v>
      </c>
      <c r="I350" s="10">
        <f>AVERAGE('Marks Term 1:Marks Term 4'!I350)</f>
        <v>50</v>
      </c>
      <c r="J350" s="7" t="str">
        <f>Calc!A350</f>
        <v>E</v>
      </c>
    </row>
    <row r="351" spans="1:10" ht="14.25" customHeight="1">
      <c r="A351" s="2" t="s">
        <v>952</v>
      </c>
      <c r="B351" s="6" t="s">
        <v>662</v>
      </c>
      <c r="C351" s="6" t="s">
        <v>953</v>
      </c>
      <c r="D351" s="6" t="s">
        <v>28</v>
      </c>
      <c r="E351" s="10">
        <f>AVERAGE('Marks Term 1:Marks Term 4'!E351)</f>
        <v>9</v>
      </c>
      <c r="F351" s="10">
        <f>AVERAGE('Marks Term 1:Marks Term 4'!F351)</f>
        <v>8.75</v>
      </c>
      <c r="G351" s="10">
        <f>AVERAGE('Marks Term 1:Marks Term 4'!G351)</f>
        <v>25.5</v>
      </c>
      <c r="H351" s="10">
        <f>AVERAGE('Marks Term 1:Marks Term 4'!H351)</f>
        <v>45</v>
      </c>
      <c r="I351" s="10">
        <f>AVERAGE('Marks Term 1:Marks Term 4'!I351)</f>
        <v>88.25</v>
      </c>
      <c r="J351" s="7" t="str">
        <f>Calc!A351</f>
        <v>A</v>
      </c>
    </row>
    <row r="352" spans="1:10" ht="14.25" customHeight="1">
      <c r="A352" s="2" t="s">
        <v>957</v>
      </c>
      <c r="B352" s="6" t="s">
        <v>958</v>
      </c>
      <c r="C352" s="6" t="s">
        <v>956</v>
      </c>
      <c r="D352" s="6" t="s">
        <v>24</v>
      </c>
      <c r="E352" s="10">
        <f>AVERAGE('Marks Term 1:Marks Term 4'!E352)</f>
        <v>2.75</v>
      </c>
      <c r="F352" s="10">
        <f>AVERAGE('Marks Term 1:Marks Term 4'!F352)</f>
        <v>4.5</v>
      </c>
      <c r="G352" s="10">
        <f>AVERAGE('Marks Term 1:Marks Term 4'!G352)</f>
        <v>8.25</v>
      </c>
      <c r="H352" s="10">
        <f>AVERAGE('Marks Term 1:Marks Term 4'!H352)</f>
        <v>11.25</v>
      </c>
      <c r="I352" s="10">
        <f>AVERAGE('Marks Term 1:Marks Term 4'!I352)</f>
        <v>26.75</v>
      </c>
      <c r="J352" s="7" t="str">
        <f>Calc!A352</f>
        <v>Fail</v>
      </c>
    </row>
    <row r="353" spans="1:10" ht="14.25" customHeight="1">
      <c r="A353" s="2" t="s">
        <v>954</v>
      </c>
      <c r="B353" s="6" t="s">
        <v>955</v>
      </c>
      <c r="C353" s="6" t="s">
        <v>956</v>
      </c>
      <c r="D353" s="6" t="s">
        <v>20</v>
      </c>
      <c r="E353" s="10">
        <f>AVERAGE('Marks Term 1:Marks Term 4'!E353)</f>
        <v>6</v>
      </c>
      <c r="F353" s="10">
        <f>AVERAGE('Marks Term 1:Marks Term 4'!F353)</f>
        <v>6.5</v>
      </c>
      <c r="G353" s="10">
        <f>AVERAGE('Marks Term 1:Marks Term 4'!G353)</f>
        <v>18</v>
      </c>
      <c r="H353" s="10">
        <f>AVERAGE('Marks Term 1:Marks Term 4'!H353)</f>
        <v>30.5</v>
      </c>
      <c r="I353" s="10">
        <f>AVERAGE('Marks Term 1:Marks Term 4'!I353)</f>
        <v>61</v>
      </c>
      <c r="J353" s="7" t="str">
        <f>Calc!A353</f>
        <v>D</v>
      </c>
    </row>
    <row r="354" spans="1:10" ht="14.25" customHeight="1">
      <c r="A354" s="2" t="s">
        <v>959</v>
      </c>
      <c r="B354" s="6" t="s">
        <v>960</v>
      </c>
      <c r="C354" s="6" t="s">
        <v>573</v>
      </c>
      <c r="D354" s="6" t="s">
        <v>20</v>
      </c>
      <c r="E354" s="10">
        <f>AVERAGE('Marks Term 1:Marks Term 4'!E354)</f>
        <v>8.5</v>
      </c>
      <c r="F354" s="10">
        <f>AVERAGE('Marks Term 1:Marks Term 4'!F354)</f>
        <v>8.75</v>
      </c>
      <c r="G354" s="10">
        <f>AVERAGE('Marks Term 1:Marks Term 4'!G354)</f>
        <v>23.75</v>
      </c>
      <c r="H354" s="10">
        <f>AVERAGE('Marks Term 1:Marks Term 4'!H354)</f>
        <v>39</v>
      </c>
      <c r="I354" s="10">
        <f>AVERAGE('Marks Term 1:Marks Term 4'!I354)</f>
        <v>80</v>
      </c>
      <c r="J354" s="7" t="str">
        <f>Calc!A354</f>
        <v>B</v>
      </c>
    </row>
    <row r="355" spans="1:10" ht="14.25" customHeight="1">
      <c r="A355" s="2" t="s">
        <v>961</v>
      </c>
      <c r="B355" s="6" t="s">
        <v>962</v>
      </c>
      <c r="C355" s="6" t="s">
        <v>963</v>
      </c>
      <c r="D355" s="6" t="s">
        <v>20</v>
      </c>
      <c r="E355" s="10">
        <f>AVERAGE('Marks Term 1:Marks Term 4'!E355)</f>
        <v>8.5</v>
      </c>
      <c r="F355" s="10">
        <f>AVERAGE('Marks Term 1:Marks Term 4'!F355)</f>
        <v>9.25</v>
      </c>
      <c r="G355" s="10">
        <f>AVERAGE('Marks Term 1:Marks Term 4'!G355)</f>
        <v>25.25</v>
      </c>
      <c r="H355" s="10">
        <f>AVERAGE('Marks Term 1:Marks Term 4'!H355)</f>
        <v>40.5</v>
      </c>
      <c r="I355" s="10">
        <f>AVERAGE('Marks Term 1:Marks Term 4'!I355)</f>
        <v>83.5</v>
      </c>
      <c r="J355" s="7" t="str">
        <f>Calc!A355</f>
        <v>B</v>
      </c>
    </row>
    <row r="356" spans="1:10" ht="14.25" customHeight="1">
      <c r="A356" s="2" t="s">
        <v>964</v>
      </c>
      <c r="B356" s="6" t="s">
        <v>965</v>
      </c>
      <c r="C356" s="6" t="s">
        <v>966</v>
      </c>
      <c r="D356" s="6" t="s">
        <v>13</v>
      </c>
      <c r="E356" s="10">
        <f>AVERAGE('Marks Term 1:Marks Term 4'!E356)</f>
        <v>3</v>
      </c>
      <c r="F356" s="10">
        <f>AVERAGE('Marks Term 1:Marks Term 4'!F356)</f>
        <v>3.25</v>
      </c>
      <c r="G356" s="10">
        <f>AVERAGE('Marks Term 1:Marks Term 4'!G356)</f>
        <v>9.25</v>
      </c>
      <c r="H356" s="10">
        <f>AVERAGE('Marks Term 1:Marks Term 4'!H356)</f>
        <v>16</v>
      </c>
      <c r="I356" s="10">
        <f>AVERAGE('Marks Term 1:Marks Term 4'!I356)</f>
        <v>31.5</v>
      </c>
      <c r="J356" s="7" t="str">
        <f>Calc!A356</f>
        <v>Fail</v>
      </c>
    </row>
    <row r="357" spans="1:10" ht="14.25" customHeight="1">
      <c r="A357" s="2" t="s">
        <v>967</v>
      </c>
      <c r="B357" s="6" t="s">
        <v>968</v>
      </c>
      <c r="C357" s="6" t="s">
        <v>969</v>
      </c>
      <c r="D357" s="6" t="s">
        <v>28</v>
      </c>
      <c r="E357" s="10">
        <f>AVERAGE('Marks Term 1:Marks Term 4'!E357)</f>
        <v>5.5</v>
      </c>
      <c r="F357" s="10">
        <f>AVERAGE('Marks Term 1:Marks Term 4'!F357)</f>
        <v>5.75</v>
      </c>
      <c r="G357" s="10">
        <f>AVERAGE('Marks Term 1:Marks Term 4'!G357)</f>
        <v>14.25</v>
      </c>
      <c r="H357" s="10">
        <f>AVERAGE('Marks Term 1:Marks Term 4'!H357)</f>
        <v>26.75</v>
      </c>
      <c r="I357" s="10">
        <f>AVERAGE('Marks Term 1:Marks Term 4'!I357)</f>
        <v>52.25</v>
      </c>
      <c r="J357" s="7" t="str">
        <f>Calc!A357</f>
        <v>E</v>
      </c>
    </row>
    <row r="358" spans="1:10" ht="14.25" customHeight="1">
      <c r="A358" s="2" t="s">
        <v>970</v>
      </c>
      <c r="B358" s="6" t="s">
        <v>971</v>
      </c>
      <c r="C358" s="6" t="s">
        <v>972</v>
      </c>
      <c r="D358" s="6" t="s">
        <v>28</v>
      </c>
      <c r="E358" s="10">
        <f>AVERAGE('Marks Term 1:Marks Term 4'!E358)</f>
        <v>4.25</v>
      </c>
      <c r="F358" s="10">
        <f>AVERAGE('Marks Term 1:Marks Term 4'!F358)</f>
        <v>4</v>
      </c>
      <c r="G358" s="10">
        <f>AVERAGE('Marks Term 1:Marks Term 4'!G358)</f>
        <v>12.25</v>
      </c>
      <c r="H358" s="10">
        <f>AVERAGE('Marks Term 1:Marks Term 4'!H358)</f>
        <v>22.75</v>
      </c>
      <c r="I358" s="10">
        <f>AVERAGE('Marks Term 1:Marks Term 4'!I358)</f>
        <v>43.25</v>
      </c>
      <c r="J358" s="7" t="str">
        <f>Calc!A358</f>
        <v>F</v>
      </c>
    </row>
    <row r="359" spans="1:10" ht="14.25" customHeight="1">
      <c r="A359" s="2" t="s">
        <v>973</v>
      </c>
      <c r="B359" s="6" t="s">
        <v>524</v>
      </c>
      <c r="C359" s="6" t="s">
        <v>974</v>
      </c>
      <c r="D359" s="6" t="s">
        <v>13</v>
      </c>
      <c r="E359" s="10">
        <f>AVERAGE('Marks Term 1:Marks Term 4'!E359)</f>
        <v>9.5</v>
      </c>
      <c r="F359" s="10">
        <f>AVERAGE('Marks Term 1:Marks Term 4'!F359)</f>
        <v>9.25</v>
      </c>
      <c r="G359" s="10">
        <f>AVERAGE('Marks Term 1:Marks Term 4'!G359)</f>
        <v>28.5</v>
      </c>
      <c r="H359" s="10">
        <f>AVERAGE('Marks Term 1:Marks Term 4'!H359)</f>
        <v>46</v>
      </c>
      <c r="I359" s="10">
        <f>AVERAGE('Marks Term 1:Marks Term 4'!I359)</f>
        <v>93.25</v>
      </c>
      <c r="J359" s="7" t="str">
        <f>Calc!A359</f>
        <v>A</v>
      </c>
    </row>
    <row r="360" spans="1:10" ht="14.25" customHeight="1">
      <c r="A360" s="2" t="s">
        <v>975</v>
      </c>
      <c r="B360" s="6" t="s">
        <v>976</v>
      </c>
      <c r="C360" s="6" t="s">
        <v>977</v>
      </c>
      <c r="D360" s="6" t="s">
        <v>20</v>
      </c>
      <c r="E360" s="10">
        <f>AVERAGE('Marks Term 1:Marks Term 4'!E360)</f>
        <v>8.5</v>
      </c>
      <c r="F360" s="10">
        <f>AVERAGE('Marks Term 1:Marks Term 4'!F360)</f>
        <v>7.5</v>
      </c>
      <c r="G360" s="10">
        <f>AVERAGE('Marks Term 1:Marks Term 4'!G360)</f>
        <v>23.25</v>
      </c>
      <c r="H360" s="10">
        <f>AVERAGE('Marks Term 1:Marks Term 4'!H360)</f>
        <v>43.5</v>
      </c>
      <c r="I360" s="10">
        <f>AVERAGE('Marks Term 1:Marks Term 4'!I360)</f>
        <v>82.75</v>
      </c>
      <c r="J360" s="7" t="str">
        <f>Calc!A360</f>
        <v>B</v>
      </c>
    </row>
    <row r="361" spans="1:10" ht="14.25" customHeight="1">
      <c r="A361" s="2" t="s">
        <v>978</v>
      </c>
      <c r="B361" s="6" t="s">
        <v>979</v>
      </c>
      <c r="C361" s="6" t="s">
        <v>980</v>
      </c>
      <c r="D361" s="6" t="s">
        <v>13</v>
      </c>
      <c r="E361" s="10">
        <f>AVERAGE('Marks Term 1:Marks Term 4'!E361)</f>
        <v>7.5</v>
      </c>
      <c r="F361" s="10">
        <f>AVERAGE('Marks Term 1:Marks Term 4'!F361)</f>
        <v>6.5</v>
      </c>
      <c r="G361" s="10">
        <f>AVERAGE('Marks Term 1:Marks Term 4'!G361)</f>
        <v>22</v>
      </c>
      <c r="H361" s="10">
        <f>AVERAGE('Marks Term 1:Marks Term 4'!H361)</f>
        <v>34.75</v>
      </c>
      <c r="I361" s="10">
        <f>AVERAGE('Marks Term 1:Marks Term 4'!I361)</f>
        <v>70.75</v>
      </c>
      <c r="J361" s="7" t="str">
        <f>Calc!A361</f>
        <v>C</v>
      </c>
    </row>
    <row r="362" spans="1:10" ht="14.25" customHeight="1">
      <c r="A362" s="2" t="s">
        <v>981</v>
      </c>
      <c r="B362" s="6" t="s">
        <v>982</v>
      </c>
      <c r="C362" s="6" t="s">
        <v>983</v>
      </c>
      <c r="D362" s="6" t="s">
        <v>28</v>
      </c>
      <c r="E362" s="10">
        <f>AVERAGE('Marks Term 1:Marks Term 4'!E362)</f>
        <v>6.25</v>
      </c>
      <c r="F362" s="10">
        <f>AVERAGE('Marks Term 1:Marks Term 4'!F362)</f>
        <v>6</v>
      </c>
      <c r="G362" s="10">
        <f>AVERAGE('Marks Term 1:Marks Term 4'!G362)</f>
        <v>21.5</v>
      </c>
      <c r="H362" s="10">
        <f>AVERAGE('Marks Term 1:Marks Term 4'!H362)</f>
        <v>27.5</v>
      </c>
      <c r="I362" s="10">
        <f>AVERAGE('Marks Term 1:Marks Term 4'!I362)</f>
        <v>61.25</v>
      </c>
      <c r="J362" s="7" t="str">
        <f>Calc!A362</f>
        <v>D</v>
      </c>
    </row>
    <row r="363" spans="1:10" ht="14.25" customHeight="1">
      <c r="A363" s="2" t="s">
        <v>987</v>
      </c>
      <c r="B363" s="6" t="s">
        <v>988</v>
      </c>
      <c r="C363" s="6" t="s">
        <v>986</v>
      </c>
      <c r="D363" s="6" t="s">
        <v>28</v>
      </c>
      <c r="E363" s="10">
        <f>AVERAGE('Marks Term 1:Marks Term 4'!E363)</f>
        <v>5.25</v>
      </c>
      <c r="F363" s="10">
        <f>AVERAGE('Marks Term 1:Marks Term 4'!F363)</f>
        <v>5</v>
      </c>
      <c r="G363" s="10">
        <f>AVERAGE('Marks Term 1:Marks Term 4'!G363)</f>
        <v>14.25</v>
      </c>
      <c r="H363" s="10">
        <f>AVERAGE('Marks Term 1:Marks Term 4'!H363)</f>
        <v>27.25</v>
      </c>
      <c r="I363" s="10">
        <f>AVERAGE('Marks Term 1:Marks Term 4'!I363)</f>
        <v>51.75</v>
      </c>
      <c r="J363" s="7" t="str">
        <f>Calc!A363</f>
        <v>E</v>
      </c>
    </row>
    <row r="364" spans="1:10" ht="14.25" customHeight="1">
      <c r="A364" s="2" t="s">
        <v>984</v>
      </c>
      <c r="B364" s="6" t="s">
        <v>985</v>
      </c>
      <c r="C364" s="6" t="s">
        <v>986</v>
      </c>
      <c r="D364" s="6" t="s">
        <v>20</v>
      </c>
      <c r="E364" s="10">
        <f>AVERAGE('Marks Term 1:Marks Term 4'!E364)</f>
        <v>6.25</v>
      </c>
      <c r="F364" s="10">
        <f>AVERAGE('Marks Term 1:Marks Term 4'!F364)</f>
        <v>5.5</v>
      </c>
      <c r="G364" s="10">
        <f>AVERAGE('Marks Term 1:Marks Term 4'!G364)</f>
        <v>19</v>
      </c>
      <c r="H364" s="10">
        <f>AVERAGE('Marks Term 1:Marks Term 4'!H364)</f>
        <v>28.5</v>
      </c>
      <c r="I364" s="10">
        <f>AVERAGE('Marks Term 1:Marks Term 4'!I364)</f>
        <v>59.25</v>
      </c>
      <c r="J364" s="7" t="str">
        <f>Calc!A364</f>
        <v>D</v>
      </c>
    </row>
    <row r="365" spans="1:10" ht="14.25" customHeight="1">
      <c r="A365" s="2" t="s">
        <v>989</v>
      </c>
      <c r="B365" s="6" t="s">
        <v>990</v>
      </c>
      <c r="C365" s="6" t="s">
        <v>991</v>
      </c>
      <c r="D365" s="6" t="s">
        <v>28</v>
      </c>
      <c r="E365" s="10">
        <f>AVERAGE('Marks Term 1:Marks Term 4'!E365)</f>
        <v>1.75</v>
      </c>
      <c r="F365" s="10">
        <f>AVERAGE('Marks Term 1:Marks Term 4'!F365)</f>
        <v>2.25</v>
      </c>
      <c r="G365" s="10">
        <f>AVERAGE('Marks Term 1:Marks Term 4'!G365)</f>
        <v>6</v>
      </c>
      <c r="H365" s="10">
        <f>AVERAGE('Marks Term 1:Marks Term 4'!H365)</f>
        <v>12</v>
      </c>
      <c r="I365" s="10">
        <f>AVERAGE('Marks Term 1:Marks Term 4'!I365)</f>
        <v>22</v>
      </c>
      <c r="J365" s="7" t="str">
        <f>Calc!A365</f>
        <v>Fail</v>
      </c>
    </row>
    <row r="366" spans="1:10" ht="14.25" customHeight="1">
      <c r="A366" s="2" t="s">
        <v>992</v>
      </c>
      <c r="B366" s="6" t="s">
        <v>993</v>
      </c>
      <c r="C366" s="6" t="s">
        <v>994</v>
      </c>
      <c r="D366" s="6" t="s">
        <v>20</v>
      </c>
      <c r="E366" s="10">
        <f>AVERAGE('Marks Term 1:Marks Term 4'!E366)</f>
        <v>7.75</v>
      </c>
      <c r="F366" s="10">
        <f>AVERAGE('Marks Term 1:Marks Term 4'!F366)</f>
        <v>7.5</v>
      </c>
      <c r="G366" s="10">
        <f>AVERAGE('Marks Term 1:Marks Term 4'!G366)</f>
        <v>22.25</v>
      </c>
      <c r="H366" s="10">
        <f>AVERAGE('Marks Term 1:Marks Term 4'!H366)</f>
        <v>41.25</v>
      </c>
      <c r="I366" s="10">
        <f>AVERAGE('Marks Term 1:Marks Term 4'!I366)</f>
        <v>78.75</v>
      </c>
      <c r="J366" s="7" t="str">
        <f>Calc!A366</f>
        <v>B</v>
      </c>
    </row>
    <row r="367" spans="1:10" ht="14.25" customHeight="1">
      <c r="A367" s="2" t="s">
        <v>995</v>
      </c>
      <c r="B367" s="6" t="s">
        <v>996</v>
      </c>
      <c r="C367" s="6" t="s">
        <v>965</v>
      </c>
      <c r="D367" s="6" t="s">
        <v>13</v>
      </c>
      <c r="E367" s="10">
        <f>AVERAGE('Marks Term 1:Marks Term 4'!E367)</f>
        <v>3.75</v>
      </c>
      <c r="F367" s="10">
        <f>AVERAGE('Marks Term 1:Marks Term 4'!F367)</f>
        <v>2.75</v>
      </c>
      <c r="G367" s="10">
        <f>AVERAGE('Marks Term 1:Marks Term 4'!G367)</f>
        <v>9.75</v>
      </c>
      <c r="H367" s="10">
        <f>AVERAGE('Marks Term 1:Marks Term 4'!H367)</f>
        <v>18</v>
      </c>
      <c r="I367" s="10">
        <f>AVERAGE('Marks Term 1:Marks Term 4'!I367)</f>
        <v>34.25</v>
      </c>
      <c r="J367" s="7" t="str">
        <f>Calc!A367</f>
        <v>Fail</v>
      </c>
    </row>
    <row r="368" spans="1:10" ht="14.25" customHeight="1">
      <c r="A368" s="2" t="s">
        <v>997</v>
      </c>
      <c r="B368" s="6" t="s">
        <v>998</v>
      </c>
      <c r="C368" s="6" t="s">
        <v>999</v>
      </c>
      <c r="D368" s="6" t="s">
        <v>24</v>
      </c>
      <c r="E368" s="10">
        <f>AVERAGE('Marks Term 1:Marks Term 4'!E368)</f>
        <v>1.75</v>
      </c>
      <c r="F368" s="10">
        <f>AVERAGE('Marks Term 1:Marks Term 4'!F368)</f>
        <v>2</v>
      </c>
      <c r="G368" s="10">
        <f>AVERAGE('Marks Term 1:Marks Term 4'!G368)</f>
        <v>6.25</v>
      </c>
      <c r="H368" s="10">
        <f>AVERAGE('Marks Term 1:Marks Term 4'!H368)</f>
        <v>3.5</v>
      </c>
      <c r="I368" s="10">
        <f>AVERAGE('Marks Term 1:Marks Term 4'!I368)</f>
        <v>13.5</v>
      </c>
      <c r="J368" s="7" t="str">
        <f>Calc!A368</f>
        <v>Fail</v>
      </c>
    </row>
    <row r="369" spans="1:10" ht="14.25" customHeight="1">
      <c r="A369" s="2" t="s">
        <v>1000</v>
      </c>
      <c r="B369" s="6" t="s">
        <v>1001</v>
      </c>
      <c r="C369" s="6" t="s">
        <v>1002</v>
      </c>
      <c r="D369" s="6" t="s">
        <v>20</v>
      </c>
      <c r="E369" s="10">
        <f>AVERAGE('Marks Term 1:Marks Term 4'!E369)</f>
        <v>3</v>
      </c>
      <c r="F369" s="10">
        <f>AVERAGE('Marks Term 1:Marks Term 4'!F369)</f>
        <v>4.5</v>
      </c>
      <c r="G369" s="10">
        <f>AVERAGE('Marks Term 1:Marks Term 4'!G369)</f>
        <v>9.25</v>
      </c>
      <c r="H369" s="10">
        <f>AVERAGE('Marks Term 1:Marks Term 4'!H369)</f>
        <v>18.75</v>
      </c>
      <c r="I369" s="10">
        <f>AVERAGE('Marks Term 1:Marks Term 4'!I369)</f>
        <v>35.5</v>
      </c>
      <c r="J369" s="7" t="str">
        <f>Calc!A369</f>
        <v>F</v>
      </c>
    </row>
    <row r="370" spans="1:10" ht="14.25" customHeight="1">
      <c r="A370" s="2" t="s">
        <v>1003</v>
      </c>
      <c r="B370" s="6" t="s">
        <v>1004</v>
      </c>
      <c r="C370" s="6" t="s">
        <v>1005</v>
      </c>
      <c r="D370" s="6" t="s">
        <v>13</v>
      </c>
      <c r="E370" s="10">
        <f>AVERAGE('Marks Term 1:Marks Term 4'!E370)</f>
        <v>4.25</v>
      </c>
      <c r="F370" s="10">
        <f>AVERAGE('Marks Term 1:Marks Term 4'!F370)</f>
        <v>4.75</v>
      </c>
      <c r="G370" s="10">
        <f>AVERAGE('Marks Term 1:Marks Term 4'!G370)</f>
        <v>10.75</v>
      </c>
      <c r="H370" s="10">
        <f>AVERAGE('Marks Term 1:Marks Term 4'!H370)</f>
        <v>16.25</v>
      </c>
      <c r="I370" s="10">
        <f>AVERAGE('Marks Term 1:Marks Term 4'!I370)</f>
        <v>36</v>
      </c>
      <c r="J370" s="7" t="str">
        <f>Calc!A370</f>
        <v>F</v>
      </c>
    </row>
    <row r="371" spans="1:10" ht="14.25" customHeight="1">
      <c r="A371" s="2" t="s">
        <v>1006</v>
      </c>
      <c r="B371" s="6" t="s">
        <v>1007</v>
      </c>
      <c r="C371" s="6" t="s">
        <v>1008</v>
      </c>
      <c r="D371" s="6" t="s">
        <v>13</v>
      </c>
      <c r="E371" s="10">
        <f>AVERAGE('Marks Term 1:Marks Term 4'!E371)</f>
        <v>7</v>
      </c>
      <c r="F371" s="10">
        <f>AVERAGE('Marks Term 1:Marks Term 4'!F371)</f>
        <v>8</v>
      </c>
      <c r="G371" s="10">
        <f>AVERAGE('Marks Term 1:Marks Term 4'!G371)</f>
        <v>21.5</v>
      </c>
      <c r="H371" s="10">
        <f>AVERAGE('Marks Term 1:Marks Term 4'!H371)</f>
        <v>32.75</v>
      </c>
      <c r="I371" s="10">
        <f>AVERAGE('Marks Term 1:Marks Term 4'!I371)</f>
        <v>69.25</v>
      </c>
      <c r="J371" s="7" t="str">
        <f>Calc!A371</f>
        <v>C</v>
      </c>
    </row>
    <row r="372" spans="1:10" ht="14.25" customHeight="1">
      <c r="A372" s="2" t="s">
        <v>1009</v>
      </c>
      <c r="B372" s="6" t="s">
        <v>1010</v>
      </c>
      <c r="C372" s="6" t="s">
        <v>1011</v>
      </c>
      <c r="D372" s="6" t="s">
        <v>20</v>
      </c>
      <c r="E372" s="10">
        <f>AVERAGE('Marks Term 1:Marks Term 4'!E372)</f>
        <v>7.75</v>
      </c>
      <c r="F372" s="10">
        <f>AVERAGE('Marks Term 1:Marks Term 4'!F372)</f>
        <v>8.25</v>
      </c>
      <c r="G372" s="10">
        <f>AVERAGE('Marks Term 1:Marks Term 4'!G372)</f>
        <v>22</v>
      </c>
      <c r="H372" s="10">
        <f>AVERAGE('Marks Term 1:Marks Term 4'!H372)</f>
        <v>39.75</v>
      </c>
      <c r="I372" s="10">
        <f>AVERAGE('Marks Term 1:Marks Term 4'!I372)</f>
        <v>77.75</v>
      </c>
      <c r="J372" s="7" t="str">
        <f>Calc!A372</f>
        <v>B</v>
      </c>
    </row>
    <row r="373" spans="1:10" ht="14.25" customHeight="1">
      <c r="A373" s="2" t="s">
        <v>1012</v>
      </c>
      <c r="B373" s="6" t="s">
        <v>45</v>
      </c>
      <c r="C373" s="6" t="s">
        <v>1013</v>
      </c>
      <c r="D373" s="6" t="s">
        <v>20</v>
      </c>
      <c r="E373" s="10">
        <f>AVERAGE('Marks Term 1:Marks Term 4'!E373)</f>
        <v>4.5</v>
      </c>
      <c r="F373" s="10">
        <f>AVERAGE('Marks Term 1:Marks Term 4'!F373)</f>
        <v>3.75</v>
      </c>
      <c r="G373" s="10">
        <f>AVERAGE('Marks Term 1:Marks Term 4'!G373)</f>
        <v>11</v>
      </c>
      <c r="H373" s="10">
        <f>AVERAGE('Marks Term 1:Marks Term 4'!H373)</f>
        <v>18</v>
      </c>
      <c r="I373" s="10">
        <f>AVERAGE('Marks Term 1:Marks Term 4'!I373)</f>
        <v>37.25</v>
      </c>
      <c r="J373" s="7" t="str">
        <f>Calc!A373</f>
        <v>F</v>
      </c>
    </row>
    <row r="374" spans="1:10" ht="14.25" customHeight="1">
      <c r="A374" s="2" t="s">
        <v>1014</v>
      </c>
      <c r="B374" s="6" t="s">
        <v>1015</v>
      </c>
      <c r="C374" s="6" t="s">
        <v>1016</v>
      </c>
      <c r="D374" s="6" t="s">
        <v>20</v>
      </c>
      <c r="E374" s="10">
        <f>AVERAGE('Marks Term 1:Marks Term 4'!E374)</f>
        <v>4.25</v>
      </c>
      <c r="F374" s="10">
        <f>AVERAGE('Marks Term 1:Marks Term 4'!F374)</f>
        <v>4</v>
      </c>
      <c r="G374" s="10">
        <f>AVERAGE('Marks Term 1:Marks Term 4'!G374)</f>
        <v>11.25</v>
      </c>
      <c r="H374" s="10">
        <f>AVERAGE('Marks Term 1:Marks Term 4'!H374)</f>
        <v>25.5</v>
      </c>
      <c r="I374" s="10">
        <f>AVERAGE('Marks Term 1:Marks Term 4'!I374)</f>
        <v>45</v>
      </c>
      <c r="J374" s="7" t="str">
        <f>Calc!A374</f>
        <v>E</v>
      </c>
    </row>
    <row r="375" spans="1:10" ht="14.25" customHeight="1">
      <c r="A375" s="2" t="s">
        <v>1017</v>
      </c>
      <c r="B375" s="6" t="s">
        <v>1018</v>
      </c>
      <c r="C375" s="6" t="s">
        <v>1019</v>
      </c>
      <c r="D375" s="6" t="s">
        <v>24</v>
      </c>
      <c r="E375" s="10">
        <f>AVERAGE('Marks Term 1:Marks Term 4'!E375)</f>
        <v>9.5</v>
      </c>
      <c r="F375" s="10">
        <f>AVERAGE('Marks Term 1:Marks Term 4'!F375)</f>
        <v>9.25</v>
      </c>
      <c r="G375" s="10">
        <f>AVERAGE('Marks Term 1:Marks Term 4'!G375)</f>
        <v>26.5</v>
      </c>
      <c r="H375" s="10">
        <f>AVERAGE('Marks Term 1:Marks Term 4'!H375)</f>
        <v>45</v>
      </c>
      <c r="I375" s="10">
        <f>AVERAGE('Marks Term 1:Marks Term 4'!I375)</f>
        <v>90.25</v>
      </c>
      <c r="J375" s="7" t="str">
        <f>Calc!A375</f>
        <v>A</v>
      </c>
    </row>
    <row r="376" spans="1:10" ht="14.25" customHeight="1">
      <c r="A376" s="2" t="s">
        <v>1020</v>
      </c>
      <c r="B376" s="6" t="s">
        <v>1021</v>
      </c>
      <c r="C376" s="6" t="s">
        <v>1022</v>
      </c>
      <c r="D376" s="6" t="s">
        <v>20</v>
      </c>
      <c r="E376" s="10">
        <f>AVERAGE('Marks Term 1:Marks Term 4'!E376)</f>
        <v>3.5</v>
      </c>
      <c r="F376" s="10">
        <f>AVERAGE('Marks Term 1:Marks Term 4'!F376)</f>
        <v>3.5</v>
      </c>
      <c r="G376" s="10">
        <f>AVERAGE('Marks Term 1:Marks Term 4'!G376)</f>
        <v>11</v>
      </c>
      <c r="H376" s="10">
        <f>AVERAGE('Marks Term 1:Marks Term 4'!H376)</f>
        <v>12.5</v>
      </c>
      <c r="I376" s="10">
        <f>AVERAGE('Marks Term 1:Marks Term 4'!I376)</f>
        <v>30.5</v>
      </c>
      <c r="J376" s="7" t="str">
        <f>Calc!A376</f>
        <v>Fail</v>
      </c>
    </row>
    <row r="377" spans="1:10" ht="14.25" customHeight="1">
      <c r="A377" s="2" t="s">
        <v>1023</v>
      </c>
      <c r="B377" s="6" t="s">
        <v>460</v>
      </c>
      <c r="C377" s="6" t="s">
        <v>1024</v>
      </c>
      <c r="D377" s="6" t="s">
        <v>13</v>
      </c>
      <c r="E377" s="10">
        <f>AVERAGE('Marks Term 1:Marks Term 4'!E377)</f>
        <v>9.25</v>
      </c>
      <c r="F377" s="10">
        <f>AVERAGE('Marks Term 1:Marks Term 4'!F377)</f>
        <v>8.25</v>
      </c>
      <c r="G377" s="10">
        <f>AVERAGE('Marks Term 1:Marks Term 4'!G377)</f>
        <v>28.25</v>
      </c>
      <c r="H377" s="10">
        <f>AVERAGE('Marks Term 1:Marks Term 4'!H377)</f>
        <v>43.25</v>
      </c>
      <c r="I377" s="10">
        <f>AVERAGE('Marks Term 1:Marks Term 4'!I377)</f>
        <v>89</v>
      </c>
      <c r="J377" s="7" t="str">
        <f>Calc!A377</f>
        <v>A</v>
      </c>
    </row>
    <row r="378" spans="1:10" ht="14.25" customHeight="1">
      <c r="A378" s="2" t="s">
        <v>1025</v>
      </c>
      <c r="B378" s="6" t="s">
        <v>1026</v>
      </c>
      <c r="C378" s="6" t="s">
        <v>1027</v>
      </c>
      <c r="D378" s="6" t="s">
        <v>28</v>
      </c>
      <c r="E378" s="10">
        <f>AVERAGE('Marks Term 1:Marks Term 4'!E378)</f>
        <v>3.5</v>
      </c>
      <c r="F378" s="10">
        <f>AVERAGE('Marks Term 1:Marks Term 4'!F378)</f>
        <v>2.75</v>
      </c>
      <c r="G378" s="10">
        <f>AVERAGE('Marks Term 1:Marks Term 4'!G378)</f>
        <v>7</v>
      </c>
      <c r="H378" s="10">
        <f>AVERAGE('Marks Term 1:Marks Term 4'!H378)</f>
        <v>20</v>
      </c>
      <c r="I378" s="10">
        <f>AVERAGE('Marks Term 1:Marks Term 4'!I378)</f>
        <v>33.25</v>
      </c>
      <c r="J378" s="7" t="str">
        <f>Calc!A378</f>
        <v>Fail</v>
      </c>
    </row>
    <row r="379" spans="1:10" ht="14.25" customHeight="1">
      <c r="A379" s="2" t="s">
        <v>1028</v>
      </c>
      <c r="B379" s="6" t="s">
        <v>1029</v>
      </c>
      <c r="C379" s="6" t="s">
        <v>1030</v>
      </c>
      <c r="D379" s="6" t="s">
        <v>13</v>
      </c>
      <c r="E379" s="10">
        <f>AVERAGE('Marks Term 1:Marks Term 4'!E379)</f>
        <v>7</v>
      </c>
      <c r="F379" s="10">
        <f>AVERAGE('Marks Term 1:Marks Term 4'!F379)</f>
        <v>5.75</v>
      </c>
      <c r="G379" s="10">
        <f>AVERAGE('Marks Term 1:Marks Term 4'!G379)</f>
        <v>18.75</v>
      </c>
      <c r="H379" s="10">
        <f>AVERAGE('Marks Term 1:Marks Term 4'!H379)</f>
        <v>36.75</v>
      </c>
      <c r="I379" s="10">
        <f>AVERAGE('Marks Term 1:Marks Term 4'!I379)</f>
        <v>68.25</v>
      </c>
      <c r="J379" s="7" t="str">
        <f>Calc!A379</f>
        <v>C</v>
      </c>
    </row>
    <row r="380" spans="1:10" ht="14.25" customHeight="1">
      <c r="A380" s="2" t="s">
        <v>1031</v>
      </c>
      <c r="B380" s="6" t="s">
        <v>1032</v>
      </c>
      <c r="C380" s="6" t="s">
        <v>1033</v>
      </c>
      <c r="D380" s="6" t="s">
        <v>13</v>
      </c>
      <c r="E380" s="10">
        <f>AVERAGE('Marks Term 1:Marks Term 4'!E380)</f>
        <v>3.75</v>
      </c>
      <c r="F380" s="10">
        <f>AVERAGE('Marks Term 1:Marks Term 4'!F380)</f>
        <v>3.25</v>
      </c>
      <c r="G380" s="10">
        <f>AVERAGE('Marks Term 1:Marks Term 4'!G380)</f>
        <v>11</v>
      </c>
      <c r="H380" s="10">
        <f>AVERAGE('Marks Term 1:Marks Term 4'!H380)</f>
        <v>18.75</v>
      </c>
      <c r="I380" s="10">
        <f>AVERAGE('Marks Term 1:Marks Term 4'!I380)</f>
        <v>36.75</v>
      </c>
      <c r="J380" s="7" t="str">
        <f>Calc!A380</f>
        <v>F</v>
      </c>
    </row>
    <row r="381" spans="1:10" ht="14.25" customHeight="1">
      <c r="A381" s="2" t="s">
        <v>1034</v>
      </c>
      <c r="B381" s="6" t="s">
        <v>246</v>
      </c>
      <c r="C381" s="6" t="s">
        <v>1035</v>
      </c>
      <c r="D381" s="6" t="s">
        <v>13</v>
      </c>
      <c r="E381" s="10">
        <f>AVERAGE('Marks Term 1:Marks Term 4'!E381)</f>
        <v>6</v>
      </c>
      <c r="F381" s="10">
        <f>AVERAGE('Marks Term 1:Marks Term 4'!F381)</f>
        <v>5.5</v>
      </c>
      <c r="G381" s="10">
        <f>AVERAGE('Marks Term 1:Marks Term 4'!G381)</f>
        <v>14.75</v>
      </c>
      <c r="H381" s="10">
        <f>AVERAGE('Marks Term 1:Marks Term 4'!H381)</f>
        <v>31.5</v>
      </c>
      <c r="I381" s="10">
        <f>AVERAGE('Marks Term 1:Marks Term 4'!I381)</f>
        <v>57.75</v>
      </c>
      <c r="J381" s="7" t="str">
        <f>Calc!A381</f>
        <v>D</v>
      </c>
    </row>
    <row r="382" spans="1:10" ht="14.25" customHeight="1">
      <c r="A382" s="2" t="s">
        <v>1045</v>
      </c>
      <c r="B382" s="6" t="s">
        <v>39</v>
      </c>
      <c r="C382" s="6" t="s">
        <v>1038</v>
      </c>
      <c r="D382" s="6" t="s">
        <v>28</v>
      </c>
      <c r="E382" s="10">
        <f>AVERAGE('Marks Term 1:Marks Term 4'!E382)</f>
        <v>7.5</v>
      </c>
      <c r="F382" s="10">
        <f>AVERAGE('Marks Term 1:Marks Term 4'!F382)</f>
        <v>8</v>
      </c>
      <c r="G382" s="10">
        <f>AVERAGE('Marks Term 1:Marks Term 4'!G382)</f>
        <v>19.75</v>
      </c>
      <c r="H382" s="10">
        <f>AVERAGE('Marks Term 1:Marks Term 4'!H382)</f>
        <v>39.5</v>
      </c>
      <c r="I382" s="10">
        <f>AVERAGE('Marks Term 1:Marks Term 4'!I382)</f>
        <v>74.75</v>
      </c>
      <c r="J382" s="7" t="str">
        <f>Calc!A382</f>
        <v>C</v>
      </c>
    </row>
    <row r="383" spans="1:10" ht="14.25" customHeight="1">
      <c r="A383" s="2" t="s">
        <v>1051</v>
      </c>
      <c r="B383" s="6" t="s">
        <v>1052</v>
      </c>
      <c r="C383" s="6" t="s">
        <v>1038</v>
      </c>
      <c r="D383" s="6" t="s">
        <v>20</v>
      </c>
      <c r="E383" s="10">
        <f>AVERAGE('Marks Term 1:Marks Term 4'!E383)</f>
        <v>4.25</v>
      </c>
      <c r="F383" s="10">
        <f>AVERAGE('Marks Term 1:Marks Term 4'!F383)</f>
        <v>4.25</v>
      </c>
      <c r="G383" s="10">
        <f>AVERAGE('Marks Term 1:Marks Term 4'!G383)</f>
        <v>14.5</v>
      </c>
      <c r="H383" s="10">
        <f>AVERAGE('Marks Term 1:Marks Term 4'!H383)</f>
        <v>18.25</v>
      </c>
      <c r="I383" s="10">
        <f>AVERAGE('Marks Term 1:Marks Term 4'!I383)</f>
        <v>41.25</v>
      </c>
      <c r="J383" s="7" t="str">
        <f>Calc!A383</f>
        <v>F</v>
      </c>
    </row>
    <row r="384" spans="1:10" ht="14.25" customHeight="1">
      <c r="A384" s="2" t="s">
        <v>1039</v>
      </c>
      <c r="B384" s="6" t="s">
        <v>1040</v>
      </c>
      <c r="C384" s="6" t="s">
        <v>1038</v>
      </c>
      <c r="D384" s="6" t="s">
        <v>20</v>
      </c>
      <c r="E384" s="10">
        <f>AVERAGE('Marks Term 1:Marks Term 4'!E384)</f>
        <v>8.25</v>
      </c>
      <c r="F384" s="10">
        <f>AVERAGE('Marks Term 1:Marks Term 4'!F384)</f>
        <v>7</v>
      </c>
      <c r="G384" s="10">
        <f>AVERAGE('Marks Term 1:Marks Term 4'!G384)</f>
        <v>23</v>
      </c>
      <c r="H384" s="10">
        <f>AVERAGE('Marks Term 1:Marks Term 4'!H384)</f>
        <v>44.75</v>
      </c>
      <c r="I384" s="10">
        <f>AVERAGE('Marks Term 1:Marks Term 4'!I384)</f>
        <v>83</v>
      </c>
      <c r="J384" s="7" t="str">
        <f>Calc!A384</f>
        <v>B</v>
      </c>
    </row>
    <row r="385" spans="1:10" ht="14.25" customHeight="1">
      <c r="A385" s="2" t="s">
        <v>1044</v>
      </c>
      <c r="B385" s="6" t="s">
        <v>54</v>
      </c>
      <c r="C385" s="6" t="s">
        <v>1038</v>
      </c>
      <c r="D385" s="6" t="s">
        <v>24</v>
      </c>
      <c r="E385" s="10">
        <f>AVERAGE('Marks Term 1:Marks Term 4'!E385)</f>
        <v>7.5</v>
      </c>
      <c r="F385" s="10">
        <f>AVERAGE('Marks Term 1:Marks Term 4'!F385)</f>
        <v>7.25</v>
      </c>
      <c r="G385" s="10">
        <f>AVERAGE('Marks Term 1:Marks Term 4'!G385)</f>
        <v>19.5</v>
      </c>
      <c r="H385" s="10">
        <f>AVERAGE('Marks Term 1:Marks Term 4'!H385)</f>
        <v>35.5</v>
      </c>
      <c r="I385" s="10">
        <f>AVERAGE('Marks Term 1:Marks Term 4'!I385)</f>
        <v>69.75</v>
      </c>
      <c r="J385" s="7" t="str">
        <f>Calc!A385</f>
        <v>C</v>
      </c>
    </row>
    <row r="386" spans="1:10" ht="14.25" customHeight="1">
      <c r="A386" s="2" t="s">
        <v>1049</v>
      </c>
      <c r="B386" s="6" t="s">
        <v>1050</v>
      </c>
      <c r="C386" s="6" t="s">
        <v>1038</v>
      </c>
      <c r="D386" s="6" t="s">
        <v>13</v>
      </c>
      <c r="E386" s="10">
        <f>AVERAGE('Marks Term 1:Marks Term 4'!E386)</f>
        <v>4</v>
      </c>
      <c r="F386" s="10">
        <f>AVERAGE('Marks Term 1:Marks Term 4'!F386)</f>
        <v>3.5</v>
      </c>
      <c r="G386" s="10">
        <f>AVERAGE('Marks Term 1:Marks Term 4'!G386)</f>
        <v>12.25</v>
      </c>
      <c r="H386" s="10">
        <f>AVERAGE('Marks Term 1:Marks Term 4'!H386)</f>
        <v>18.5</v>
      </c>
      <c r="I386" s="10">
        <f>AVERAGE('Marks Term 1:Marks Term 4'!I386)</f>
        <v>38.25</v>
      </c>
      <c r="J386" s="7" t="str">
        <f>Calc!A386</f>
        <v>F</v>
      </c>
    </row>
    <row r="387" spans="1:10" ht="14.25" customHeight="1">
      <c r="A387" s="2" t="s">
        <v>1036</v>
      </c>
      <c r="B387" s="6" t="s">
        <v>1037</v>
      </c>
      <c r="C387" s="6" t="s">
        <v>1038</v>
      </c>
      <c r="D387" s="6" t="s">
        <v>13</v>
      </c>
      <c r="E387" s="10">
        <f>AVERAGE('Marks Term 1:Marks Term 4'!E387)</f>
        <v>6.75</v>
      </c>
      <c r="F387" s="10">
        <f>AVERAGE('Marks Term 1:Marks Term 4'!F387)</f>
        <v>5.75</v>
      </c>
      <c r="G387" s="10">
        <f>AVERAGE('Marks Term 1:Marks Term 4'!G387)</f>
        <v>20</v>
      </c>
      <c r="H387" s="10">
        <f>AVERAGE('Marks Term 1:Marks Term 4'!H387)</f>
        <v>37.75</v>
      </c>
      <c r="I387" s="10">
        <f>AVERAGE('Marks Term 1:Marks Term 4'!I387)</f>
        <v>70.25</v>
      </c>
      <c r="J387" s="7" t="str">
        <f>Calc!A387</f>
        <v>C</v>
      </c>
    </row>
    <row r="388" spans="1:10" ht="14.25" customHeight="1">
      <c r="A388" s="2" t="s">
        <v>1046</v>
      </c>
      <c r="B388" s="6" t="s">
        <v>819</v>
      </c>
      <c r="C388" s="6" t="s">
        <v>1043</v>
      </c>
      <c r="D388" s="6" t="s">
        <v>13</v>
      </c>
      <c r="E388" s="10">
        <f>AVERAGE('Marks Term 1:Marks Term 4'!E388)</f>
        <v>5</v>
      </c>
      <c r="F388" s="10">
        <f>AVERAGE('Marks Term 1:Marks Term 4'!F388)</f>
        <v>4.25</v>
      </c>
      <c r="G388" s="10">
        <f>AVERAGE('Marks Term 1:Marks Term 4'!G388)</f>
        <v>14.25</v>
      </c>
      <c r="H388" s="10">
        <f>AVERAGE('Marks Term 1:Marks Term 4'!H388)</f>
        <v>26.5</v>
      </c>
      <c r="I388" s="10">
        <f>AVERAGE('Marks Term 1:Marks Term 4'!I388)</f>
        <v>50</v>
      </c>
      <c r="J388" s="7" t="str">
        <f>Calc!A388</f>
        <v>E</v>
      </c>
    </row>
    <row r="389" spans="1:10" ht="14.25" customHeight="1">
      <c r="A389" s="2" t="s">
        <v>1047</v>
      </c>
      <c r="B389" s="6" t="s">
        <v>1048</v>
      </c>
      <c r="C389" s="6" t="s">
        <v>1038</v>
      </c>
      <c r="D389" s="6" t="s">
        <v>28</v>
      </c>
      <c r="E389" s="10">
        <f>AVERAGE('Marks Term 1:Marks Term 4'!E389)</f>
        <v>5.25</v>
      </c>
      <c r="F389" s="10">
        <f>AVERAGE('Marks Term 1:Marks Term 4'!F389)</f>
        <v>4.75</v>
      </c>
      <c r="G389" s="10">
        <f>AVERAGE('Marks Term 1:Marks Term 4'!G389)</f>
        <v>14.5</v>
      </c>
      <c r="H389" s="10">
        <f>AVERAGE('Marks Term 1:Marks Term 4'!H389)</f>
        <v>23.5</v>
      </c>
      <c r="I389" s="10">
        <f>AVERAGE('Marks Term 1:Marks Term 4'!I389)</f>
        <v>48</v>
      </c>
      <c r="J389" s="7" t="str">
        <f>Calc!A389</f>
        <v>E</v>
      </c>
    </row>
    <row r="390" spans="1:10" ht="14.25" customHeight="1">
      <c r="A390" s="2" t="s">
        <v>1041</v>
      </c>
      <c r="B390" s="6" t="s">
        <v>1042</v>
      </c>
      <c r="C390" s="6" t="s">
        <v>1043</v>
      </c>
      <c r="D390" s="6" t="s">
        <v>13</v>
      </c>
      <c r="E390" s="10">
        <f>AVERAGE('Marks Term 1:Marks Term 4'!E390)</f>
        <v>7.75</v>
      </c>
      <c r="F390" s="10">
        <f>AVERAGE('Marks Term 1:Marks Term 4'!F390)</f>
        <v>8</v>
      </c>
      <c r="G390" s="10">
        <f>AVERAGE('Marks Term 1:Marks Term 4'!G390)</f>
        <v>24.5</v>
      </c>
      <c r="H390" s="10">
        <f>AVERAGE('Marks Term 1:Marks Term 4'!H390)</f>
        <v>35.5</v>
      </c>
      <c r="I390" s="10">
        <f>AVERAGE('Marks Term 1:Marks Term 4'!I390)</f>
        <v>75.75</v>
      </c>
      <c r="J390" s="7" t="str">
        <f>Calc!A390</f>
        <v>B</v>
      </c>
    </row>
    <row r="391" spans="1:10" ht="14.25" customHeight="1">
      <c r="A391" s="2" t="s">
        <v>1053</v>
      </c>
      <c r="B391" s="6" t="s">
        <v>488</v>
      </c>
      <c r="C391" s="6" t="s">
        <v>1054</v>
      </c>
      <c r="D391" s="6" t="s">
        <v>13</v>
      </c>
      <c r="E391" s="10">
        <f>AVERAGE('Marks Term 1:Marks Term 4'!E391)</f>
        <v>7</v>
      </c>
      <c r="F391" s="10">
        <f>AVERAGE('Marks Term 1:Marks Term 4'!F391)</f>
        <v>6.5</v>
      </c>
      <c r="G391" s="10">
        <f>AVERAGE('Marks Term 1:Marks Term 4'!G391)</f>
        <v>21.25</v>
      </c>
      <c r="H391" s="10">
        <f>AVERAGE('Marks Term 1:Marks Term 4'!H391)</f>
        <v>36.25</v>
      </c>
      <c r="I391" s="10">
        <f>AVERAGE('Marks Term 1:Marks Term 4'!I391)</f>
        <v>71</v>
      </c>
      <c r="J391" s="7" t="str">
        <f>Calc!A391</f>
        <v>C</v>
      </c>
    </row>
    <row r="392" spans="1:10" ht="14.25" customHeight="1">
      <c r="A392" s="2" t="s">
        <v>1055</v>
      </c>
      <c r="B392" s="6" t="s">
        <v>1056</v>
      </c>
      <c r="C392" s="6" t="s">
        <v>1057</v>
      </c>
      <c r="D392" s="6" t="s">
        <v>24</v>
      </c>
      <c r="E392" s="10">
        <f>AVERAGE('Marks Term 1:Marks Term 4'!E392)</f>
        <v>9.5</v>
      </c>
      <c r="F392" s="10">
        <f>AVERAGE('Marks Term 1:Marks Term 4'!F392)</f>
        <v>8</v>
      </c>
      <c r="G392" s="10">
        <f>AVERAGE('Marks Term 1:Marks Term 4'!G392)</f>
        <v>27.25</v>
      </c>
      <c r="H392" s="10">
        <f>AVERAGE('Marks Term 1:Marks Term 4'!H392)</f>
        <v>43.75</v>
      </c>
      <c r="I392" s="10">
        <f>AVERAGE('Marks Term 1:Marks Term 4'!I392)</f>
        <v>88.5</v>
      </c>
      <c r="J392" s="7" t="str">
        <f>Calc!A392</f>
        <v>A</v>
      </c>
    </row>
    <row r="393" spans="1:10" ht="14.25" customHeight="1">
      <c r="A393" s="2" t="s">
        <v>1061</v>
      </c>
      <c r="B393" s="6" t="s">
        <v>1062</v>
      </c>
      <c r="C393" s="6" t="s">
        <v>1057</v>
      </c>
      <c r="D393" s="6" t="s">
        <v>28</v>
      </c>
      <c r="E393" s="10">
        <f>AVERAGE('Marks Term 1:Marks Term 4'!E393)</f>
        <v>5.5</v>
      </c>
      <c r="F393" s="10">
        <f>AVERAGE('Marks Term 1:Marks Term 4'!F393)</f>
        <v>5.5</v>
      </c>
      <c r="G393" s="10">
        <f>AVERAGE('Marks Term 1:Marks Term 4'!G393)</f>
        <v>14.75</v>
      </c>
      <c r="H393" s="10">
        <f>AVERAGE('Marks Term 1:Marks Term 4'!H393)</f>
        <v>29</v>
      </c>
      <c r="I393" s="10">
        <f>AVERAGE('Marks Term 1:Marks Term 4'!I393)</f>
        <v>54.75</v>
      </c>
      <c r="J393" s="7" t="str">
        <f>Calc!A393</f>
        <v>E</v>
      </c>
    </row>
    <row r="394" spans="1:10" ht="14.25" customHeight="1">
      <c r="A394" s="2" t="s">
        <v>1058</v>
      </c>
      <c r="B394" s="6" t="s">
        <v>1059</v>
      </c>
      <c r="C394" s="6" t="s">
        <v>1060</v>
      </c>
      <c r="D394" s="6" t="s">
        <v>24</v>
      </c>
      <c r="E394" s="10">
        <f>AVERAGE('Marks Term 1:Marks Term 4'!E394)</f>
        <v>8.25</v>
      </c>
      <c r="F394" s="10">
        <f>AVERAGE('Marks Term 1:Marks Term 4'!F394)</f>
        <v>8.75</v>
      </c>
      <c r="G394" s="10">
        <f>AVERAGE('Marks Term 1:Marks Term 4'!G394)</f>
        <v>24.75</v>
      </c>
      <c r="H394" s="10">
        <f>AVERAGE('Marks Term 1:Marks Term 4'!H394)</f>
        <v>41.25</v>
      </c>
      <c r="I394" s="10">
        <f>AVERAGE('Marks Term 1:Marks Term 4'!I394)</f>
        <v>83</v>
      </c>
      <c r="J394" s="7" t="str">
        <f>Calc!A394</f>
        <v>B</v>
      </c>
    </row>
    <row r="395" spans="1:10" ht="14.25" customHeight="1">
      <c r="A395" s="2" t="s">
        <v>1063</v>
      </c>
      <c r="B395" s="6" t="s">
        <v>1064</v>
      </c>
      <c r="C395" s="6" t="s">
        <v>1065</v>
      </c>
      <c r="D395" s="6" t="s">
        <v>24</v>
      </c>
      <c r="E395" s="10">
        <f>AVERAGE('Marks Term 1:Marks Term 4'!E395)</f>
        <v>9.75</v>
      </c>
      <c r="F395" s="10">
        <f>AVERAGE('Marks Term 1:Marks Term 4'!F395)</f>
        <v>9.5</v>
      </c>
      <c r="G395" s="10">
        <f>AVERAGE('Marks Term 1:Marks Term 4'!G395)</f>
        <v>29.5</v>
      </c>
      <c r="H395" s="10">
        <f>AVERAGE('Marks Term 1:Marks Term 4'!H395)</f>
        <v>48.5</v>
      </c>
      <c r="I395" s="10">
        <f>AVERAGE('Marks Term 1:Marks Term 4'!I395)</f>
        <v>97.25</v>
      </c>
      <c r="J395" s="7" t="str">
        <f>Calc!A395</f>
        <v>A</v>
      </c>
    </row>
    <row r="396" spans="1:10" ht="14.25" customHeight="1">
      <c r="A396" s="2" t="s">
        <v>1066</v>
      </c>
      <c r="B396" s="6" t="s">
        <v>1067</v>
      </c>
      <c r="C396" s="6" t="s">
        <v>1068</v>
      </c>
      <c r="D396" s="6" t="s">
        <v>28</v>
      </c>
      <c r="E396" s="10">
        <f>AVERAGE('Marks Term 1:Marks Term 4'!E396)</f>
        <v>8.75</v>
      </c>
      <c r="F396" s="10">
        <f>AVERAGE('Marks Term 1:Marks Term 4'!F396)</f>
        <v>8.75</v>
      </c>
      <c r="G396" s="10">
        <f>AVERAGE('Marks Term 1:Marks Term 4'!G396)</f>
        <v>24.75</v>
      </c>
      <c r="H396" s="10">
        <f>AVERAGE('Marks Term 1:Marks Term 4'!H396)</f>
        <v>41.25</v>
      </c>
      <c r="I396" s="10">
        <f>AVERAGE('Marks Term 1:Marks Term 4'!I396)</f>
        <v>83.5</v>
      </c>
      <c r="J396" s="7" t="str">
        <f>Calc!A396</f>
        <v>B</v>
      </c>
    </row>
    <row r="397" spans="1:10" ht="14.25" customHeight="1">
      <c r="A397" s="2" t="s">
        <v>1069</v>
      </c>
      <c r="B397" s="6" t="s">
        <v>1070</v>
      </c>
      <c r="C397" s="6" t="s">
        <v>1071</v>
      </c>
      <c r="D397" s="6" t="s">
        <v>13</v>
      </c>
      <c r="E397" s="10">
        <f>AVERAGE('Marks Term 1:Marks Term 4'!E397)</f>
        <v>9.75</v>
      </c>
      <c r="F397" s="10">
        <f>AVERAGE('Marks Term 1:Marks Term 4'!F397)</f>
        <v>9</v>
      </c>
      <c r="G397" s="10">
        <f>AVERAGE('Marks Term 1:Marks Term 4'!G397)</f>
        <v>28.75</v>
      </c>
      <c r="H397" s="10">
        <f>AVERAGE('Marks Term 1:Marks Term 4'!H397)</f>
        <v>45.25</v>
      </c>
      <c r="I397" s="10">
        <f>AVERAGE('Marks Term 1:Marks Term 4'!I397)</f>
        <v>92.75</v>
      </c>
      <c r="J397" s="7" t="str">
        <f>Calc!A397</f>
        <v>A</v>
      </c>
    </row>
    <row r="398" spans="1:10" ht="14.25" customHeight="1">
      <c r="A398" s="2" t="s">
        <v>1072</v>
      </c>
      <c r="B398" s="6" t="s">
        <v>1073</v>
      </c>
      <c r="C398" s="6" t="s">
        <v>1074</v>
      </c>
      <c r="D398" s="6" t="s">
        <v>20</v>
      </c>
      <c r="E398" s="10">
        <f>AVERAGE('Marks Term 1:Marks Term 4'!E398)</f>
        <v>8.75</v>
      </c>
      <c r="F398" s="10">
        <f>AVERAGE('Marks Term 1:Marks Term 4'!F398)</f>
        <v>7.5</v>
      </c>
      <c r="G398" s="10">
        <f>AVERAGE('Marks Term 1:Marks Term 4'!G398)</f>
        <v>25.25</v>
      </c>
      <c r="H398" s="10">
        <f>AVERAGE('Marks Term 1:Marks Term 4'!H398)</f>
        <v>37.5</v>
      </c>
      <c r="I398" s="10">
        <f>AVERAGE('Marks Term 1:Marks Term 4'!I398)</f>
        <v>79</v>
      </c>
      <c r="J398" s="7" t="str">
        <f>Calc!A398</f>
        <v>B</v>
      </c>
    </row>
    <row r="399" spans="1:10" ht="14.25" customHeight="1">
      <c r="A399" s="2" t="s">
        <v>1079</v>
      </c>
      <c r="B399" s="6" t="s">
        <v>1080</v>
      </c>
      <c r="C399" s="6" t="s">
        <v>1077</v>
      </c>
      <c r="D399" s="6" t="s">
        <v>20</v>
      </c>
      <c r="E399" s="10">
        <f>AVERAGE('Marks Term 1:Marks Term 4'!E399)</f>
        <v>3</v>
      </c>
      <c r="F399" s="10">
        <f>AVERAGE('Marks Term 1:Marks Term 4'!F399)</f>
        <v>1.75</v>
      </c>
      <c r="G399" s="10">
        <f>AVERAGE('Marks Term 1:Marks Term 4'!G399)</f>
        <v>8.5</v>
      </c>
      <c r="H399" s="10">
        <f>AVERAGE('Marks Term 1:Marks Term 4'!H399)</f>
        <v>14</v>
      </c>
      <c r="I399" s="10">
        <f>AVERAGE('Marks Term 1:Marks Term 4'!I399)</f>
        <v>27.25</v>
      </c>
      <c r="J399" s="7" t="str">
        <f>Calc!A399</f>
        <v>Fail</v>
      </c>
    </row>
    <row r="400" spans="1:10" ht="14.25" customHeight="1">
      <c r="A400" s="2" t="s">
        <v>1078</v>
      </c>
      <c r="B400" s="6" t="s">
        <v>536</v>
      </c>
      <c r="C400" s="6" t="s">
        <v>1077</v>
      </c>
      <c r="D400" s="6" t="s">
        <v>28</v>
      </c>
      <c r="E400" s="10">
        <f>AVERAGE('Marks Term 1:Marks Term 4'!E400)</f>
        <v>4.25</v>
      </c>
      <c r="F400" s="10">
        <f>AVERAGE('Marks Term 1:Marks Term 4'!F400)</f>
        <v>3.25</v>
      </c>
      <c r="G400" s="10">
        <f>AVERAGE('Marks Term 1:Marks Term 4'!G400)</f>
        <v>13</v>
      </c>
      <c r="H400" s="10">
        <f>AVERAGE('Marks Term 1:Marks Term 4'!H400)</f>
        <v>17</v>
      </c>
      <c r="I400" s="10">
        <f>AVERAGE('Marks Term 1:Marks Term 4'!I400)</f>
        <v>37.5</v>
      </c>
      <c r="J400" s="7" t="str">
        <f>Calc!A400</f>
        <v>F</v>
      </c>
    </row>
    <row r="401" spans="1:10" ht="14.25" customHeight="1">
      <c r="A401" s="2" t="s">
        <v>1075</v>
      </c>
      <c r="B401" s="6" t="s">
        <v>1076</v>
      </c>
      <c r="C401" s="6" t="s">
        <v>1077</v>
      </c>
      <c r="D401" s="6" t="s">
        <v>20</v>
      </c>
      <c r="E401" s="10">
        <f>AVERAGE('Marks Term 1:Marks Term 4'!E401)</f>
        <v>3.5</v>
      </c>
      <c r="F401" s="10">
        <f>AVERAGE('Marks Term 1:Marks Term 4'!F401)</f>
        <v>3.25</v>
      </c>
      <c r="G401" s="10">
        <f>AVERAGE('Marks Term 1:Marks Term 4'!G401)</f>
        <v>10.25</v>
      </c>
      <c r="H401" s="10">
        <f>AVERAGE('Marks Term 1:Marks Term 4'!H401)</f>
        <v>15.75</v>
      </c>
      <c r="I401" s="10">
        <f>AVERAGE('Marks Term 1:Marks Term 4'!I401)</f>
        <v>32.75</v>
      </c>
      <c r="J401" s="7" t="str">
        <f>Calc!A401</f>
        <v>Fail</v>
      </c>
    </row>
    <row r="402" spans="1:10" ht="14.25" customHeight="1">
      <c r="A402" s="2" t="s">
        <v>1081</v>
      </c>
      <c r="B402" s="6" t="s">
        <v>1082</v>
      </c>
      <c r="C402" s="6" t="s">
        <v>1083</v>
      </c>
      <c r="D402" s="6" t="s">
        <v>13</v>
      </c>
      <c r="E402" s="10">
        <f>AVERAGE('Marks Term 1:Marks Term 4'!E402)</f>
        <v>3</v>
      </c>
      <c r="F402" s="10">
        <f>AVERAGE('Marks Term 1:Marks Term 4'!F402)</f>
        <v>2.5</v>
      </c>
      <c r="G402" s="10">
        <f>AVERAGE('Marks Term 1:Marks Term 4'!G402)</f>
        <v>8</v>
      </c>
      <c r="H402" s="10">
        <f>AVERAGE('Marks Term 1:Marks Term 4'!H402)</f>
        <v>13.25</v>
      </c>
      <c r="I402" s="10">
        <f>AVERAGE('Marks Term 1:Marks Term 4'!I402)</f>
        <v>26.75</v>
      </c>
      <c r="J402" s="7" t="str">
        <f>Calc!A402</f>
        <v>Fail</v>
      </c>
    </row>
    <row r="403" spans="1:10" ht="14.25" customHeight="1">
      <c r="A403" s="2" t="s">
        <v>1084</v>
      </c>
      <c r="B403" s="6" t="s">
        <v>1085</v>
      </c>
      <c r="C403" s="6" t="s">
        <v>1086</v>
      </c>
      <c r="D403" s="6" t="s">
        <v>20</v>
      </c>
      <c r="E403" s="10">
        <f>AVERAGE('Marks Term 1:Marks Term 4'!E403)</f>
        <v>9.25</v>
      </c>
      <c r="F403" s="10">
        <f>AVERAGE('Marks Term 1:Marks Term 4'!F403)</f>
        <v>10</v>
      </c>
      <c r="G403" s="10">
        <f>AVERAGE('Marks Term 1:Marks Term 4'!G403)</f>
        <v>28.75</v>
      </c>
      <c r="H403" s="10">
        <f>AVERAGE('Marks Term 1:Marks Term 4'!H403)</f>
        <v>45.75</v>
      </c>
      <c r="I403" s="10">
        <f>AVERAGE('Marks Term 1:Marks Term 4'!I403)</f>
        <v>93.75</v>
      </c>
      <c r="J403" s="7" t="str">
        <f>Calc!A403</f>
        <v>A</v>
      </c>
    </row>
    <row r="404" spans="1:10" ht="14.25" customHeight="1">
      <c r="A404" s="2" t="s">
        <v>1087</v>
      </c>
      <c r="B404" s="6" t="s">
        <v>1088</v>
      </c>
      <c r="C404" s="6" t="s">
        <v>1089</v>
      </c>
      <c r="D404" s="6" t="s">
        <v>13</v>
      </c>
      <c r="E404" s="10">
        <f>AVERAGE('Marks Term 1:Marks Term 4'!E404)</f>
        <v>9.75</v>
      </c>
      <c r="F404" s="10">
        <f>AVERAGE('Marks Term 1:Marks Term 4'!F404)</f>
        <v>9.25</v>
      </c>
      <c r="G404" s="10">
        <f>AVERAGE('Marks Term 1:Marks Term 4'!G404)</f>
        <v>28</v>
      </c>
      <c r="H404" s="10">
        <f>AVERAGE('Marks Term 1:Marks Term 4'!H404)</f>
        <v>47.25</v>
      </c>
      <c r="I404" s="10">
        <f>AVERAGE('Marks Term 1:Marks Term 4'!I404)</f>
        <v>94.25</v>
      </c>
      <c r="J404" s="7" t="str">
        <f>Calc!A404</f>
        <v>A</v>
      </c>
    </row>
    <row r="405" spans="1:10" ht="14.25" customHeight="1">
      <c r="A405" s="2" t="s">
        <v>1092</v>
      </c>
      <c r="B405" s="6" t="s">
        <v>1093</v>
      </c>
      <c r="C405" s="6" t="s">
        <v>1086</v>
      </c>
      <c r="D405" s="6" t="s">
        <v>20</v>
      </c>
      <c r="E405" s="10">
        <f>AVERAGE('Marks Term 1:Marks Term 4'!E405)</f>
        <v>7.25</v>
      </c>
      <c r="F405" s="10">
        <f>AVERAGE('Marks Term 1:Marks Term 4'!F405)</f>
        <v>6</v>
      </c>
      <c r="G405" s="10">
        <f>AVERAGE('Marks Term 1:Marks Term 4'!G405)</f>
        <v>20</v>
      </c>
      <c r="H405" s="10">
        <f>AVERAGE('Marks Term 1:Marks Term 4'!H405)</f>
        <v>38.75</v>
      </c>
      <c r="I405" s="10">
        <f>AVERAGE('Marks Term 1:Marks Term 4'!I405)</f>
        <v>72</v>
      </c>
      <c r="J405" s="7" t="str">
        <f>Calc!A405</f>
        <v>C</v>
      </c>
    </row>
    <row r="406" spans="1:10" ht="14.25" customHeight="1">
      <c r="A406" s="2" t="s">
        <v>1090</v>
      </c>
      <c r="B406" s="6" t="s">
        <v>1091</v>
      </c>
      <c r="C406" s="6" t="s">
        <v>1086</v>
      </c>
      <c r="D406" s="6" t="s">
        <v>13</v>
      </c>
      <c r="E406" s="10">
        <f>AVERAGE('Marks Term 1:Marks Term 4'!E406)</f>
        <v>8.75</v>
      </c>
      <c r="F406" s="10">
        <f>AVERAGE('Marks Term 1:Marks Term 4'!F406)</f>
        <v>8.5</v>
      </c>
      <c r="G406" s="10">
        <f>AVERAGE('Marks Term 1:Marks Term 4'!G406)</f>
        <v>25</v>
      </c>
      <c r="H406" s="10">
        <f>AVERAGE('Marks Term 1:Marks Term 4'!H406)</f>
        <v>42</v>
      </c>
      <c r="I406" s="10">
        <f>AVERAGE('Marks Term 1:Marks Term 4'!I406)</f>
        <v>84.25</v>
      </c>
      <c r="J406" s="7" t="str">
        <f>Calc!A406</f>
        <v>B</v>
      </c>
    </row>
    <row r="407" spans="1:10" ht="14.25" customHeight="1">
      <c r="A407" s="2" t="s">
        <v>1094</v>
      </c>
      <c r="B407" s="6" t="s">
        <v>1095</v>
      </c>
      <c r="C407" s="6" t="s">
        <v>1096</v>
      </c>
      <c r="D407" s="6" t="s">
        <v>28</v>
      </c>
      <c r="E407" s="10">
        <f>AVERAGE('Marks Term 1:Marks Term 4'!E407)</f>
        <v>6.5</v>
      </c>
      <c r="F407" s="10">
        <f>AVERAGE('Marks Term 1:Marks Term 4'!F407)</f>
        <v>7.25</v>
      </c>
      <c r="G407" s="10">
        <f>AVERAGE('Marks Term 1:Marks Term 4'!G407)</f>
        <v>18.5</v>
      </c>
      <c r="H407" s="10">
        <f>AVERAGE('Marks Term 1:Marks Term 4'!H407)</f>
        <v>34.75</v>
      </c>
      <c r="I407" s="10">
        <f>AVERAGE('Marks Term 1:Marks Term 4'!I407)</f>
        <v>67</v>
      </c>
      <c r="J407" s="7" t="str">
        <f>Calc!A407</f>
        <v>C</v>
      </c>
    </row>
    <row r="408" spans="1:10" ht="14.25" customHeight="1">
      <c r="A408" s="2" t="s">
        <v>1097</v>
      </c>
      <c r="B408" s="6" t="s">
        <v>1098</v>
      </c>
      <c r="C408" s="6" t="s">
        <v>1099</v>
      </c>
      <c r="D408" s="6" t="s">
        <v>13</v>
      </c>
      <c r="E408" s="10">
        <f>AVERAGE('Marks Term 1:Marks Term 4'!E408)</f>
        <v>5.75</v>
      </c>
      <c r="F408" s="10">
        <f>AVERAGE('Marks Term 1:Marks Term 4'!F408)</f>
        <v>5.25</v>
      </c>
      <c r="G408" s="10">
        <f>AVERAGE('Marks Term 1:Marks Term 4'!G408)</f>
        <v>17.25</v>
      </c>
      <c r="H408" s="10">
        <f>AVERAGE('Marks Term 1:Marks Term 4'!H408)</f>
        <v>32.25</v>
      </c>
      <c r="I408" s="10">
        <f>AVERAGE('Marks Term 1:Marks Term 4'!I408)</f>
        <v>60.5</v>
      </c>
      <c r="J408" s="7" t="str">
        <f>Calc!A408</f>
        <v>D</v>
      </c>
    </row>
    <row r="409" spans="1:10" ht="14.25" customHeight="1">
      <c r="A409" s="2" t="s">
        <v>1100</v>
      </c>
      <c r="B409" s="6" t="s">
        <v>366</v>
      </c>
      <c r="C409" s="6" t="s">
        <v>1101</v>
      </c>
      <c r="D409" s="6" t="s">
        <v>24</v>
      </c>
      <c r="E409" s="10">
        <f>AVERAGE('Marks Term 1:Marks Term 4'!E409)</f>
        <v>8</v>
      </c>
      <c r="F409" s="10">
        <f>AVERAGE('Marks Term 1:Marks Term 4'!F409)</f>
        <v>6.5</v>
      </c>
      <c r="G409" s="10">
        <f>AVERAGE('Marks Term 1:Marks Term 4'!G409)</f>
        <v>26</v>
      </c>
      <c r="H409" s="10">
        <f>AVERAGE('Marks Term 1:Marks Term 4'!H409)</f>
        <v>37.25</v>
      </c>
      <c r="I409" s="10">
        <f>AVERAGE('Marks Term 1:Marks Term 4'!I409)</f>
        <v>77.75</v>
      </c>
      <c r="J409" s="7" t="str">
        <f>Calc!A409</f>
        <v>B</v>
      </c>
    </row>
    <row r="410" spans="1:10" ht="14.25" customHeight="1">
      <c r="A410" s="2" t="s">
        <v>1102</v>
      </c>
      <c r="B410" s="6" t="s">
        <v>1103</v>
      </c>
      <c r="C410" s="6" t="s">
        <v>1104</v>
      </c>
      <c r="D410" s="6" t="s">
        <v>24</v>
      </c>
      <c r="E410" s="10">
        <f>AVERAGE('Marks Term 1:Marks Term 4'!E410)</f>
        <v>4.5</v>
      </c>
      <c r="F410" s="10">
        <f>AVERAGE('Marks Term 1:Marks Term 4'!F410)</f>
        <v>5.25</v>
      </c>
      <c r="G410" s="10">
        <f>AVERAGE('Marks Term 1:Marks Term 4'!G410)</f>
        <v>13.75</v>
      </c>
      <c r="H410" s="10">
        <f>AVERAGE('Marks Term 1:Marks Term 4'!H410)</f>
        <v>24.25</v>
      </c>
      <c r="I410" s="10">
        <f>AVERAGE('Marks Term 1:Marks Term 4'!I410)</f>
        <v>47.75</v>
      </c>
      <c r="J410" s="7" t="str">
        <f>Calc!A410</f>
        <v>E</v>
      </c>
    </row>
    <row r="411" spans="1:10" ht="14.25" customHeight="1">
      <c r="A411" s="2" t="s">
        <v>1105</v>
      </c>
      <c r="B411" s="6" t="s">
        <v>1106</v>
      </c>
      <c r="C411" s="6" t="s">
        <v>1104</v>
      </c>
      <c r="D411" s="6" t="s">
        <v>28</v>
      </c>
      <c r="E411" s="10">
        <f>AVERAGE('Marks Term 1:Marks Term 4'!E411)</f>
        <v>4</v>
      </c>
      <c r="F411" s="10">
        <f>AVERAGE('Marks Term 1:Marks Term 4'!F411)</f>
        <v>5.25</v>
      </c>
      <c r="G411" s="10">
        <f>AVERAGE('Marks Term 1:Marks Term 4'!G411)</f>
        <v>12.5</v>
      </c>
      <c r="H411" s="10">
        <f>AVERAGE('Marks Term 1:Marks Term 4'!H411)</f>
        <v>16.5</v>
      </c>
      <c r="I411" s="10">
        <f>AVERAGE('Marks Term 1:Marks Term 4'!I411)</f>
        <v>38.25</v>
      </c>
      <c r="J411" s="7" t="str">
        <f>Calc!A411</f>
        <v>F</v>
      </c>
    </row>
    <row r="412" spans="1:10" ht="14.25" customHeight="1">
      <c r="A412" s="2" t="s">
        <v>1110</v>
      </c>
      <c r="B412" s="6" t="s">
        <v>1111</v>
      </c>
      <c r="C412" s="6" t="s">
        <v>1112</v>
      </c>
      <c r="D412" s="6" t="s">
        <v>13</v>
      </c>
      <c r="E412" s="10">
        <f>AVERAGE('Marks Term 1:Marks Term 4'!E412)</f>
        <v>5.75</v>
      </c>
      <c r="F412" s="10">
        <f>AVERAGE('Marks Term 1:Marks Term 4'!F412)</f>
        <v>6.25</v>
      </c>
      <c r="G412" s="10">
        <f>AVERAGE('Marks Term 1:Marks Term 4'!G412)</f>
        <v>14.5</v>
      </c>
      <c r="H412" s="10">
        <f>AVERAGE('Marks Term 1:Marks Term 4'!H412)</f>
        <v>31.25</v>
      </c>
      <c r="I412" s="10">
        <f>AVERAGE('Marks Term 1:Marks Term 4'!I412)</f>
        <v>57.75</v>
      </c>
      <c r="J412" s="7" t="str">
        <f>Calc!A412</f>
        <v>D</v>
      </c>
    </row>
    <row r="413" spans="1:10" ht="14.25" customHeight="1">
      <c r="A413" s="2" t="s">
        <v>1107</v>
      </c>
      <c r="B413" s="6" t="s">
        <v>1108</v>
      </c>
      <c r="C413" s="6" t="s">
        <v>1109</v>
      </c>
      <c r="D413" s="6" t="s">
        <v>20</v>
      </c>
      <c r="E413" s="10">
        <f>AVERAGE('Marks Term 1:Marks Term 4'!E413)</f>
        <v>8.5</v>
      </c>
      <c r="F413" s="10">
        <f>AVERAGE('Marks Term 1:Marks Term 4'!F413)</f>
        <v>8.25</v>
      </c>
      <c r="G413" s="10">
        <f>AVERAGE('Marks Term 1:Marks Term 4'!G413)</f>
        <v>25.75</v>
      </c>
      <c r="H413" s="10">
        <f>AVERAGE('Marks Term 1:Marks Term 4'!H413)</f>
        <v>41.25</v>
      </c>
      <c r="I413" s="10">
        <f>AVERAGE('Marks Term 1:Marks Term 4'!I413)</f>
        <v>83.75</v>
      </c>
      <c r="J413" s="7" t="str">
        <f>Calc!A413</f>
        <v>B</v>
      </c>
    </row>
    <row r="414" spans="1:10" ht="14.25" customHeight="1">
      <c r="A414" s="2" t="s">
        <v>1121</v>
      </c>
      <c r="B414" s="6" t="s">
        <v>1122</v>
      </c>
      <c r="C414" s="6" t="s">
        <v>1115</v>
      </c>
      <c r="D414" s="6" t="s">
        <v>24</v>
      </c>
      <c r="E414" s="10">
        <f>AVERAGE('Marks Term 1:Marks Term 4'!E414)</f>
        <v>7.25</v>
      </c>
      <c r="F414" s="10">
        <f>AVERAGE('Marks Term 1:Marks Term 4'!F414)</f>
        <v>7.5</v>
      </c>
      <c r="G414" s="10">
        <f>AVERAGE('Marks Term 1:Marks Term 4'!G414)</f>
        <v>21.25</v>
      </c>
      <c r="H414" s="10">
        <f>AVERAGE('Marks Term 1:Marks Term 4'!H414)</f>
        <v>38.5</v>
      </c>
      <c r="I414" s="10">
        <f>AVERAGE('Marks Term 1:Marks Term 4'!I414)</f>
        <v>74.5</v>
      </c>
      <c r="J414" s="7" t="str">
        <f>Calc!A414</f>
        <v>C</v>
      </c>
    </row>
    <row r="415" spans="1:10" ht="14.25" customHeight="1">
      <c r="A415" s="2" t="s">
        <v>1113</v>
      </c>
      <c r="B415" s="6" t="s">
        <v>1114</v>
      </c>
      <c r="C415" s="6" t="s">
        <v>1115</v>
      </c>
      <c r="D415" s="6" t="s">
        <v>13</v>
      </c>
      <c r="E415" s="10">
        <f>AVERAGE('Marks Term 1:Marks Term 4'!E415)</f>
        <v>9.75</v>
      </c>
      <c r="F415" s="10">
        <f>AVERAGE('Marks Term 1:Marks Term 4'!F415)</f>
        <v>9.25</v>
      </c>
      <c r="G415" s="10">
        <f>AVERAGE('Marks Term 1:Marks Term 4'!G415)</f>
        <v>28.25</v>
      </c>
      <c r="H415" s="10">
        <f>AVERAGE('Marks Term 1:Marks Term 4'!H415)</f>
        <v>42.75</v>
      </c>
      <c r="I415" s="10">
        <f>AVERAGE('Marks Term 1:Marks Term 4'!I415)</f>
        <v>90</v>
      </c>
      <c r="J415" s="7" t="str">
        <f>Calc!A415</f>
        <v>A</v>
      </c>
    </row>
    <row r="416" spans="1:10" ht="14.25" customHeight="1">
      <c r="A416" s="2" t="s">
        <v>1116</v>
      </c>
      <c r="B416" s="6" t="s">
        <v>292</v>
      </c>
      <c r="C416" s="6" t="s">
        <v>1115</v>
      </c>
      <c r="D416" s="6" t="s">
        <v>24</v>
      </c>
      <c r="E416" s="10">
        <f>AVERAGE('Marks Term 1:Marks Term 4'!E416)</f>
        <v>9</v>
      </c>
      <c r="F416" s="10">
        <f>AVERAGE('Marks Term 1:Marks Term 4'!F416)</f>
        <v>8</v>
      </c>
      <c r="G416" s="10">
        <f>AVERAGE('Marks Term 1:Marks Term 4'!G416)</f>
        <v>25.5</v>
      </c>
      <c r="H416" s="10">
        <f>AVERAGE('Marks Term 1:Marks Term 4'!H416)</f>
        <v>44.75</v>
      </c>
      <c r="I416" s="10">
        <f>AVERAGE('Marks Term 1:Marks Term 4'!I416)</f>
        <v>87.25</v>
      </c>
      <c r="J416" s="7" t="str">
        <f>Calc!A416</f>
        <v>A</v>
      </c>
    </row>
    <row r="417" spans="1:10" ht="14.25" customHeight="1">
      <c r="A417" s="2" t="s">
        <v>1117</v>
      </c>
      <c r="B417" s="6" t="s">
        <v>301</v>
      </c>
      <c r="C417" s="6" t="s">
        <v>1118</v>
      </c>
      <c r="D417" s="6" t="s">
        <v>28</v>
      </c>
      <c r="E417" s="10">
        <f>AVERAGE('Marks Term 1:Marks Term 4'!E417)</f>
        <v>7.5</v>
      </c>
      <c r="F417" s="10">
        <f>AVERAGE('Marks Term 1:Marks Term 4'!F417)</f>
        <v>7.25</v>
      </c>
      <c r="G417" s="10">
        <f>AVERAGE('Marks Term 1:Marks Term 4'!G417)</f>
        <v>20.5</v>
      </c>
      <c r="H417" s="10">
        <f>AVERAGE('Marks Term 1:Marks Term 4'!H417)</f>
        <v>32.75</v>
      </c>
      <c r="I417" s="10">
        <f>AVERAGE('Marks Term 1:Marks Term 4'!I417)</f>
        <v>68</v>
      </c>
      <c r="J417" s="7" t="str">
        <f>Calc!A417</f>
        <v>C</v>
      </c>
    </row>
    <row r="418" spans="1:10" ht="14.25" customHeight="1">
      <c r="A418" s="2" t="s">
        <v>1119</v>
      </c>
      <c r="B418" s="6" t="s">
        <v>1060</v>
      </c>
      <c r="C418" s="6" t="s">
        <v>1120</v>
      </c>
      <c r="D418" s="6" t="s">
        <v>13</v>
      </c>
      <c r="E418" s="10">
        <f>AVERAGE('Marks Term 1:Marks Term 4'!E418)</f>
        <v>6.75</v>
      </c>
      <c r="F418" s="10">
        <f>AVERAGE('Marks Term 1:Marks Term 4'!F418)</f>
        <v>6.75</v>
      </c>
      <c r="G418" s="10">
        <f>AVERAGE('Marks Term 1:Marks Term 4'!G418)</f>
        <v>19.25</v>
      </c>
      <c r="H418" s="10">
        <f>AVERAGE('Marks Term 1:Marks Term 4'!H418)</f>
        <v>37.75</v>
      </c>
      <c r="I418" s="10">
        <f>AVERAGE('Marks Term 1:Marks Term 4'!I418)</f>
        <v>70.5</v>
      </c>
      <c r="J418" s="7" t="str">
        <f>Calc!A418</f>
        <v>C</v>
      </c>
    </row>
    <row r="419" spans="1:10" ht="14.25" customHeight="1">
      <c r="A419" s="2" t="s">
        <v>1123</v>
      </c>
      <c r="B419" s="6" t="s">
        <v>1124</v>
      </c>
      <c r="C419" s="6" t="s">
        <v>1125</v>
      </c>
      <c r="D419" s="6" t="s">
        <v>13</v>
      </c>
      <c r="E419" s="10">
        <f>AVERAGE('Marks Term 1:Marks Term 4'!E419)</f>
        <v>9.25</v>
      </c>
      <c r="F419" s="10">
        <f>AVERAGE('Marks Term 1:Marks Term 4'!F419)</f>
        <v>9.5</v>
      </c>
      <c r="G419" s="10">
        <f>AVERAGE('Marks Term 1:Marks Term 4'!G419)</f>
        <v>28</v>
      </c>
      <c r="H419" s="10">
        <f>AVERAGE('Marks Term 1:Marks Term 4'!H419)</f>
        <v>46.75</v>
      </c>
      <c r="I419" s="10">
        <f>AVERAGE('Marks Term 1:Marks Term 4'!I419)</f>
        <v>93.5</v>
      </c>
      <c r="J419" s="7" t="str">
        <f>Calc!A419</f>
        <v>A</v>
      </c>
    </row>
    <row r="420" spans="1:10" ht="14.25" customHeight="1">
      <c r="A420" s="2" t="s">
        <v>1128</v>
      </c>
      <c r="B420" s="6" t="s">
        <v>1129</v>
      </c>
      <c r="C420" s="6" t="s">
        <v>582</v>
      </c>
      <c r="D420" s="6" t="s">
        <v>13</v>
      </c>
      <c r="E420" s="10">
        <f>AVERAGE('Marks Term 1:Marks Term 4'!E420)</f>
        <v>4.5</v>
      </c>
      <c r="F420" s="10">
        <f>AVERAGE('Marks Term 1:Marks Term 4'!F420)</f>
        <v>4</v>
      </c>
      <c r="G420" s="10">
        <f>AVERAGE('Marks Term 1:Marks Term 4'!G420)</f>
        <v>13.25</v>
      </c>
      <c r="H420" s="10">
        <f>AVERAGE('Marks Term 1:Marks Term 4'!H420)</f>
        <v>25.75</v>
      </c>
      <c r="I420" s="10">
        <f>AVERAGE('Marks Term 1:Marks Term 4'!I420)</f>
        <v>47.5</v>
      </c>
      <c r="J420" s="7" t="str">
        <f>Calc!A420</f>
        <v>E</v>
      </c>
    </row>
    <row r="421" spans="1:10" ht="14.25" customHeight="1">
      <c r="A421" s="2" t="s">
        <v>1126</v>
      </c>
      <c r="B421" s="6" t="s">
        <v>1127</v>
      </c>
      <c r="C421" s="6" t="s">
        <v>582</v>
      </c>
      <c r="D421" s="6" t="s">
        <v>28</v>
      </c>
      <c r="E421" s="10">
        <f>AVERAGE('Marks Term 1:Marks Term 4'!E421)</f>
        <v>8</v>
      </c>
      <c r="F421" s="10">
        <f>AVERAGE('Marks Term 1:Marks Term 4'!F421)</f>
        <v>8</v>
      </c>
      <c r="G421" s="10">
        <f>AVERAGE('Marks Term 1:Marks Term 4'!G421)</f>
        <v>20.75</v>
      </c>
      <c r="H421" s="10">
        <f>AVERAGE('Marks Term 1:Marks Term 4'!H421)</f>
        <v>36.75</v>
      </c>
      <c r="I421" s="10">
        <f>AVERAGE('Marks Term 1:Marks Term 4'!I421)</f>
        <v>73.5</v>
      </c>
      <c r="J421" s="7" t="str">
        <f>Calc!A421</f>
        <v>C</v>
      </c>
    </row>
    <row r="422" spans="1:10" ht="14.25" customHeight="1">
      <c r="A422" s="2" t="s">
        <v>1130</v>
      </c>
      <c r="B422" s="6" t="s">
        <v>1131</v>
      </c>
      <c r="C422" s="6" t="s">
        <v>1132</v>
      </c>
      <c r="D422" s="6" t="s">
        <v>20</v>
      </c>
      <c r="E422" s="10">
        <f>AVERAGE('Marks Term 1:Marks Term 4'!E422)</f>
        <v>8.75</v>
      </c>
      <c r="F422" s="10">
        <f>AVERAGE('Marks Term 1:Marks Term 4'!F422)</f>
        <v>8.25</v>
      </c>
      <c r="G422" s="10">
        <f>AVERAGE('Marks Term 1:Marks Term 4'!G422)</f>
        <v>25.75</v>
      </c>
      <c r="H422" s="10">
        <f>AVERAGE('Marks Term 1:Marks Term 4'!H422)</f>
        <v>43</v>
      </c>
      <c r="I422" s="10">
        <f>AVERAGE('Marks Term 1:Marks Term 4'!I422)</f>
        <v>85.75</v>
      </c>
      <c r="J422" s="7" t="str">
        <f>Calc!A422</f>
        <v>A</v>
      </c>
    </row>
    <row r="423" spans="1:10" ht="14.25" customHeight="1">
      <c r="A423" s="2" t="s">
        <v>1133</v>
      </c>
      <c r="B423" s="6" t="s">
        <v>1134</v>
      </c>
      <c r="C423" s="6" t="s">
        <v>1135</v>
      </c>
      <c r="D423" s="6" t="s">
        <v>28</v>
      </c>
      <c r="E423" s="10">
        <f>AVERAGE('Marks Term 1:Marks Term 4'!E423)</f>
        <v>3.5</v>
      </c>
      <c r="F423" s="10">
        <f>AVERAGE('Marks Term 1:Marks Term 4'!F423)</f>
        <v>2.75</v>
      </c>
      <c r="G423" s="10">
        <f>AVERAGE('Marks Term 1:Marks Term 4'!G423)</f>
        <v>11.5</v>
      </c>
      <c r="H423" s="10">
        <f>AVERAGE('Marks Term 1:Marks Term 4'!H423)</f>
        <v>17</v>
      </c>
      <c r="I423" s="10">
        <f>AVERAGE('Marks Term 1:Marks Term 4'!I423)</f>
        <v>34.75</v>
      </c>
      <c r="J423" s="7" t="str">
        <f>Calc!A423</f>
        <v>Fail</v>
      </c>
    </row>
    <row r="424" spans="1:10" ht="14.25" customHeight="1">
      <c r="A424" s="2" t="s">
        <v>1136</v>
      </c>
      <c r="B424" s="6" t="s">
        <v>1137</v>
      </c>
      <c r="C424" s="6" t="s">
        <v>1138</v>
      </c>
      <c r="D424" s="6" t="s">
        <v>13</v>
      </c>
      <c r="E424" s="10">
        <f>AVERAGE('Marks Term 1:Marks Term 4'!E424)</f>
        <v>4.75</v>
      </c>
      <c r="F424" s="10">
        <f>AVERAGE('Marks Term 1:Marks Term 4'!F424)</f>
        <v>4.75</v>
      </c>
      <c r="G424" s="10">
        <f>AVERAGE('Marks Term 1:Marks Term 4'!G424)</f>
        <v>12.25</v>
      </c>
      <c r="H424" s="10">
        <f>AVERAGE('Marks Term 1:Marks Term 4'!H424)</f>
        <v>22.5</v>
      </c>
      <c r="I424" s="10">
        <f>AVERAGE('Marks Term 1:Marks Term 4'!I424)</f>
        <v>44.25</v>
      </c>
      <c r="J424" s="7" t="str">
        <f>Calc!A424</f>
        <v>F</v>
      </c>
    </row>
    <row r="425" spans="1:10" ht="14.25" customHeight="1">
      <c r="A425" s="2" t="s">
        <v>1139</v>
      </c>
      <c r="B425" s="6" t="s">
        <v>1140</v>
      </c>
      <c r="C425" s="6" t="s">
        <v>1141</v>
      </c>
      <c r="D425" s="6" t="s">
        <v>28</v>
      </c>
      <c r="E425" s="10">
        <f>AVERAGE('Marks Term 1:Marks Term 4'!E425)</f>
        <v>6</v>
      </c>
      <c r="F425" s="10">
        <f>AVERAGE('Marks Term 1:Marks Term 4'!F425)</f>
        <v>5.25</v>
      </c>
      <c r="G425" s="10">
        <f>AVERAGE('Marks Term 1:Marks Term 4'!G425)</f>
        <v>18</v>
      </c>
      <c r="H425" s="10">
        <f>AVERAGE('Marks Term 1:Marks Term 4'!H425)</f>
        <v>23.75</v>
      </c>
      <c r="I425" s="10">
        <f>AVERAGE('Marks Term 1:Marks Term 4'!I425)</f>
        <v>53</v>
      </c>
      <c r="J425" s="7" t="str">
        <f>Calc!A425</f>
        <v>E</v>
      </c>
    </row>
    <row r="426" spans="1:10" ht="14.25" customHeight="1">
      <c r="A426" s="2" t="s">
        <v>1142</v>
      </c>
      <c r="B426" s="6" t="s">
        <v>1143</v>
      </c>
      <c r="C426" s="6" t="s">
        <v>155</v>
      </c>
      <c r="D426" s="6" t="s">
        <v>28</v>
      </c>
      <c r="E426" s="10">
        <f>AVERAGE('Marks Term 1:Marks Term 4'!E426)</f>
        <v>5.75</v>
      </c>
      <c r="F426" s="10">
        <f>AVERAGE('Marks Term 1:Marks Term 4'!F426)</f>
        <v>6</v>
      </c>
      <c r="G426" s="10">
        <f>AVERAGE('Marks Term 1:Marks Term 4'!G426)</f>
        <v>17.75</v>
      </c>
      <c r="H426" s="10">
        <f>AVERAGE('Marks Term 1:Marks Term 4'!H426)</f>
        <v>33.75</v>
      </c>
      <c r="I426" s="10">
        <f>AVERAGE('Marks Term 1:Marks Term 4'!I426)</f>
        <v>63.25</v>
      </c>
      <c r="J426" s="7" t="str">
        <f>Calc!A426</f>
        <v>D</v>
      </c>
    </row>
    <row r="427" spans="1:10" ht="14.25" customHeight="1">
      <c r="A427" s="2" t="s">
        <v>1144</v>
      </c>
      <c r="B427" s="6" t="s">
        <v>1145</v>
      </c>
      <c r="C427" s="6" t="s">
        <v>1146</v>
      </c>
      <c r="D427" s="6" t="s">
        <v>13</v>
      </c>
      <c r="E427" s="10">
        <f>AVERAGE('Marks Term 1:Marks Term 4'!E427)</f>
        <v>4</v>
      </c>
      <c r="F427" s="10">
        <f>AVERAGE('Marks Term 1:Marks Term 4'!F427)</f>
        <v>3.5</v>
      </c>
      <c r="G427" s="10">
        <f>AVERAGE('Marks Term 1:Marks Term 4'!G427)</f>
        <v>9.25</v>
      </c>
      <c r="H427" s="10">
        <f>AVERAGE('Marks Term 1:Marks Term 4'!H427)</f>
        <v>26.5</v>
      </c>
      <c r="I427" s="10">
        <f>AVERAGE('Marks Term 1:Marks Term 4'!I427)</f>
        <v>43.25</v>
      </c>
      <c r="J427" s="7" t="str">
        <f>Calc!A427</f>
        <v>F</v>
      </c>
    </row>
    <row r="428" spans="1:10" ht="14.25" customHeight="1">
      <c r="A428" s="2" t="s">
        <v>1147</v>
      </c>
      <c r="B428" s="6" t="s">
        <v>1089</v>
      </c>
      <c r="C428" s="6" t="s">
        <v>1148</v>
      </c>
      <c r="D428" s="6" t="s">
        <v>24</v>
      </c>
      <c r="E428" s="10">
        <f>AVERAGE('Marks Term 1:Marks Term 4'!E428)</f>
        <v>6.25</v>
      </c>
      <c r="F428" s="10">
        <f>AVERAGE('Marks Term 1:Marks Term 4'!F428)</f>
        <v>6.25</v>
      </c>
      <c r="G428" s="10">
        <f>AVERAGE('Marks Term 1:Marks Term 4'!G428)</f>
        <v>19.5</v>
      </c>
      <c r="H428" s="10">
        <f>AVERAGE('Marks Term 1:Marks Term 4'!H428)</f>
        <v>30.25</v>
      </c>
      <c r="I428" s="10">
        <f>AVERAGE('Marks Term 1:Marks Term 4'!I428)</f>
        <v>62.25</v>
      </c>
      <c r="J428" s="7" t="str">
        <f>Calc!A428</f>
        <v>D</v>
      </c>
    </row>
    <row r="429" spans="1:10" ht="14.25" customHeight="1">
      <c r="A429" s="2" t="s">
        <v>1149</v>
      </c>
      <c r="B429" s="6" t="s">
        <v>1150</v>
      </c>
      <c r="C429" s="6" t="s">
        <v>1151</v>
      </c>
      <c r="D429" s="6" t="s">
        <v>20</v>
      </c>
      <c r="E429" s="10">
        <f>AVERAGE('Marks Term 1:Marks Term 4'!E429)</f>
        <v>4.25</v>
      </c>
      <c r="F429" s="10">
        <f>AVERAGE('Marks Term 1:Marks Term 4'!F429)</f>
        <v>6</v>
      </c>
      <c r="G429" s="10">
        <f>AVERAGE('Marks Term 1:Marks Term 4'!G429)</f>
        <v>12.5</v>
      </c>
      <c r="H429" s="10">
        <f>AVERAGE('Marks Term 1:Marks Term 4'!H429)</f>
        <v>18.75</v>
      </c>
      <c r="I429" s="10">
        <f>AVERAGE('Marks Term 1:Marks Term 4'!I429)</f>
        <v>41.5</v>
      </c>
      <c r="J429" s="7" t="str">
        <f>Calc!A429</f>
        <v>F</v>
      </c>
    </row>
    <row r="430" spans="1:10" ht="14.25" customHeight="1">
      <c r="A430" s="2" t="s">
        <v>1152</v>
      </c>
      <c r="B430" s="6" t="s">
        <v>1153</v>
      </c>
      <c r="C430" s="6" t="s">
        <v>1154</v>
      </c>
      <c r="D430" s="6" t="s">
        <v>24</v>
      </c>
      <c r="E430" s="10">
        <f>AVERAGE('Marks Term 1:Marks Term 4'!E430)</f>
        <v>9.25</v>
      </c>
      <c r="F430" s="10">
        <f>AVERAGE('Marks Term 1:Marks Term 4'!F430)</f>
        <v>8</v>
      </c>
      <c r="G430" s="10">
        <f>AVERAGE('Marks Term 1:Marks Term 4'!G430)</f>
        <v>26.5</v>
      </c>
      <c r="H430" s="10">
        <f>AVERAGE('Marks Term 1:Marks Term 4'!H430)</f>
        <v>47.5</v>
      </c>
      <c r="I430" s="10">
        <f>AVERAGE('Marks Term 1:Marks Term 4'!I430)</f>
        <v>91.25</v>
      </c>
      <c r="J430" s="7" t="str">
        <f>Calc!A430</f>
        <v>A</v>
      </c>
    </row>
    <row r="431" spans="1:10" ht="14.25" customHeight="1">
      <c r="A431" s="2" t="s">
        <v>1155</v>
      </c>
      <c r="B431" s="6" t="s">
        <v>1156</v>
      </c>
      <c r="C431" s="6" t="s">
        <v>1157</v>
      </c>
      <c r="D431" s="6" t="s">
        <v>24</v>
      </c>
      <c r="E431" s="10">
        <f>AVERAGE('Marks Term 1:Marks Term 4'!E431)</f>
        <v>9</v>
      </c>
      <c r="F431" s="10">
        <f>AVERAGE('Marks Term 1:Marks Term 4'!F431)</f>
        <v>9.25</v>
      </c>
      <c r="G431" s="10">
        <f>AVERAGE('Marks Term 1:Marks Term 4'!G431)</f>
        <v>26.5</v>
      </c>
      <c r="H431" s="10">
        <f>AVERAGE('Marks Term 1:Marks Term 4'!H431)</f>
        <v>43.25</v>
      </c>
      <c r="I431" s="10">
        <f>AVERAGE('Marks Term 1:Marks Term 4'!I431)</f>
        <v>88</v>
      </c>
      <c r="J431" s="7" t="str">
        <f>Calc!A431</f>
        <v>A</v>
      </c>
    </row>
    <row r="432" spans="1:10" ht="14.25" customHeight="1">
      <c r="A432" s="2" t="s">
        <v>1158</v>
      </c>
      <c r="B432" s="6" t="s">
        <v>1159</v>
      </c>
      <c r="C432" s="6" t="s">
        <v>1160</v>
      </c>
      <c r="D432" s="6" t="s">
        <v>13</v>
      </c>
      <c r="E432" s="10">
        <f>AVERAGE('Marks Term 1:Marks Term 4'!E432)</f>
        <v>6.75</v>
      </c>
      <c r="F432" s="10">
        <f>AVERAGE('Marks Term 1:Marks Term 4'!F432)</f>
        <v>6</v>
      </c>
      <c r="G432" s="10">
        <f>AVERAGE('Marks Term 1:Marks Term 4'!G432)</f>
        <v>18.5</v>
      </c>
      <c r="H432" s="10">
        <f>AVERAGE('Marks Term 1:Marks Term 4'!H432)</f>
        <v>32.5</v>
      </c>
      <c r="I432" s="10">
        <f>AVERAGE('Marks Term 1:Marks Term 4'!I432)</f>
        <v>63.75</v>
      </c>
      <c r="J432" s="7" t="str">
        <f>Calc!A432</f>
        <v>D</v>
      </c>
    </row>
    <row r="433" spans="1:10" ht="14.25" customHeight="1">
      <c r="A433" s="2" t="s">
        <v>1161</v>
      </c>
      <c r="B433" s="6" t="s">
        <v>1162</v>
      </c>
      <c r="C433" s="6" t="s">
        <v>1163</v>
      </c>
      <c r="D433" s="6" t="s">
        <v>20</v>
      </c>
      <c r="E433" s="10">
        <f>AVERAGE('Marks Term 1:Marks Term 4'!E433)</f>
        <v>5.25</v>
      </c>
      <c r="F433" s="10">
        <f>AVERAGE('Marks Term 1:Marks Term 4'!F433)</f>
        <v>4.75</v>
      </c>
      <c r="G433" s="10">
        <f>AVERAGE('Marks Term 1:Marks Term 4'!G433)</f>
        <v>15</v>
      </c>
      <c r="H433" s="10">
        <f>AVERAGE('Marks Term 1:Marks Term 4'!H433)</f>
        <v>30.75</v>
      </c>
      <c r="I433" s="10">
        <f>AVERAGE('Marks Term 1:Marks Term 4'!I433)</f>
        <v>55.75</v>
      </c>
      <c r="J433" s="7" t="str">
        <f>Calc!A433</f>
        <v>D</v>
      </c>
    </row>
    <row r="434" spans="1:10" ht="14.25" customHeight="1">
      <c r="A434" s="2" t="s">
        <v>1164</v>
      </c>
      <c r="B434" s="6" t="s">
        <v>1165</v>
      </c>
      <c r="C434" s="6" t="s">
        <v>1166</v>
      </c>
      <c r="D434" s="6" t="s">
        <v>20</v>
      </c>
      <c r="E434" s="10">
        <f>AVERAGE('Marks Term 1:Marks Term 4'!E434)</f>
        <v>5.25</v>
      </c>
      <c r="F434" s="10">
        <f>AVERAGE('Marks Term 1:Marks Term 4'!F434)</f>
        <v>5.5</v>
      </c>
      <c r="G434" s="10">
        <f>AVERAGE('Marks Term 1:Marks Term 4'!G434)</f>
        <v>15</v>
      </c>
      <c r="H434" s="10">
        <f>AVERAGE('Marks Term 1:Marks Term 4'!H434)</f>
        <v>26</v>
      </c>
      <c r="I434" s="10">
        <f>AVERAGE('Marks Term 1:Marks Term 4'!I434)</f>
        <v>51.75</v>
      </c>
      <c r="J434" s="7" t="str">
        <f>Calc!A434</f>
        <v>E</v>
      </c>
    </row>
    <row r="435" spans="1:10" ht="14.25" customHeight="1">
      <c r="A435" s="2" t="s">
        <v>1170</v>
      </c>
      <c r="B435" s="6" t="s">
        <v>1021</v>
      </c>
      <c r="C435" s="6" t="s">
        <v>1171</v>
      </c>
      <c r="D435" s="6" t="s">
        <v>13</v>
      </c>
      <c r="E435" s="10">
        <f>AVERAGE('Marks Term 1:Marks Term 4'!E435)</f>
        <v>7</v>
      </c>
      <c r="F435" s="10">
        <f>AVERAGE('Marks Term 1:Marks Term 4'!F435)</f>
        <v>6.5</v>
      </c>
      <c r="G435" s="10">
        <f>AVERAGE('Marks Term 1:Marks Term 4'!G435)</f>
        <v>21.5</v>
      </c>
      <c r="H435" s="10">
        <f>AVERAGE('Marks Term 1:Marks Term 4'!H435)</f>
        <v>36.25</v>
      </c>
      <c r="I435" s="10">
        <f>AVERAGE('Marks Term 1:Marks Term 4'!I435)</f>
        <v>71.25</v>
      </c>
      <c r="J435" s="7" t="str">
        <f>Calc!A435</f>
        <v>C</v>
      </c>
    </row>
    <row r="436" spans="1:10" ht="14.25" customHeight="1">
      <c r="A436" s="2" t="s">
        <v>1167</v>
      </c>
      <c r="B436" s="6" t="s">
        <v>1168</v>
      </c>
      <c r="C436" s="6" t="s">
        <v>1169</v>
      </c>
      <c r="D436" s="6" t="s">
        <v>20</v>
      </c>
      <c r="E436" s="10">
        <f>AVERAGE('Marks Term 1:Marks Term 4'!E436)</f>
        <v>7.25</v>
      </c>
      <c r="F436" s="10">
        <f>AVERAGE('Marks Term 1:Marks Term 4'!F436)</f>
        <v>6.5</v>
      </c>
      <c r="G436" s="10">
        <f>AVERAGE('Marks Term 1:Marks Term 4'!G436)</f>
        <v>22.25</v>
      </c>
      <c r="H436" s="10">
        <f>AVERAGE('Marks Term 1:Marks Term 4'!H436)</f>
        <v>38</v>
      </c>
      <c r="I436" s="10">
        <f>AVERAGE('Marks Term 1:Marks Term 4'!I436)</f>
        <v>74</v>
      </c>
      <c r="J436" s="7" t="str">
        <f>Calc!A436</f>
        <v>C</v>
      </c>
    </row>
    <row r="437" spans="1:10" ht="14.25" customHeight="1">
      <c r="A437" s="2" t="s">
        <v>1187</v>
      </c>
      <c r="B437" s="6" t="s">
        <v>1188</v>
      </c>
      <c r="C437" s="6" t="s">
        <v>1171</v>
      </c>
      <c r="D437" s="6" t="s">
        <v>28</v>
      </c>
      <c r="E437" s="10">
        <f>AVERAGE('Marks Term 1:Marks Term 4'!E437)</f>
        <v>5.5</v>
      </c>
      <c r="F437" s="10">
        <f>AVERAGE('Marks Term 1:Marks Term 4'!F437)</f>
        <v>4.5</v>
      </c>
      <c r="G437" s="10">
        <f>AVERAGE('Marks Term 1:Marks Term 4'!G437)</f>
        <v>15.25</v>
      </c>
      <c r="H437" s="10">
        <f>AVERAGE('Marks Term 1:Marks Term 4'!H437)</f>
        <v>31.75</v>
      </c>
      <c r="I437" s="10">
        <f>AVERAGE('Marks Term 1:Marks Term 4'!I437)</f>
        <v>57</v>
      </c>
      <c r="J437" s="7" t="str">
        <f>Calc!A437</f>
        <v>D</v>
      </c>
    </row>
    <row r="438" spans="1:10" ht="14.25" customHeight="1">
      <c r="A438" s="2" t="s">
        <v>1191</v>
      </c>
      <c r="B438" s="6" t="s">
        <v>1192</v>
      </c>
      <c r="C438" s="6" t="s">
        <v>1171</v>
      </c>
      <c r="D438" s="6" t="s">
        <v>28</v>
      </c>
      <c r="E438" s="10">
        <f>AVERAGE('Marks Term 1:Marks Term 4'!E438)</f>
        <v>5.5</v>
      </c>
      <c r="F438" s="10">
        <f>AVERAGE('Marks Term 1:Marks Term 4'!F438)</f>
        <v>5.5</v>
      </c>
      <c r="G438" s="10">
        <f>AVERAGE('Marks Term 1:Marks Term 4'!G438)</f>
        <v>16.25</v>
      </c>
      <c r="H438" s="10">
        <f>AVERAGE('Marks Term 1:Marks Term 4'!H438)</f>
        <v>25.75</v>
      </c>
      <c r="I438" s="10">
        <f>AVERAGE('Marks Term 1:Marks Term 4'!I438)</f>
        <v>53</v>
      </c>
      <c r="J438" s="7" t="str">
        <f>Calc!A438</f>
        <v>E</v>
      </c>
    </row>
    <row r="439" spans="1:10" ht="14.25" customHeight="1">
      <c r="A439" s="2" t="s">
        <v>1182</v>
      </c>
      <c r="B439" s="6" t="s">
        <v>1183</v>
      </c>
      <c r="C439" s="6" t="s">
        <v>1171</v>
      </c>
      <c r="D439" s="6" t="s">
        <v>20</v>
      </c>
      <c r="E439" s="10">
        <f>AVERAGE('Marks Term 1:Marks Term 4'!E439)</f>
        <v>4.75</v>
      </c>
      <c r="F439" s="10">
        <f>AVERAGE('Marks Term 1:Marks Term 4'!F439)</f>
        <v>4.25</v>
      </c>
      <c r="G439" s="10">
        <f>AVERAGE('Marks Term 1:Marks Term 4'!G439)</f>
        <v>12.75</v>
      </c>
      <c r="H439" s="10">
        <f>AVERAGE('Marks Term 1:Marks Term 4'!H439)</f>
        <v>25</v>
      </c>
      <c r="I439" s="10">
        <f>AVERAGE('Marks Term 1:Marks Term 4'!I439)</f>
        <v>46.75</v>
      </c>
      <c r="J439" s="7" t="str">
        <f>Calc!A439</f>
        <v>E</v>
      </c>
    </row>
    <row r="440" spans="1:10" ht="14.25" customHeight="1">
      <c r="A440" s="2" t="s">
        <v>1189</v>
      </c>
      <c r="B440" s="6" t="s">
        <v>1190</v>
      </c>
      <c r="C440" s="6" t="s">
        <v>1186</v>
      </c>
      <c r="D440" s="6" t="s">
        <v>24</v>
      </c>
      <c r="E440" s="10">
        <f>AVERAGE('Marks Term 1:Marks Term 4'!E440)</f>
        <v>4.75</v>
      </c>
      <c r="F440" s="10">
        <f>AVERAGE('Marks Term 1:Marks Term 4'!F440)</f>
        <v>6.25</v>
      </c>
      <c r="G440" s="10">
        <f>AVERAGE('Marks Term 1:Marks Term 4'!G440)</f>
        <v>15.25</v>
      </c>
      <c r="H440" s="10">
        <f>AVERAGE('Marks Term 1:Marks Term 4'!H440)</f>
        <v>22.25</v>
      </c>
      <c r="I440" s="10">
        <f>AVERAGE('Marks Term 1:Marks Term 4'!I440)</f>
        <v>48.5</v>
      </c>
      <c r="J440" s="7" t="str">
        <f>Calc!A440</f>
        <v>E</v>
      </c>
    </row>
    <row r="441" spans="1:10" ht="14.25" customHeight="1">
      <c r="A441" s="2" t="s">
        <v>1174</v>
      </c>
      <c r="B441" s="6" t="s">
        <v>1175</v>
      </c>
      <c r="C441" s="6" t="s">
        <v>1171</v>
      </c>
      <c r="D441" s="6" t="s">
        <v>13</v>
      </c>
      <c r="E441" s="10">
        <f>AVERAGE('Marks Term 1:Marks Term 4'!E441)</f>
        <v>7</v>
      </c>
      <c r="F441" s="10">
        <f>AVERAGE('Marks Term 1:Marks Term 4'!F441)</f>
        <v>5.75</v>
      </c>
      <c r="G441" s="10">
        <f>AVERAGE('Marks Term 1:Marks Term 4'!G441)</f>
        <v>18.25</v>
      </c>
      <c r="H441" s="10">
        <f>AVERAGE('Marks Term 1:Marks Term 4'!H441)</f>
        <v>35</v>
      </c>
      <c r="I441" s="10">
        <f>AVERAGE('Marks Term 1:Marks Term 4'!I441)</f>
        <v>66</v>
      </c>
      <c r="J441" s="7" t="str">
        <f>Calc!A441</f>
        <v>C</v>
      </c>
    </row>
    <row r="442" spans="1:10" ht="14.25" customHeight="1">
      <c r="A442" s="2" t="s">
        <v>1180</v>
      </c>
      <c r="B442" s="6" t="s">
        <v>1181</v>
      </c>
      <c r="C442" s="6" t="s">
        <v>1171</v>
      </c>
      <c r="D442" s="6" t="s">
        <v>13</v>
      </c>
      <c r="E442" s="10">
        <f>AVERAGE('Marks Term 1:Marks Term 4'!E442)</f>
        <v>6</v>
      </c>
      <c r="F442" s="10">
        <f>AVERAGE('Marks Term 1:Marks Term 4'!F442)</f>
        <v>6.75</v>
      </c>
      <c r="G442" s="10">
        <f>AVERAGE('Marks Term 1:Marks Term 4'!G442)</f>
        <v>16</v>
      </c>
      <c r="H442" s="10">
        <f>AVERAGE('Marks Term 1:Marks Term 4'!H442)</f>
        <v>29.75</v>
      </c>
      <c r="I442" s="10">
        <f>AVERAGE('Marks Term 1:Marks Term 4'!I442)</f>
        <v>58.5</v>
      </c>
      <c r="J442" s="7" t="str">
        <f>Calc!A442</f>
        <v>D</v>
      </c>
    </row>
    <row r="443" spans="1:10" ht="14.25" customHeight="1">
      <c r="A443" s="2" t="s">
        <v>1172</v>
      </c>
      <c r="B443" s="6" t="s">
        <v>1173</v>
      </c>
      <c r="C443" s="6" t="s">
        <v>1169</v>
      </c>
      <c r="D443" s="6" t="s">
        <v>13</v>
      </c>
      <c r="E443" s="10">
        <f>AVERAGE('Marks Term 1:Marks Term 4'!E443)</f>
        <v>7.25</v>
      </c>
      <c r="F443" s="10">
        <f>AVERAGE('Marks Term 1:Marks Term 4'!F443)</f>
        <v>7.5</v>
      </c>
      <c r="G443" s="10">
        <f>AVERAGE('Marks Term 1:Marks Term 4'!G443)</f>
        <v>23</v>
      </c>
      <c r="H443" s="10">
        <f>AVERAGE('Marks Term 1:Marks Term 4'!H443)</f>
        <v>35.75</v>
      </c>
      <c r="I443" s="10">
        <f>AVERAGE('Marks Term 1:Marks Term 4'!I443)</f>
        <v>73.5</v>
      </c>
      <c r="J443" s="7" t="str">
        <f>Calc!A443</f>
        <v>C</v>
      </c>
    </row>
    <row r="444" spans="1:10" ht="14.25" customHeight="1">
      <c r="A444" s="2" t="s">
        <v>1184</v>
      </c>
      <c r="B444" s="6" t="s">
        <v>1185</v>
      </c>
      <c r="C444" s="6" t="s">
        <v>1186</v>
      </c>
      <c r="D444" s="6" t="s">
        <v>13</v>
      </c>
      <c r="E444" s="10">
        <f>AVERAGE('Marks Term 1:Marks Term 4'!E444)</f>
        <v>5</v>
      </c>
      <c r="F444" s="10">
        <f>AVERAGE('Marks Term 1:Marks Term 4'!F444)</f>
        <v>4.5</v>
      </c>
      <c r="G444" s="10">
        <f>AVERAGE('Marks Term 1:Marks Term 4'!G444)</f>
        <v>12.25</v>
      </c>
      <c r="H444" s="10">
        <f>AVERAGE('Marks Term 1:Marks Term 4'!H444)</f>
        <v>25.75</v>
      </c>
      <c r="I444" s="10">
        <f>AVERAGE('Marks Term 1:Marks Term 4'!I444)</f>
        <v>47.5</v>
      </c>
      <c r="J444" s="7" t="str">
        <f>Calc!A444</f>
        <v>E</v>
      </c>
    </row>
    <row r="445" spans="1:10" ht="14.25" customHeight="1">
      <c r="A445" s="2" t="s">
        <v>1193</v>
      </c>
      <c r="B445" s="6" t="s">
        <v>1194</v>
      </c>
      <c r="C445" s="6" t="s">
        <v>1169</v>
      </c>
      <c r="D445" s="6" t="s">
        <v>24</v>
      </c>
      <c r="E445" s="10">
        <f>AVERAGE('Marks Term 1:Marks Term 4'!E445)</f>
        <v>3.75</v>
      </c>
      <c r="F445" s="10">
        <f>AVERAGE('Marks Term 1:Marks Term 4'!F445)</f>
        <v>3.75</v>
      </c>
      <c r="G445" s="10">
        <f>AVERAGE('Marks Term 1:Marks Term 4'!G445)</f>
        <v>10.75</v>
      </c>
      <c r="H445" s="10">
        <f>AVERAGE('Marks Term 1:Marks Term 4'!H445)</f>
        <v>12.5</v>
      </c>
      <c r="I445" s="10">
        <f>AVERAGE('Marks Term 1:Marks Term 4'!I445)</f>
        <v>30.75</v>
      </c>
      <c r="J445" s="7" t="str">
        <f>Calc!A445</f>
        <v>Fail</v>
      </c>
    </row>
    <row r="446" spans="1:10" ht="14.25" customHeight="1">
      <c r="A446" s="2" t="s">
        <v>1176</v>
      </c>
      <c r="B446" s="6" t="s">
        <v>1177</v>
      </c>
      <c r="C446" s="6" t="s">
        <v>1171</v>
      </c>
      <c r="D446" s="6" t="s">
        <v>20</v>
      </c>
      <c r="E446" s="10">
        <f>AVERAGE('Marks Term 1:Marks Term 4'!E446)</f>
        <v>4.5</v>
      </c>
      <c r="F446" s="10">
        <f>AVERAGE('Marks Term 1:Marks Term 4'!F446)</f>
        <v>3.5</v>
      </c>
      <c r="G446" s="10">
        <f>AVERAGE('Marks Term 1:Marks Term 4'!G446)</f>
        <v>15.25</v>
      </c>
      <c r="H446" s="10">
        <f>AVERAGE('Marks Term 1:Marks Term 4'!H446)</f>
        <v>19.75</v>
      </c>
      <c r="I446" s="10">
        <f>AVERAGE('Marks Term 1:Marks Term 4'!I446)</f>
        <v>43</v>
      </c>
      <c r="J446" s="7" t="str">
        <f>Calc!A446</f>
        <v>F</v>
      </c>
    </row>
    <row r="447" spans="1:10" ht="14.25" customHeight="1">
      <c r="A447" s="2" t="s">
        <v>1178</v>
      </c>
      <c r="B447" s="6" t="s">
        <v>1179</v>
      </c>
      <c r="C447" s="6" t="s">
        <v>1171</v>
      </c>
      <c r="D447" s="6" t="s">
        <v>24</v>
      </c>
      <c r="E447" s="10">
        <f>AVERAGE('Marks Term 1:Marks Term 4'!E447)</f>
        <v>3</v>
      </c>
      <c r="F447" s="10">
        <f>AVERAGE('Marks Term 1:Marks Term 4'!F447)</f>
        <v>2.5</v>
      </c>
      <c r="G447" s="10">
        <f>AVERAGE('Marks Term 1:Marks Term 4'!G447)</f>
        <v>8.5</v>
      </c>
      <c r="H447" s="10">
        <f>AVERAGE('Marks Term 1:Marks Term 4'!H447)</f>
        <v>14.5</v>
      </c>
      <c r="I447" s="10">
        <f>AVERAGE('Marks Term 1:Marks Term 4'!I447)</f>
        <v>28.5</v>
      </c>
      <c r="J447" s="7" t="str">
        <f>Calc!A447</f>
        <v>Fail</v>
      </c>
    </row>
    <row r="448" spans="1:10" ht="14.25" customHeight="1">
      <c r="A448" s="2" t="s">
        <v>1195</v>
      </c>
      <c r="B448" s="6" t="s">
        <v>1196</v>
      </c>
      <c r="C448" s="6" t="s">
        <v>1197</v>
      </c>
      <c r="D448" s="6" t="s">
        <v>13</v>
      </c>
      <c r="E448" s="10">
        <f>AVERAGE('Marks Term 1:Marks Term 4'!E448)</f>
        <v>9.25</v>
      </c>
      <c r="F448" s="10">
        <f>AVERAGE('Marks Term 1:Marks Term 4'!F448)</f>
        <v>9.5</v>
      </c>
      <c r="G448" s="10">
        <f>AVERAGE('Marks Term 1:Marks Term 4'!G448)</f>
        <v>26.25</v>
      </c>
      <c r="H448" s="10">
        <f>AVERAGE('Marks Term 1:Marks Term 4'!H448)</f>
        <v>46.5</v>
      </c>
      <c r="I448" s="10">
        <f>AVERAGE('Marks Term 1:Marks Term 4'!I448)</f>
        <v>91.5</v>
      </c>
      <c r="J448" s="7" t="str">
        <f>Calc!A448</f>
        <v>A</v>
      </c>
    </row>
    <row r="449" spans="1:10" ht="14.25" customHeight="1">
      <c r="A449" s="2" t="s">
        <v>1205</v>
      </c>
      <c r="B449" s="6" t="s">
        <v>1206</v>
      </c>
      <c r="C449" s="6" t="s">
        <v>326</v>
      </c>
      <c r="D449" s="6" t="s">
        <v>24</v>
      </c>
      <c r="E449" s="10">
        <f>AVERAGE('Marks Term 1:Marks Term 4'!E449)</f>
        <v>5.5</v>
      </c>
      <c r="F449" s="10">
        <f>AVERAGE('Marks Term 1:Marks Term 4'!F449)</f>
        <v>6.25</v>
      </c>
      <c r="G449" s="10">
        <f>AVERAGE('Marks Term 1:Marks Term 4'!G449)</f>
        <v>18</v>
      </c>
      <c r="H449" s="10">
        <f>AVERAGE('Marks Term 1:Marks Term 4'!H449)</f>
        <v>28.25</v>
      </c>
      <c r="I449" s="10">
        <f>AVERAGE('Marks Term 1:Marks Term 4'!I449)</f>
        <v>58</v>
      </c>
      <c r="J449" s="7" t="str">
        <f>Calc!A449</f>
        <v>D</v>
      </c>
    </row>
    <row r="450" spans="1:10" ht="14.25" customHeight="1">
      <c r="A450" s="2" t="s">
        <v>1200</v>
      </c>
      <c r="B450" s="6" t="s">
        <v>1201</v>
      </c>
      <c r="C450" s="6" t="s">
        <v>1202</v>
      </c>
      <c r="D450" s="6" t="s">
        <v>13</v>
      </c>
      <c r="E450" s="10">
        <f>AVERAGE('Marks Term 1:Marks Term 4'!E450)</f>
        <v>4.25</v>
      </c>
      <c r="F450" s="10">
        <f>AVERAGE('Marks Term 1:Marks Term 4'!F450)</f>
        <v>4.75</v>
      </c>
      <c r="G450" s="10">
        <f>AVERAGE('Marks Term 1:Marks Term 4'!G450)</f>
        <v>13.25</v>
      </c>
      <c r="H450" s="10">
        <f>AVERAGE('Marks Term 1:Marks Term 4'!H450)</f>
        <v>23.75</v>
      </c>
      <c r="I450" s="10">
        <f>AVERAGE('Marks Term 1:Marks Term 4'!I450)</f>
        <v>46</v>
      </c>
      <c r="J450" s="7" t="str">
        <f>Calc!A450</f>
        <v>E</v>
      </c>
    </row>
    <row r="451" spans="1:10" ht="14.25" customHeight="1">
      <c r="A451" s="2" t="s">
        <v>1198</v>
      </c>
      <c r="B451" s="6" t="s">
        <v>1199</v>
      </c>
      <c r="C451" s="6" t="s">
        <v>1197</v>
      </c>
      <c r="D451" s="6" t="s">
        <v>20</v>
      </c>
      <c r="E451" s="10">
        <f>AVERAGE('Marks Term 1:Marks Term 4'!E451)</f>
        <v>3.75</v>
      </c>
      <c r="F451" s="10">
        <f>AVERAGE('Marks Term 1:Marks Term 4'!F451)</f>
        <v>3.5</v>
      </c>
      <c r="G451" s="10">
        <f>AVERAGE('Marks Term 1:Marks Term 4'!G451)</f>
        <v>10.75</v>
      </c>
      <c r="H451" s="10">
        <f>AVERAGE('Marks Term 1:Marks Term 4'!H451)</f>
        <v>17</v>
      </c>
      <c r="I451" s="10">
        <f>AVERAGE('Marks Term 1:Marks Term 4'!I451)</f>
        <v>35</v>
      </c>
      <c r="J451" s="7" t="str">
        <f>Calc!A451</f>
        <v>F</v>
      </c>
    </row>
    <row r="452" spans="1:10" ht="14.25" customHeight="1">
      <c r="A452" s="2" t="s">
        <v>1207</v>
      </c>
      <c r="B452" s="6" t="s">
        <v>1208</v>
      </c>
      <c r="C452" s="6" t="s">
        <v>326</v>
      </c>
      <c r="D452" s="6" t="s">
        <v>28</v>
      </c>
      <c r="E452" s="10">
        <f>AVERAGE('Marks Term 1:Marks Term 4'!E452)</f>
        <v>3.75</v>
      </c>
      <c r="F452" s="10">
        <f>AVERAGE('Marks Term 1:Marks Term 4'!F452)</f>
        <v>2.75</v>
      </c>
      <c r="G452" s="10">
        <f>AVERAGE('Marks Term 1:Marks Term 4'!G452)</f>
        <v>12.5</v>
      </c>
      <c r="H452" s="10">
        <f>AVERAGE('Marks Term 1:Marks Term 4'!H452)</f>
        <v>15.25</v>
      </c>
      <c r="I452" s="10">
        <f>AVERAGE('Marks Term 1:Marks Term 4'!I452)</f>
        <v>34.25</v>
      </c>
      <c r="J452" s="7" t="str">
        <f>Calc!A452</f>
        <v>Fail</v>
      </c>
    </row>
    <row r="453" spans="1:10" ht="14.25" customHeight="1">
      <c r="A453" s="2" t="s">
        <v>1203</v>
      </c>
      <c r="B453" s="6" t="s">
        <v>1204</v>
      </c>
      <c r="C453" s="6" t="s">
        <v>1202</v>
      </c>
      <c r="D453" s="6" t="s">
        <v>20</v>
      </c>
      <c r="E453" s="10">
        <f>AVERAGE('Marks Term 1:Marks Term 4'!E453)</f>
        <v>4.25</v>
      </c>
      <c r="F453" s="10">
        <f>AVERAGE('Marks Term 1:Marks Term 4'!F453)</f>
        <v>5</v>
      </c>
      <c r="G453" s="10">
        <f>AVERAGE('Marks Term 1:Marks Term 4'!G453)</f>
        <v>12.75</v>
      </c>
      <c r="H453" s="10">
        <f>AVERAGE('Marks Term 1:Marks Term 4'!H453)</f>
        <v>22.5</v>
      </c>
      <c r="I453" s="10">
        <f>AVERAGE('Marks Term 1:Marks Term 4'!I453)</f>
        <v>44.5</v>
      </c>
      <c r="J453" s="7" t="str">
        <f>Calc!A453</f>
        <v>F</v>
      </c>
    </row>
    <row r="454" spans="1:10" ht="14.25" customHeight="1">
      <c r="A454" s="2" t="s">
        <v>1212</v>
      </c>
      <c r="B454" s="6" t="s">
        <v>1213</v>
      </c>
      <c r="C454" s="6" t="s">
        <v>1156</v>
      </c>
      <c r="D454" s="6" t="s">
        <v>28</v>
      </c>
      <c r="E454" s="10">
        <f>AVERAGE('Marks Term 1:Marks Term 4'!E454)</f>
        <v>4.75</v>
      </c>
      <c r="F454" s="10">
        <f>AVERAGE('Marks Term 1:Marks Term 4'!F454)</f>
        <v>3.25</v>
      </c>
      <c r="G454" s="10">
        <f>AVERAGE('Marks Term 1:Marks Term 4'!G454)</f>
        <v>13</v>
      </c>
      <c r="H454" s="10">
        <f>AVERAGE('Marks Term 1:Marks Term 4'!H454)</f>
        <v>22.5</v>
      </c>
      <c r="I454" s="10">
        <f>AVERAGE('Marks Term 1:Marks Term 4'!I454)</f>
        <v>43.5</v>
      </c>
      <c r="J454" s="7" t="str">
        <f>Calc!A454</f>
        <v>F</v>
      </c>
    </row>
    <row r="455" spans="1:10" ht="14.25" customHeight="1">
      <c r="A455" s="2" t="s">
        <v>1209</v>
      </c>
      <c r="B455" s="6" t="s">
        <v>1210</v>
      </c>
      <c r="C455" s="6" t="s">
        <v>1211</v>
      </c>
      <c r="D455" s="6" t="s">
        <v>28</v>
      </c>
      <c r="E455" s="10">
        <f>AVERAGE('Marks Term 1:Marks Term 4'!E455)</f>
        <v>6</v>
      </c>
      <c r="F455" s="10">
        <f>AVERAGE('Marks Term 1:Marks Term 4'!F455)</f>
        <v>6.5</v>
      </c>
      <c r="G455" s="10">
        <f>AVERAGE('Marks Term 1:Marks Term 4'!G455)</f>
        <v>16.5</v>
      </c>
      <c r="H455" s="10">
        <f>AVERAGE('Marks Term 1:Marks Term 4'!H455)</f>
        <v>23.5</v>
      </c>
      <c r="I455" s="10">
        <f>AVERAGE('Marks Term 1:Marks Term 4'!I455)</f>
        <v>52.5</v>
      </c>
      <c r="J455" s="7" t="str">
        <f>Calc!A455</f>
        <v>E</v>
      </c>
    </row>
    <row r="456" spans="1:10" ht="14.25" customHeight="1">
      <c r="A456" s="2" t="s">
        <v>1214</v>
      </c>
      <c r="B456" s="6" t="s">
        <v>1215</v>
      </c>
      <c r="C456" s="6" t="s">
        <v>1216</v>
      </c>
      <c r="D456" s="6" t="s">
        <v>20</v>
      </c>
      <c r="E456" s="10">
        <f>AVERAGE('Marks Term 1:Marks Term 4'!E456)</f>
        <v>8</v>
      </c>
      <c r="F456" s="10">
        <f>AVERAGE('Marks Term 1:Marks Term 4'!F456)</f>
        <v>7.75</v>
      </c>
      <c r="G456" s="10">
        <f>AVERAGE('Marks Term 1:Marks Term 4'!G456)</f>
        <v>21.5</v>
      </c>
      <c r="H456" s="10">
        <f>AVERAGE('Marks Term 1:Marks Term 4'!H456)</f>
        <v>46</v>
      </c>
      <c r="I456" s="10">
        <f>AVERAGE('Marks Term 1:Marks Term 4'!I456)</f>
        <v>83.25</v>
      </c>
      <c r="J456" s="7" t="str">
        <f>Calc!A456</f>
        <v>B</v>
      </c>
    </row>
    <row r="457" spans="1:10" ht="14.25" customHeight="1">
      <c r="A457" s="2" t="s">
        <v>1220</v>
      </c>
      <c r="B457" s="6" t="s">
        <v>662</v>
      </c>
      <c r="C457" s="6" t="s">
        <v>1221</v>
      </c>
      <c r="D457" s="6" t="s">
        <v>20</v>
      </c>
      <c r="E457" s="10">
        <f>AVERAGE('Marks Term 1:Marks Term 4'!E457)</f>
        <v>8</v>
      </c>
      <c r="F457" s="10">
        <f>AVERAGE('Marks Term 1:Marks Term 4'!F457)</f>
        <v>7.25</v>
      </c>
      <c r="G457" s="10">
        <f>AVERAGE('Marks Term 1:Marks Term 4'!G457)</f>
        <v>20.5</v>
      </c>
      <c r="H457" s="10">
        <f>AVERAGE('Marks Term 1:Marks Term 4'!H457)</f>
        <v>38.5</v>
      </c>
      <c r="I457" s="10">
        <f>AVERAGE('Marks Term 1:Marks Term 4'!I457)</f>
        <v>74.25</v>
      </c>
      <c r="J457" s="7" t="str">
        <f>Calc!A457</f>
        <v>C</v>
      </c>
    </row>
    <row r="458" spans="1:10" ht="14.25" customHeight="1">
      <c r="A458" s="2" t="s">
        <v>1217</v>
      </c>
      <c r="B458" s="6" t="s">
        <v>1218</v>
      </c>
      <c r="C458" s="6" t="s">
        <v>1219</v>
      </c>
      <c r="D458" s="6" t="s">
        <v>24</v>
      </c>
      <c r="E458" s="10">
        <f>AVERAGE('Marks Term 1:Marks Term 4'!E458)</f>
        <v>8.25</v>
      </c>
      <c r="F458" s="10">
        <f>AVERAGE('Marks Term 1:Marks Term 4'!F458)</f>
        <v>8.5</v>
      </c>
      <c r="G458" s="10">
        <f>AVERAGE('Marks Term 1:Marks Term 4'!G458)</f>
        <v>25.25</v>
      </c>
      <c r="H458" s="10">
        <f>AVERAGE('Marks Term 1:Marks Term 4'!H458)</f>
        <v>42</v>
      </c>
      <c r="I458" s="10">
        <f>AVERAGE('Marks Term 1:Marks Term 4'!I458)</f>
        <v>84</v>
      </c>
      <c r="J458" s="7" t="str">
        <f>Calc!A458</f>
        <v>B</v>
      </c>
    </row>
    <row r="459" spans="1:10" ht="14.25" customHeight="1">
      <c r="A459" s="2" t="s">
        <v>1222</v>
      </c>
      <c r="B459" s="6" t="s">
        <v>1223</v>
      </c>
      <c r="C459" s="6" t="s">
        <v>1224</v>
      </c>
      <c r="D459" s="6" t="s">
        <v>13</v>
      </c>
      <c r="E459" s="10">
        <f>AVERAGE('Marks Term 1:Marks Term 4'!E459)</f>
        <v>5.25</v>
      </c>
      <c r="F459" s="10">
        <f>AVERAGE('Marks Term 1:Marks Term 4'!F459)</f>
        <v>5.5</v>
      </c>
      <c r="G459" s="10">
        <f>AVERAGE('Marks Term 1:Marks Term 4'!G459)</f>
        <v>16.5</v>
      </c>
      <c r="H459" s="10">
        <f>AVERAGE('Marks Term 1:Marks Term 4'!H459)</f>
        <v>27.5</v>
      </c>
      <c r="I459" s="10">
        <f>AVERAGE('Marks Term 1:Marks Term 4'!I459)</f>
        <v>54.75</v>
      </c>
      <c r="J459" s="7" t="str">
        <f>Calc!A459</f>
        <v>E</v>
      </c>
    </row>
    <row r="460" spans="1:10" ht="14.25" customHeight="1">
      <c r="A460" s="2" t="s">
        <v>1225</v>
      </c>
      <c r="B460" s="6" t="s">
        <v>1226</v>
      </c>
      <c r="C460" s="6" t="s">
        <v>1227</v>
      </c>
      <c r="D460" s="6" t="s">
        <v>20</v>
      </c>
      <c r="E460" s="10">
        <f>AVERAGE('Marks Term 1:Marks Term 4'!E460)</f>
        <v>6.5</v>
      </c>
      <c r="F460" s="10">
        <f>AVERAGE('Marks Term 1:Marks Term 4'!F460)</f>
        <v>6.5</v>
      </c>
      <c r="G460" s="10">
        <f>AVERAGE('Marks Term 1:Marks Term 4'!G460)</f>
        <v>17.25</v>
      </c>
      <c r="H460" s="10">
        <f>AVERAGE('Marks Term 1:Marks Term 4'!H460)</f>
        <v>33.75</v>
      </c>
      <c r="I460" s="10">
        <f>AVERAGE('Marks Term 1:Marks Term 4'!I460)</f>
        <v>64</v>
      </c>
      <c r="J460" s="7" t="str">
        <f>Calc!A460</f>
        <v>D</v>
      </c>
    </row>
    <row r="461" spans="1:10" ht="14.25" customHeight="1">
      <c r="A461" s="2" t="s">
        <v>1228</v>
      </c>
      <c r="B461" s="6" t="s">
        <v>1229</v>
      </c>
      <c r="C461" s="6" t="s">
        <v>465</v>
      </c>
      <c r="D461" s="6" t="s">
        <v>20</v>
      </c>
      <c r="E461" s="10">
        <f>AVERAGE('Marks Term 1:Marks Term 4'!E461)</f>
        <v>6.75</v>
      </c>
      <c r="F461" s="10">
        <f>AVERAGE('Marks Term 1:Marks Term 4'!F461)</f>
        <v>7.5</v>
      </c>
      <c r="G461" s="10">
        <f>AVERAGE('Marks Term 1:Marks Term 4'!G461)</f>
        <v>18.75</v>
      </c>
      <c r="H461" s="10">
        <f>AVERAGE('Marks Term 1:Marks Term 4'!H461)</f>
        <v>36</v>
      </c>
      <c r="I461" s="10">
        <f>AVERAGE('Marks Term 1:Marks Term 4'!I461)</f>
        <v>69</v>
      </c>
      <c r="J461" s="7" t="str">
        <f>Calc!A461</f>
        <v>C</v>
      </c>
    </row>
    <row r="462" spans="1:10" ht="14.25" customHeight="1">
      <c r="A462" s="2" t="s">
        <v>1230</v>
      </c>
      <c r="B462" s="6" t="s">
        <v>1231</v>
      </c>
      <c r="C462" s="6" t="s">
        <v>1232</v>
      </c>
      <c r="D462" s="6" t="s">
        <v>24</v>
      </c>
      <c r="E462" s="10">
        <f>AVERAGE('Marks Term 1:Marks Term 4'!E462)</f>
        <v>7</v>
      </c>
      <c r="F462" s="10">
        <f>AVERAGE('Marks Term 1:Marks Term 4'!F462)</f>
        <v>8.75</v>
      </c>
      <c r="G462" s="10">
        <f>AVERAGE('Marks Term 1:Marks Term 4'!G462)</f>
        <v>20.75</v>
      </c>
      <c r="H462" s="10">
        <f>AVERAGE('Marks Term 1:Marks Term 4'!H462)</f>
        <v>39</v>
      </c>
      <c r="I462" s="10">
        <f>AVERAGE('Marks Term 1:Marks Term 4'!I462)</f>
        <v>75.5</v>
      </c>
      <c r="J462" s="7" t="str">
        <f>Calc!A462</f>
        <v>B</v>
      </c>
    </row>
    <row r="463" spans="1:10" ht="14.25" customHeight="1">
      <c r="A463" s="2" t="s">
        <v>1233</v>
      </c>
      <c r="B463" s="6" t="s">
        <v>856</v>
      </c>
      <c r="C463" s="6" t="s">
        <v>1234</v>
      </c>
      <c r="D463" s="6" t="s">
        <v>24</v>
      </c>
      <c r="E463" s="10">
        <f>AVERAGE('Marks Term 1:Marks Term 4'!E463)</f>
        <v>6.25</v>
      </c>
      <c r="F463" s="10">
        <f>AVERAGE('Marks Term 1:Marks Term 4'!F463)</f>
        <v>5.75</v>
      </c>
      <c r="G463" s="10">
        <f>AVERAGE('Marks Term 1:Marks Term 4'!G463)</f>
        <v>17</v>
      </c>
      <c r="H463" s="10">
        <f>AVERAGE('Marks Term 1:Marks Term 4'!H463)</f>
        <v>30.5</v>
      </c>
      <c r="I463" s="10">
        <f>AVERAGE('Marks Term 1:Marks Term 4'!I463)</f>
        <v>59.5</v>
      </c>
      <c r="J463" s="7" t="str">
        <f>Calc!A463</f>
        <v>D</v>
      </c>
    </row>
    <row r="464" spans="1:10" ht="14.25" customHeight="1">
      <c r="A464" s="2" t="s">
        <v>1235</v>
      </c>
      <c r="B464" s="6" t="s">
        <v>1236</v>
      </c>
      <c r="C464" s="6" t="s">
        <v>1237</v>
      </c>
      <c r="D464" s="6" t="s">
        <v>13</v>
      </c>
      <c r="E464" s="10">
        <f>AVERAGE('Marks Term 1:Marks Term 4'!E464)</f>
        <v>7.25</v>
      </c>
      <c r="F464" s="10">
        <f>AVERAGE('Marks Term 1:Marks Term 4'!F464)</f>
        <v>8.25</v>
      </c>
      <c r="G464" s="10">
        <f>AVERAGE('Marks Term 1:Marks Term 4'!G464)</f>
        <v>19.5</v>
      </c>
      <c r="H464" s="10">
        <f>AVERAGE('Marks Term 1:Marks Term 4'!H464)</f>
        <v>35.75</v>
      </c>
      <c r="I464" s="10">
        <f>AVERAGE('Marks Term 1:Marks Term 4'!I464)</f>
        <v>70.75</v>
      </c>
      <c r="J464" s="7" t="str">
        <f>Calc!A464</f>
        <v>C</v>
      </c>
    </row>
    <row r="465" spans="1:10" ht="14.25" customHeight="1">
      <c r="A465" s="2" t="s">
        <v>1238</v>
      </c>
      <c r="B465" s="6" t="s">
        <v>1239</v>
      </c>
      <c r="C465" s="6" t="s">
        <v>1240</v>
      </c>
      <c r="D465" s="6" t="s">
        <v>24</v>
      </c>
      <c r="E465" s="10">
        <f>AVERAGE('Marks Term 1:Marks Term 4'!E465)</f>
        <v>7.75</v>
      </c>
      <c r="F465" s="10">
        <f>AVERAGE('Marks Term 1:Marks Term 4'!F465)</f>
        <v>6.5</v>
      </c>
      <c r="G465" s="10">
        <f>AVERAGE('Marks Term 1:Marks Term 4'!G465)</f>
        <v>22.75</v>
      </c>
      <c r="H465" s="10">
        <f>AVERAGE('Marks Term 1:Marks Term 4'!H465)</f>
        <v>31.75</v>
      </c>
      <c r="I465" s="10">
        <f>AVERAGE('Marks Term 1:Marks Term 4'!I465)</f>
        <v>68.75</v>
      </c>
      <c r="J465" s="7" t="str">
        <f>Calc!A465</f>
        <v>C</v>
      </c>
    </row>
    <row r="466" spans="1:10" ht="14.25" customHeight="1">
      <c r="A466" s="2"/>
      <c r="J466" s="7"/>
    </row>
    <row r="467" spans="1:10" ht="14.25" customHeight="1">
      <c r="A467" s="2"/>
      <c r="J467" s="7"/>
    </row>
    <row r="468" spans="1:10" ht="14.25" customHeight="1">
      <c r="A468" s="2"/>
      <c r="J468" s="7"/>
    </row>
    <row r="469" spans="1:10" ht="14.25" customHeight="1">
      <c r="A469" s="2"/>
      <c r="J469" s="7"/>
    </row>
    <row r="470" spans="1:10" ht="14.25" customHeight="1">
      <c r="A470" s="2"/>
      <c r="J470" s="7"/>
    </row>
    <row r="471" spans="1:10" ht="14.25" customHeight="1">
      <c r="A471" s="2"/>
      <c r="J471" s="7"/>
    </row>
    <row r="472" spans="1:10" ht="14.25" customHeight="1">
      <c r="A472" s="2"/>
      <c r="J472" s="7"/>
    </row>
    <row r="473" spans="1:10" ht="14.25" customHeight="1">
      <c r="A473" s="2"/>
      <c r="J473" s="7"/>
    </row>
    <row r="474" spans="1:10" ht="14.25" customHeight="1">
      <c r="A474" s="2"/>
      <c r="J474" s="7"/>
    </row>
    <row r="475" spans="1:10" ht="14.25" customHeight="1">
      <c r="A475" s="2"/>
      <c r="J475" s="7"/>
    </row>
    <row r="476" spans="1:10" ht="14.25" customHeight="1">
      <c r="A476" s="2"/>
      <c r="J476" s="7"/>
    </row>
    <row r="477" spans="1:10" ht="14.25" customHeight="1">
      <c r="A477" s="2"/>
      <c r="J477" s="7"/>
    </row>
    <row r="478" spans="1:10" ht="14.25" customHeight="1">
      <c r="A478" s="2"/>
      <c r="J478" s="7"/>
    </row>
    <row r="479" spans="1:10" ht="14.25" customHeight="1">
      <c r="A479" s="2"/>
      <c r="J479" s="7"/>
    </row>
    <row r="480" spans="1:10" ht="14.25" customHeight="1">
      <c r="A480" s="2"/>
      <c r="J480" s="7"/>
    </row>
    <row r="481" spans="1:10" ht="14.25" customHeight="1">
      <c r="A481" s="2"/>
      <c r="J481" s="7"/>
    </row>
    <row r="482" spans="1:10" ht="14.25" customHeight="1">
      <c r="A482" s="2"/>
      <c r="J482" s="7"/>
    </row>
    <row r="483" spans="1:10" ht="14.25" customHeight="1">
      <c r="A483" s="2"/>
      <c r="J483" s="7"/>
    </row>
    <row r="484" spans="1:10" ht="14.25" customHeight="1">
      <c r="A484" s="2"/>
      <c r="J484" s="7"/>
    </row>
    <row r="485" spans="1:10" ht="14.25" customHeight="1">
      <c r="A485" s="2"/>
      <c r="J485" s="7"/>
    </row>
    <row r="486" spans="1:10" ht="14.25" customHeight="1">
      <c r="A486" s="2"/>
      <c r="J486" s="7"/>
    </row>
    <row r="487" spans="1:10" ht="14.25" customHeight="1">
      <c r="A487" s="2"/>
      <c r="J487" s="7"/>
    </row>
    <row r="488" spans="1:10" ht="14.25" customHeight="1">
      <c r="A488" s="2"/>
      <c r="J488" s="7"/>
    </row>
    <row r="489" spans="1:10" ht="14.25" customHeight="1">
      <c r="A489" s="2"/>
      <c r="J489" s="7"/>
    </row>
    <row r="490" spans="1:10" ht="14.25" customHeight="1">
      <c r="A490" s="2"/>
      <c r="J490" s="7"/>
    </row>
    <row r="491" spans="1:10" ht="14.25" customHeight="1">
      <c r="A491" s="2"/>
      <c r="J491" s="7"/>
    </row>
    <row r="492" spans="1:10" ht="14.25" customHeight="1">
      <c r="A492" s="2"/>
      <c r="J492" s="7"/>
    </row>
    <row r="493" spans="1:10" ht="14.25" customHeight="1">
      <c r="A493" s="2"/>
      <c r="J493" s="7"/>
    </row>
    <row r="494" spans="1:10" ht="14.25" customHeight="1">
      <c r="A494" s="2"/>
      <c r="J494" s="7"/>
    </row>
    <row r="495" spans="1:10" ht="14.25" customHeight="1">
      <c r="A495" s="2"/>
      <c r="J495" s="7"/>
    </row>
    <row r="496" spans="1:10" ht="14.25" customHeight="1">
      <c r="A496" s="2"/>
      <c r="J496" s="7"/>
    </row>
    <row r="497" spans="1:10" ht="14.25" customHeight="1">
      <c r="A497" s="2"/>
      <c r="J497" s="7"/>
    </row>
    <row r="498" spans="1:10" ht="14.25" customHeight="1">
      <c r="A498" s="2"/>
      <c r="J498" s="7"/>
    </row>
    <row r="499" spans="1:10" ht="14.25" customHeight="1">
      <c r="A499" s="2"/>
      <c r="J499" s="7"/>
    </row>
    <row r="500" spans="1:10" ht="14.25" customHeight="1">
      <c r="A500" s="2"/>
      <c r="J500" s="7"/>
    </row>
    <row r="501" spans="1:10" ht="14.25" customHeight="1">
      <c r="A501" s="2"/>
      <c r="J501" s="7"/>
    </row>
    <row r="502" spans="1:10" ht="14.25" customHeight="1">
      <c r="A502" s="2"/>
      <c r="J502" s="7"/>
    </row>
    <row r="503" spans="1:10" ht="14.25" customHeight="1">
      <c r="A503" s="2"/>
      <c r="J503" s="7"/>
    </row>
    <row r="504" spans="1:10" ht="14.25" customHeight="1">
      <c r="A504" s="2"/>
      <c r="J504" s="7"/>
    </row>
    <row r="505" spans="1:10" ht="14.25" customHeight="1">
      <c r="A505" s="2"/>
      <c r="J505" s="7"/>
    </row>
    <row r="506" spans="1:10" ht="14.25" customHeight="1">
      <c r="A506" s="2"/>
      <c r="J506" s="7"/>
    </row>
    <row r="507" spans="1:10" ht="14.25" customHeight="1">
      <c r="A507" s="2"/>
      <c r="J507" s="7"/>
    </row>
    <row r="508" spans="1:10" ht="14.25" customHeight="1">
      <c r="A508" s="2"/>
      <c r="J508" s="7"/>
    </row>
    <row r="509" spans="1:10" ht="14.25" customHeight="1">
      <c r="A509" s="2"/>
      <c r="J509" s="7"/>
    </row>
    <row r="510" spans="1:10" ht="14.25" customHeight="1">
      <c r="A510" s="2"/>
      <c r="J510" s="7"/>
    </row>
    <row r="511" spans="1:10" ht="14.25" customHeight="1">
      <c r="A511" s="2"/>
      <c r="J511" s="7"/>
    </row>
    <row r="512" spans="1:10" ht="14.25" customHeight="1">
      <c r="A512" s="2"/>
      <c r="J512" s="7"/>
    </row>
    <row r="513" spans="1:10" ht="14.25" customHeight="1">
      <c r="A513" s="2"/>
      <c r="J513" s="7"/>
    </row>
    <row r="514" spans="1:10" ht="14.25" customHeight="1">
      <c r="A514" s="2"/>
      <c r="J514" s="7"/>
    </row>
    <row r="515" spans="1:10" ht="14.25" customHeight="1">
      <c r="A515" s="2"/>
      <c r="J515" s="7"/>
    </row>
    <row r="516" spans="1:10" ht="14.25" customHeight="1">
      <c r="A516" s="2"/>
      <c r="J516" s="7"/>
    </row>
    <row r="517" spans="1:10" ht="14.25" customHeight="1">
      <c r="A517" s="2"/>
      <c r="J517" s="7"/>
    </row>
    <row r="518" spans="1:10" ht="14.25" customHeight="1">
      <c r="A518" s="2"/>
      <c r="J518" s="7"/>
    </row>
    <row r="519" spans="1:10" ht="14.25" customHeight="1">
      <c r="A519" s="2"/>
      <c r="J519" s="7"/>
    </row>
    <row r="520" spans="1:10" ht="14.25" customHeight="1">
      <c r="A520" s="2"/>
      <c r="J520" s="7"/>
    </row>
    <row r="521" spans="1:10" ht="14.25" customHeight="1">
      <c r="A521" s="2"/>
      <c r="J521" s="7"/>
    </row>
    <row r="522" spans="1:10" ht="14.25" customHeight="1">
      <c r="A522" s="2"/>
      <c r="J522" s="7"/>
    </row>
    <row r="523" spans="1:10" ht="14.25" customHeight="1">
      <c r="A523" s="2"/>
      <c r="J523" s="7"/>
    </row>
    <row r="524" spans="1:10" ht="14.25" customHeight="1">
      <c r="A524" s="2"/>
      <c r="J524" s="7"/>
    </row>
    <row r="525" spans="1:10" ht="14.25" customHeight="1">
      <c r="A525" s="2"/>
      <c r="J525" s="7"/>
    </row>
    <row r="526" spans="1:10" ht="14.25" customHeight="1">
      <c r="A526" s="2"/>
      <c r="J526" s="7"/>
    </row>
    <row r="527" spans="1:10" ht="14.25" customHeight="1">
      <c r="A527" s="2"/>
      <c r="J527" s="7"/>
    </row>
    <row r="528" spans="1:10" ht="14.25" customHeight="1">
      <c r="A528" s="2"/>
      <c r="J528" s="7"/>
    </row>
    <row r="529" spans="1:10" ht="14.25" customHeight="1">
      <c r="A529" s="2"/>
      <c r="J529" s="7"/>
    </row>
    <row r="530" spans="1:10" ht="14.25" customHeight="1">
      <c r="A530" s="2"/>
      <c r="J530" s="7"/>
    </row>
    <row r="531" spans="1:10" ht="14.25" customHeight="1">
      <c r="A531" s="2"/>
      <c r="J531" s="7"/>
    </row>
    <row r="532" spans="1:10" ht="14.25" customHeight="1">
      <c r="A532" s="2"/>
      <c r="J532" s="7"/>
    </row>
    <row r="533" spans="1:10" ht="14.25" customHeight="1">
      <c r="A533" s="2"/>
      <c r="J533" s="7"/>
    </row>
    <row r="534" spans="1:10" ht="14.25" customHeight="1">
      <c r="A534" s="2"/>
      <c r="J534" s="7"/>
    </row>
    <row r="535" spans="1:10" ht="14.25" customHeight="1">
      <c r="A535" s="2"/>
      <c r="J535" s="7"/>
    </row>
    <row r="536" spans="1:10" ht="14.25" customHeight="1">
      <c r="A536" s="2"/>
      <c r="J536" s="7"/>
    </row>
    <row r="537" spans="1:10" ht="14.25" customHeight="1">
      <c r="A537" s="2"/>
      <c r="J537" s="7"/>
    </row>
    <row r="538" spans="1:10" ht="14.25" customHeight="1">
      <c r="A538" s="2"/>
      <c r="J538" s="7"/>
    </row>
    <row r="539" spans="1:10" ht="14.25" customHeight="1">
      <c r="A539" s="2"/>
      <c r="J539" s="7"/>
    </row>
    <row r="540" spans="1:10" ht="14.25" customHeight="1">
      <c r="A540" s="2"/>
      <c r="J540" s="7"/>
    </row>
    <row r="541" spans="1:10" ht="14.25" customHeight="1">
      <c r="A541" s="2"/>
      <c r="J541" s="7"/>
    </row>
    <row r="542" spans="1:10" ht="14.25" customHeight="1">
      <c r="A542" s="2"/>
      <c r="J542" s="7"/>
    </row>
    <row r="543" spans="1:10" ht="14.25" customHeight="1">
      <c r="A543" s="2"/>
      <c r="J543" s="7"/>
    </row>
    <row r="544" spans="1:10" ht="14.25" customHeight="1">
      <c r="A544" s="2"/>
      <c r="J544" s="7"/>
    </row>
    <row r="545" spans="1:10" ht="14.25" customHeight="1">
      <c r="A545" s="2"/>
      <c r="J545" s="7"/>
    </row>
    <row r="546" spans="1:10" ht="14.25" customHeight="1">
      <c r="A546" s="2"/>
      <c r="J546" s="7"/>
    </row>
    <row r="547" spans="1:10" ht="14.25" customHeight="1">
      <c r="A547" s="2"/>
      <c r="J547" s="7"/>
    </row>
    <row r="548" spans="1:10" ht="14.25" customHeight="1">
      <c r="A548" s="2"/>
      <c r="J548" s="7"/>
    </row>
    <row r="549" spans="1:10" ht="14.25" customHeight="1">
      <c r="A549" s="2"/>
      <c r="J549" s="7"/>
    </row>
    <row r="550" spans="1:10" ht="14.25" customHeight="1">
      <c r="A550" s="2"/>
      <c r="J550" s="7"/>
    </row>
    <row r="551" spans="1:10" ht="14.25" customHeight="1">
      <c r="A551" s="2"/>
      <c r="J551" s="7"/>
    </row>
    <row r="552" spans="1:10" ht="14.25" customHeight="1">
      <c r="A552" s="2"/>
      <c r="J552" s="7"/>
    </row>
    <row r="553" spans="1:10" ht="14.25" customHeight="1">
      <c r="A553" s="2"/>
      <c r="J553" s="7"/>
    </row>
    <row r="554" spans="1:10" ht="14.25" customHeight="1">
      <c r="A554" s="2"/>
      <c r="J554" s="7"/>
    </row>
    <row r="555" spans="1:10" ht="14.25" customHeight="1">
      <c r="A555" s="2"/>
      <c r="J555" s="7"/>
    </row>
    <row r="556" spans="1:10" ht="14.25" customHeight="1">
      <c r="A556" s="2"/>
      <c r="J556" s="7"/>
    </row>
    <row r="557" spans="1:10" ht="14.25" customHeight="1">
      <c r="A557" s="2"/>
      <c r="J557" s="7"/>
    </row>
    <row r="558" spans="1:10" ht="14.25" customHeight="1">
      <c r="A558" s="2"/>
      <c r="J558" s="7"/>
    </row>
    <row r="559" spans="1:10" ht="14.25" customHeight="1">
      <c r="A559" s="2"/>
      <c r="J559" s="7"/>
    </row>
    <row r="560" spans="1:10" ht="14.25" customHeight="1">
      <c r="A560" s="2"/>
      <c r="J560" s="7"/>
    </row>
    <row r="561" spans="1:10" ht="14.25" customHeight="1">
      <c r="A561" s="2"/>
      <c r="J561" s="7"/>
    </row>
    <row r="562" spans="1:10" ht="14.25" customHeight="1">
      <c r="A562" s="2"/>
      <c r="J562" s="7"/>
    </row>
    <row r="563" spans="1:10" ht="14.25" customHeight="1">
      <c r="A563" s="2"/>
      <c r="J563" s="7"/>
    </row>
    <row r="564" spans="1:10" ht="14.25" customHeight="1">
      <c r="A564" s="2"/>
      <c r="J564" s="7"/>
    </row>
    <row r="565" spans="1:10" ht="14.25" customHeight="1">
      <c r="A565" s="2"/>
      <c r="J565" s="7"/>
    </row>
    <row r="566" spans="1:10" ht="14.25" customHeight="1">
      <c r="A566" s="2"/>
      <c r="J566" s="7"/>
    </row>
    <row r="567" spans="1:10" ht="14.25" customHeight="1">
      <c r="A567" s="2"/>
      <c r="J567" s="7"/>
    </row>
    <row r="568" spans="1:10" ht="14.25" customHeight="1">
      <c r="A568" s="2"/>
      <c r="J568" s="7"/>
    </row>
    <row r="569" spans="1:10" ht="14.25" customHeight="1">
      <c r="A569" s="2"/>
      <c r="J569" s="7"/>
    </row>
    <row r="570" spans="1:10" ht="14.25" customHeight="1">
      <c r="A570" s="2"/>
      <c r="J570" s="7"/>
    </row>
    <row r="571" spans="1:10" ht="14.25" customHeight="1">
      <c r="A571" s="2"/>
      <c r="J571" s="7"/>
    </row>
    <row r="572" spans="1:10" ht="14.25" customHeight="1">
      <c r="A572" s="2"/>
      <c r="J572" s="7"/>
    </row>
    <row r="573" spans="1:10" ht="14.25" customHeight="1">
      <c r="A573" s="2"/>
      <c r="J573" s="7"/>
    </row>
    <row r="574" spans="1:10" ht="14.25" customHeight="1">
      <c r="A574" s="2"/>
      <c r="J574" s="7"/>
    </row>
    <row r="575" spans="1:10" ht="14.25" customHeight="1">
      <c r="A575" s="2"/>
      <c r="J575" s="7"/>
    </row>
    <row r="576" spans="1:10" ht="14.25" customHeight="1">
      <c r="A576" s="2"/>
      <c r="J576" s="7"/>
    </row>
    <row r="577" spans="1:10" ht="14.25" customHeight="1">
      <c r="A577" s="2"/>
      <c r="J577" s="7"/>
    </row>
    <row r="578" spans="1:10" ht="14.25" customHeight="1">
      <c r="A578" s="2"/>
      <c r="J578" s="7"/>
    </row>
    <row r="579" spans="1:10" ht="14.25" customHeight="1">
      <c r="A579" s="2"/>
      <c r="J579" s="7"/>
    </row>
    <row r="580" spans="1:10" ht="14.25" customHeight="1">
      <c r="A580" s="2"/>
      <c r="J580" s="7"/>
    </row>
    <row r="581" spans="1:10" ht="14.25" customHeight="1">
      <c r="A581" s="2"/>
      <c r="J581" s="7"/>
    </row>
    <row r="582" spans="1:10" ht="14.25" customHeight="1">
      <c r="A582" s="2"/>
      <c r="J582" s="7"/>
    </row>
    <row r="583" spans="1:10" ht="14.25" customHeight="1">
      <c r="A583" s="2"/>
      <c r="J583" s="7"/>
    </row>
    <row r="584" spans="1:10" ht="14.25" customHeight="1">
      <c r="A584" s="2"/>
      <c r="J584" s="7"/>
    </row>
    <row r="585" spans="1:10" ht="14.25" customHeight="1">
      <c r="A585" s="2"/>
      <c r="J585" s="7"/>
    </row>
    <row r="586" spans="1:10" ht="14.25" customHeight="1">
      <c r="A586" s="2"/>
      <c r="J586" s="7"/>
    </row>
    <row r="587" spans="1:10" ht="14.25" customHeight="1">
      <c r="A587" s="2"/>
      <c r="J587" s="7"/>
    </row>
    <row r="588" spans="1:10" ht="14.25" customHeight="1">
      <c r="A588" s="2"/>
      <c r="J588" s="7"/>
    </row>
    <row r="589" spans="1:10" ht="14.25" customHeight="1">
      <c r="A589" s="2"/>
      <c r="J589" s="7"/>
    </row>
    <row r="590" spans="1:10" ht="14.25" customHeight="1">
      <c r="A590" s="2"/>
      <c r="J590" s="7"/>
    </row>
    <row r="591" spans="1:10" ht="14.25" customHeight="1">
      <c r="A591" s="2"/>
      <c r="J591" s="7"/>
    </row>
    <row r="592" spans="1:10" ht="14.25" customHeight="1">
      <c r="A592" s="2"/>
      <c r="J592" s="7"/>
    </row>
    <row r="593" spans="1:10" ht="14.25" customHeight="1">
      <c r="A593" s="2"/>
      <c r="J593" s="7"/>
    </row>
    <row r="594" spans="1:10" ht="14.25" customHeight="1">
      <c r="A594" s="2"/>
      <c r="J594" s="7"/>
    </row>
    <row r="595" spans="1:10" ht="14.25" customHeight="1">
      <c r="A595" s="2"/>
      <c r="J595" s="7"/>
    </row>
    <row r="596" spans="1:10" ht="14.25" customHeight="1">
      <c r="A596" s="2"/>
      <c r="J596" s="7"/>
    </row>
    <row r="597" spans="1:10" ht="14.25" customHeight="1">
      <c r="A597" s="2"/>
      <c r="J597" s="7"/>
    </row>
    <row r="598" spans="1:10" ht="14.25" customHeight="1">
      <c r="A598" s="2"/>
      <c r="J598" s="7"/>
    </row>
    <row r="599" spans="1:10" ht="14.25" customHeight="1">
      <c r="A599" s="2"/>
      <c r="J599" s="7"/>
    </row>
    <row r="600" spans="1:10" ht="14.25" customHeight="1">
      <c r="A600" s="2"/>
      <c r="J600" s="7"/>
    </row>
    <row r="601" spans="1:10" ht="14.25" customHeight="1">
      <c r="A601" s="2"/>
      <c r="J601" s="7"/>
    </row>
    <row r="602" spans="1:10" ht="14.25" customHeight="1">
      <c r="A602" s="2"/>
      <c r="J602" s="7"/>
    </row>
    <row r="603" spans="1:10" ht="14.25" customHeight="1">
      <c r="A603" s="2"/>
      <c r="J603" s="7"/>
    </row>
    <row r="604" spans="1:10" ht="14.25" customHeight="1">
      <c r="A604" s="2"/>
      <c r="J604" s="7"/>
    </row>
    <row r="605" spans="1:10" ht="14.25" customHeight="1">
      <c r="A605" s="2"/>
      <c r="J605" s="7"/>
    </row>
    <row r="606" spans="1:10" ht="14.25" customHeight="1">
      <c r="A606" s="2"/>
      <c r="J606" s="7"/>
    </row>
    <row r="607" spans="1:10" ht="14.25" customHeight="1">
      <c r="A607" s="2"/>
      <c r="J607" s="7"/>
    </row>
    <row r="608" spans="1:10" ht="14.25" customHeight="1">
      <c r="A608" s="2"/>
      <c r="J608" s="7"/>
    </row>
    <row r="609" spans="1:10" ht="14.25" customHeight="1">
      <c r="A609" s="2"/>
      <c r="J609" s="7"/>
    </row>
    <row r="610" spans="1:10" ht="14.25" customHeight="1">
      <c r="A610" s="2"/>
      <c r="J610" s="7"/>
    </row>
    <row r="611" spans="1:10" ht="14.25" customHeight="1">
      <c r="A611" s="2"/>
      <c r="J611" s="7"/>
    </row>
    <row r="612" spans="1:10" ht="14.25" customHeight="1">
      <c r="A612" s="2"/>
      <c r="J612" s="7"/>
    </row>
    <row r="613" spans="1:10" ht="14.25" customHeight="1">
      <c r="A613" s="2"/>
      <c r="J613" s="7"/>
    </row>
    <row r="614" spans="1:10" ht="14.25" customHeight="1">
      <c r="A614" s="2"/>
      <c r="J614" s="7"/>
    </row>
    <row r="615" spans="1:10" ht="14.25" customHeight="1">
      <c r="A615" s="2"/>
      <c r="J615" s="7"/>
    </row>
    <row r="616" spans="1:10" ht="14.25" customHeight="1">
      <c r="A616" s="2"/>
      <c r="J616" s="7"/>
    </row>
    <row r="617" spans="1:10" ht="14.25" customHeight="1">
      <c r="A617" s="2"/>
      <c r="J617" s="7"/>
    </row>
    <row r="618" spans="1:10" ht="14.25" customHeight="1">
      <c r="A618" s="2"/>
      <c r="J618" s="7"/>
    </row>
    <row r="619" spans="1:10" ht="14.25" customHeight="1">
      <c r="A619" s="2"/>
      <c r="J619" s="7"/>
    </row>
    <row r="620" spans="1:10" ht="14.25" customHeight="1">
      <c r="A620" s="2"/>
      <c r="J620" s="7"/>
    </row>
    <row r="621" spans="1:10" ht="14.25" customHeight="1">
      <c r="A621" s="2"/>
      <c r="J621" s="7"/>
    </row>
    <row r="622" spans="1:10" ht="14.25" customHeight="1">
      <c r="A622" s="2"/>
      <c r="J622" s="7"/>
    </row>
    <row r="623" spans="1:10" ht="14.25" customHeight="1">
      <c r="A623" s="2"/>
      <c r="J623" s="7"/>
    </row>
    <row r="624" spans="1:10" ht="14.25" customHeight="1">
      <c r="A624" s="2"/>
      <c r="J624" s="7"/>
    </row>
    <row r="625" spans="1:10" ht="14.25" customHeight="1">
      <c r="A625" s="2"/>
      <c r="J625" s="7"/>
    </row>
    <row r="626" spans="1:10" ht="14.25" customHeight="1">
      <c r="A626" s="2"/>
      <c r="J626" s="7"/>
    </row>
    <row r="627" spans="1:10" ht="14.25" customHeight="1">
      <c r="A627" s="2"/>
      <c r="J627" s="7"/>
    </row>
    <row r="628" spans="1:10" ht="14.25" customHeight="1">
      <c r="A628" s="2"/>
      <c r="J628" s="7"/>
    </row>
    <row r="629" spans="1:10" ht="14.25" customHeight="1">
      <c r="A629" s="2"/>
      <c r="J629" s="7"/>
    </row>
    <row r="630" spans="1:10" ht="14.25" customHeight="1">
      <c r="A630" s="2"/>
      <c r="J630" s="7"/>
    </row>
    <row r="631" spans="1:10" ht="14.25" customHeight="1">
      <c r="A631" s="2"/>
      <c r="J631" s="7"/>
    </row>
    <row r="632" spans="1:10" ht="14.25" customHeight="1">
      <c r="A632" s="2"/>
      <c r="J632" s="7"/>
    </row>
    <row r="633" spans="1:10" ht="14.25" customHeight="1">
      <c r="A633" s="2"/>
      <c r="J633" s="7"/>
    </row>
    <row r="634" spans="1:10" ht="14.25" customHeight="1">
      <c r="A634" s="2"/>
      <c r="J634" s="7"/>
    </row>
    <row r="635" spans="1:10" ht="14.25" customHeight="1">
      <c r="A635" s="2"/>
      <c r="J635" s="7"/>
    </row>
    <row r="636" spans="1:10" ht="14.25" customHeight="1">
      <c r="A636" s="2"/>
      <c r="J636" s="7"/>
    </row>
    <row r="637" spans="1:10" ht="14.25" customHeight="1">
      <c r="A637" s="2"/>
      <c r="J637" s="7"/>
    </row>
    <row r="638" spans="1:10" ht="14.25" customHeight="1">
      <c r="A638" s="2"/>
      <c r="J638" s="7"/>
    </row>
    <row r="639" spans="1:10" ht="14.25" customHeight="1">
      <c r="A639" s="2"/>
      <c r="J639" s="7"/>
    </row>
    <row r="640" spans="1:10" ht="14.25" customHeight="1">
      <c r="A640" s="2"/>
      <c r="J640" s="7"/>
    </row>
    <row r="641" spans="1:10" ht="14.25" customHeight="1">
      <c r="A641" s="2"/>
      <c r="J641" s="7"/>
    </row>
    <row r="642" spans="1:10" ht="14.25" customHeight="1">
      <c r="A642" s="2"/>
      <c r="J642" s="7"/>
    </row>
    <row r="643" spans="1:10" ht="14.25" customHeight="1">
      <c r="A643" s="2"/>
      <c r="J643" s="7"/>
    </row>
    <row r="644" spans="1:10" ht="14.25" customHeight="1">
      <c r="A644" s="2"/>
      <c r="J644" s="7"/>
    </row>
    <row r="645" spans="1:10" ht="14.25" customHeight="1">
      <c r="A645" s="2"/>
      <c r="J645" s="7"/>
    </row>
    <row r="646" spans="1:10" ht="14.25" customHeight="1">
      <c r="A646" s="2"/>
      <c r="J646" s="7"/>
    </row>
    <row r="647" spans="1:10" ht="14.25" customHeight="1">
      <c r="A647" s="2"/>
      <c r="J647" s="7"/>
    </row>
    <row r="648" spans="1:10" ht="14.25" customHeight="1">
      <c r="A648" s="2"/>
      <c r="J648" s="7"/>
    </row>
    <row r="649" spans="1:10" ht="14.25" customHeight="1">
      <c r="A649" s="2"/>
      <c r="J649" s="7"/>
    </row>
    <row r="650" spans="1:10" ht="14.25" customHeight="1">
      <c r="A650" s="2"/>
      <c r="J650" s="7"/>
    </row>
    <row r="651" spans="1:10" ht="14.25" customHeight="1">
      <c r="A651" s="2"/>
      <c r="J651" s="7"/>
    </row>
    <row r="652" spans="1:10" ht="14.25" customHeight="1">
      <c r="A652" s="2"/>
      <c r="J652" s="7"/>
    </row>
    <row r="653" spans="1:10" ht="14.25" customHeight="1">
      <c r="A653" s="2"/>
      <c r="J653" s="7"/>
    </row>
    <row r="654" spans="1:10" ht="14.25" customHeight="1">
      <c r="A654" s="2"/>
      <c r="J654" s="7"/>
    </row>
    <row r="655" spans="1:10" ht="14.25" customHeight="1">
      <c r="A655" s="2"/>
      <c r="J655" s="7"/>
    </row>
    <row r="656" spans="1:10" ht="14.25" customHeight="1">
      <c r="A656" s="2"/>
      <c r="J656" s="7"/>
    </row>
    <row r="657" spans="1:10" ht="14.25" customHeight="1">
      <c r="A657" s="2"/>
      <c r="J657" s="7"/>
    </row>
    <row r="658" spans="1:10" ht="14.25" customHeight="1">
      <c r="A658" s="2"/>
      <c r="J658" s="7"/>
    </row>
    <row r="659" spans="1:10" ht="14.25" customHeight="1">
      <c r="A659" s="2"/>
      <c r="J659" s="7"/>
    </row>
    <row r="660" spans="1:10" ht="14.25" customHeight="1">
      <c r="A660" s="2"/>
      <c r="J660" s="7"/>
    </row>
    <row r="661" spans="1:10" ht="14.25" customHeight="1">
      <c r="A661" s="2"/>
      <c r="J661" s="7"/>
    </row>
    <row r="662" spans="1:10" ht="14.25" customHeight="1">
      <c r="A662" s="2"/>
      <c r="J662" s="7"/>
    </row>
    <row r="663" spans="1:10" ht="14.25" customHeight="1">
      <c r="A663" s="2"/>
      <c r="J663" s="7"/>
    </row>
    <row r="664" spans="1:10" ht="14.25" customHeight="1">
      <c r="A664" s="2"/>
      <c r="J664" s="7"/>
    </row>
    <row r="665" spans="1:10" ht="14.25" customHeight="1">
      <c r="A665" s="2"/>
      <c r="J665" s="7"/>
    </row>
    <row r="666" spans="1:10" ht="14.25" customHeight="1">
      <c r="A666" s="2"/>
      <c r="J666" s="7"/>
    </row>
    <row r="667" spans="1:10" ht="14.25" customHeight="1">
      <c r="A667" s="2"/>
      <c r="J667" s="7"/>
    </row>
    <row r="668" spans="1:10" ht="14.25" customHeight="1">
      <c r="A668" s="2"/>
      <c r="J668" s="7"/>
    </row>
    <row r="669" spans="1:10" ht="14.25" customHeight="1">
      <c r="A669" s="2"/>
      <c r="J669" s="7"/>
    </row>
    <row r="670" spans="1:10" ht="14.25" customHeight="1">
      <c r="A670" s="2"/>
      <c r="J670" s="7"/>
    </row>
    <row r="671" spans="1:10" ht="14.25" customHeight="1">
      <c r="A671" s="2"/>
      <c r="J671" s="7"/>
    </row>
    <row r="672" spans="1:10" ht="14.25" customHeight="1">
      <c r="A672" s="2"/>
      <c r="J672" s="7"/>
    </row>
    <row r="673" spans="1:10" ht="14.25" customHeight="1">
      <c r="A673" s="2"/>
      <c r="J673" s="7"/>
    </row>
    <row r="674" spans="1:10" ht="14.25" customHeight="1">
      <c r="A674" s="2"/>
      <c r="J674" s="7"/>
    </row>
    <row r="675" spans="1:10" ht="14.25" customHeight="1">
      <c r="A675" s="2"/>
      <c r="J675" s="7"/>
    </row>
    <row r="676" spans="1:10" ht="14.25" customHeight="1">
      <c r="A676" s="2"/>
      <c r="J676" s="7"/>
    </row>
    <row r="677" spans="1:10" ht="14.25" customHeight="1">
      <c r="A677" s="2"/>
      <c r="J677" s="7"/>
    </row>
    <row r="678" spans="1:10" ht="14.25" customHeight="1">
      <c r="A678" s="2"/>
      <c r="J678" s="7"/>
    </row>
    <row r="679" spans="1:10" ht="14.25" customHeight="1">
      <c r="A679" s="2"/>
      <c r="J679" s="7"/>
    </row>
    <row r="680" spans="1:10" ht="14.25" customHeight="1">
      <c r="A680" s="2"/>
      <c r="J680" s="7"/>
    </row>
    <row r="681" spans="1:10" ht="14.25" customHeight="1">
      <c r="A681" s="2"/>
      <c r="J681" s="7"/>
    </row>
    <row r="682" spans="1:10" ht="14.25" customHeight="1">
      <c r="A682" s="2"/>
      <c r="J682" s="7"/>
    </row>
    <row r="683" spans="1:10" ht="14.25" customHeight="1">
      <c r="A683" s="2"/>
      <c r="J683" s="7"/>
    </row>
    <row r="684" spans="1:10" ht="14.25" customHeight="1">
      <c r="A684" s="2"/>
      <c r="J684" s="7"/>
    </row>
    <row r="685" spans="1:10" ht="14.25" customHeight="1">
      <c r="A685" s="2"/>
      <c r="J685" s="7"/>
    </row>
    <row r="686" spans="1:10" ht="14.25" customHeight="1">
      <c r="A686" s="2"/>
      <c r="J686" s="7"/>
    </row>
    <row r="687" spans="1:10" ht="14.25" customHeight="1">
      <c r="A687" s="2"/>
      <c r="J687" s="7"/>
    </row>
    <row r="688" spans="1:10" ht="14.25" customHeight="1">
      <c r="A688" s="2"/>
      <c r="J688" s="7"/>
    </row>
    <row r="689" spans="1:10" ht="14.25" customHeight="1">
      <c r="A689" s="2"/>
      <c r="J689" s="7"/>
    </row>
    <row r="690" spans="1:10" ht="14.25" customHeight="1">
      <c r="A690" s="2"/>
      <c r="J690" s="7"/>
    </row>
    <row r="691" spans="1:10" ht="14.25" customHeight="1">
      <c r="A691" s="2"/>
      <c r="J691" s="7"/>
    </row>
    <row r="692" spans="1:10" ht="14.25" customHeight="1">
      <c r="A692" s="2"/>
      <c r="J692" s="7"/>
    </row>
    <row r="693" spans="1:10" ht="14.25" customHeight="1">
      <c r="A693" s="2"/>
      <c r="J693" s="7"/>
    </row>
    <row r="694" spans="1:10" ht="14.25" customHeight="1">
      <c r="A694" s="2"/>
      <c r="J694" s="7"/>
    </row>
    <row r="695" spans="1:10" ht="14.25" customHeight="1">
      <c r="A695" s="2"/>
      <c r="J695" s="7"/>
    </row>
    <row r="696" spans="1:10" ht="14.25" customHeight="1">
      <c r="A696" s="2"/>
      <c r="J696" s="7"/>
    </row>
    <row r="697" spans="1:10" ht="14.25" customHeight="1">
      <c r="A697" s="2"/>
      <c r="J697" s="7"/>
    </row>
    <row r="698" spans="1:10" ht="14.25" customHeight="1">
      <c r="A698" s="2"/>
      <c r="J698" s="7"/>
    </row>
    <row r="699" spans="1:10" ht="14.25" customHeight="1">
      <c r="A699" s="2"/>
      <c r="J699" s="7"/>
    </row>
    <row r="700" spans="1:10" ht="14.25" customHeight="1">
      <c r="A700" s="2"/>
      <c r="J700" s="7"/>
    </row>
    <row r="701" spans="1:10" ht="14.25" customHeight="1">
      <c r="A701" s="2"/>
      <c r="J701" s="7"/>
    </row>
    <row r="702" spans="1:10" ht="14.25" customHeight="1">
      <c r="A702" s="2"/>
      <c r="J702" s="7"/>
    </row>
    <row r="703" spans="1:10" ht="14.25" customHeight="1">
      <c r="A703" s="2"/>
      <c r="J703" s="7"/>
    </row>
    <row r="704" spans="1:10" ht="14.25" customHeight="1">
      <c r="A704" s="2"/>
      <c r="J704" s="7"/>
    </row>
    <row r="705" spans="1:10" ht="14.25" customHeight="1">
      <c r="A705" s="2"/>
      <c r="J705" s="7"/>
    </row>
    <row r="706" spans="1:10" ht="14.25" customHeight="1">
      <c r="A706" s="2"/>
      <c r="J706" s="7"/>
    </row>
    <row r="707" spans="1:10" ht="14.25" customHeight="1">
      <c r="A707" s="2"/>
      <c r="J707" s="7"/>
    </row>
    <row r="708" spans="1:10" ht="14.25" customHeight="1">
      <c r="A708" s="2"/>
      <c r="J708" s="7"/>
    </row>
    <row r="709" spans="1:10" ht="14.25" customHeight="1">
      <c r="A709" s="2"/>
      <c r="J709" s="7"/>
    </row>
    <row r="710" spans="1:10" ht="14.25" customHeight="1">
      <c r="A710" s="2"/>
      <c r="J710" s="7"/>
    </row>
    <row r="711" spans="1:10" ht="14.25" customHeight="1">
      <c r="A711" s="2"/>
      <c r="J711" s="7"/>
    </row>
    <row r="712" spans="1:10" ht="14.25" customHeight="1">
      <c r="A712" s="2"/>
      <c r="J712" s="7"/>
    </row>
    <row r="713" spans="1:10" ht="14.25" customHeight="1">
      <c r="A713" s="2"/>
      <c r="J713" s="7"/>
    </row>
    <row r="714" spans="1:10" ht="14.25" customHeight="1">
      <c r="A714" s="2"/>
      <c r="J714" s="7"/>
    </row>
    <row r="715" spans="1:10" ht="14.25" customHeight="1">
      <c r="A715" s="2"/>
      <c r="J715" s="7"/>
    </row>
    <row r="716" spans="1:10" ht="14.25" customHeight="1">
      <c r="A716" s="2"/>
      <c r="J716" s="7"/>
    </row>
    <row r="717" spans="1:10" ht="14.25" customHeight="1">
      <c r="A717" s="2"/>
      <c r="J717" s="7"/>
    </row>
    <row r="718" spans="1:10" ht="14.25" customHeight="1">
      <c r="A718" s="2"/>
      <c r="J718" s="7"/>
    </row>
    <row r="719" spans="1:10" ht="14.25" customHeight="1">
      <c r="A719" s="2"/>
      <c r="J719" s="7"/>
    </row>
    <row r="720" spans="1:10" ht="14.25" customHeight="1">
      <c r="A720" s="2"/>
      <c r="J720" s="7"/>
    </row>
    <row r="721" spans="1:10" ht="14.25" customHeight="1">
      <c r="A721" s="2"/>
      <c r="J721" s="7"/>
    </row>
    <row r="722" spans="1:10" ht="14.25" customHeight="1">
      <c r="A722" s="2"/>
      <c r="J722" s="7"/>
    </row>
    <row r="723" spans="1:10" ht="14.25" customHeight="1">
      <c r="A723" s="2"/>
      <c r="J723" s="7"/>
    </row>
    <row r="724" spans="1:10" ht="14.25" customHeight="1">
      <c r="A724" s="2"/>
      <c r="J724" s="7"/>
    </row>
    <row r="725" spans="1:10" ht="14.25" customHeight="1">
      <c r="A725" s="2"/>
      <c r="J725" s="7"/>
    </row>
    <row r="726" spans="1:10" ht="14.25" customHeight="1">
      <c r="A726" s="2"/>
      <c r="J726" s="7"/>
    </row>
    <row r="727" spans="1:10" ht="14.25" customHeight="1">
      <c r="A727" s="2"/>
      <c r="J727" s="7"/>
    </row>
    <row r="728" spans="1:10" ht="14.25" customHeight="1">
      <c r="A728" s="2"/>
      <c r="J728" s="7"/>
    </row>
    <row r="729" spans="1:10" ht="14.25" customHeight="1">
      <c r="A729" s="2"/>
      <c r="J729" s="7"/>
    </row>
    <row r="730" spans="1:10" ht="14.25" customHeight="1">
      <c r="A730" s="2"/>
      <c r="J730" s="7"/>
    </row>
    <row r="731" spans="1:10" ht="14.25" customHeight="1">
      <c r="A731" s="2"/>
      <c r="J731" s="7"/>
    </row>
    <row r="732" spans="1:10" ht="14.25" customHeight="1">
      <c r="A732" s="2"/>
      <c r="J732" s="7"/>
    </row>
    <row r="733" spans="1:10" ht="14.25" customHeight="1">
      <c r="A733" s="2"/>
      <c r="J733" s="7"/>
    </row>
    <row r="734" spans="1:10" ht="14.25" customHeight="1">
      <c r="A734" s="2"/>
      <c r="J734" s="7"/>
    </row>
    <row r="735" spans="1:10" ht="14.25" customHeight="1">
      <c r="A735" s="2"/>
      <c r="J735" s="7"/>
    </row>
    <row r="736" spans="1:10" ht="14.25" customHeight="1">
      <c r="A736" s="2"/>
      <c r="J736" s="7"/>
    </row>
    <row r="737" spans="1:10" ht="14.25" customHeight="1">
      <c r="A737" s="2"/>
      <c r="J737" s="7"/>
    </row>
    <row r="738" spans="1:10" ht="14.25" customHeight="1">
      <c r="A738" s="2"/>
      <c r="J738" s="7"/>
    </row>
    <row r="739" spans="1:10" ht="14.25" customHeight="1">
      <c r="A739" s="2"/>
      <c r="J739" s="7"/>
    </row>
    <row r="740" spans="1:10" ht="14.25" customHeight="1">
      <c r="A740" s="2"/>
      <c r="J740" s="7"/>
    </row>
    <row r="741" spans="1:10" ht="14.25" customHeight="1">
      <c r="A741" s="2"/>
      <c r="J741" s="7"/>
    </row>
    <row r="742" spans="1:10" ht="14.25" customHeight="1">
      <c r="A742" s="2"/>
      <c r="J742" s="7"/>
    </row>
    <row r="743" spans="1:10" ht="14.25" customHeight="1">
      <c r="A743" s="2"/>
      <c r="J743" s="7"/>
    </row>
    <row r="744" spans="1:10" ht="14.25" customHeight="1">
      <c r="A744" s="2"/>
      <c r="J744" s="7"/>
    </row>
    <row r="745" spans="1:10" ht="14.25" customHeight="1">
      <c r="A745" s="2"/>
      <c r="J745" s="7"/>
    </row>
    <row r="746" spans="1:10" ht="14.25" customHeight="1">
      <c r="A746" s="2"/>
      <c r="J746" s="7"/>
    </row>
    <row r="747" spans="1:10" ht="14.25" customHeight="1">
      <c r="A747" s="2"/>
      <c r="J747" s="7"/>
    </row>
    <row r="748" spans="1:10" ht="14.25" customHeight="1">
      <c r="A748" s="2"/>
      <c r="J748" s="7"/>
    </row>
    <row r="749" spans="1:10" ht="14.25" customHeight="1">
      <c r="A749" s="2"/>
      <c r="J749" s="7"/>
    </row>
    <row r="750" spans="1:10" ht="14.25" customHeight="1">
      <c r="A750" s="2"/>
      <c r="J750" s="7"/>
    </row>
    <row r="751" spans="1:10" ht="14.25" customHeight="1">
      <c r="A751" s="2"/>
      <c r="J751" s="7"/>
    </row>
    <row r="752" spans="1:10" ht="14.25" customHeight="1">
      <c r="A752" s="2"/>
      <c r="J752" s="7"/>
    </row>
    <row r="753" spans="1:10" ht="14.25" customHeight="1">
      <c r="A753" s="2"/>
      <c r="J753" s="7"/>
    </row>
    <row r="754" spans="1:10" ht="14.25" customHeight="1">
      <c r="A754" s="2"/>
      <c r="J754" s="7"/>
    </row>
    <row r="755" spans="1:10" ht="14.25" customHeight="1">
      <c r="A755" s="2"/>
      <c r="J755" s="7"/>
    </row>
    <row r="756" spans="1:10" ht="14.25" customHeight="1">
      <c r="A756" s="2"/>
      <c r="J756" s="7"/>
    </row>
    <row r="757" spans="1:10" ht="14.25" customHeight="1">
      <c r="A757" s="2"/>
      <c r="J757" s="7"/>
    </row>
    <row r="758" spans="1:10" ht="14.25" customHeight="1">
      <c r="A758" s="2"/>
      <c r="J758" s="7"/>
    </row>
    <row r="759" spans="1:10" ht="14.25" customHeight="1">
      <c r="A759" s="2"/>
      <c r="J759" s="7"/>
    </row>
    <row r="760" spans="1:10" ht="14.25" customHeight="1">
      <c r="A760" s="2"/>
      <c r="J760" s="7"/>
    </row>
    <row r="761" spans="1:10" ht="14.25" customHeight="1">
      <c r="A761" s="2"/>
      <c r="J761" s="7"/>
    </row>
    <row r="762" spans="1:10" ht="14.25" customHeight="1">
      <c r="A762" s="2"/>
      <c r="J762" s="7"/>
    </row>
    <row r="763" spans="1:10" ht="14.25" customHeight="1">
      <c r="A763" s="2"/>
      <c r="J763" s="7"/>
    </row>
    <row r="764" spans="1:10" ht="14.25" customHeight="1">
      <c r="A764" s="2"/>
      <c r="J764" s="7"/>
    </row>
    <row r="765" spans="1:10" ht="14.25" customHeight="1">
      <c r="A765" s="2"/>
      <c r="J765" s="7"/>
    </row>
    <row r="766" spans="1:10" ht="14.25" customHeight="1">
      <c r="A766" s="2"/>
      <c r="J766" s="7"/>
    </row>
    <row r="767" spans="1:10" ht="14.25" customHeight="1">
      <c r="A767" s="2"/>
      <c r="J767" s="7"/>
    </row>
    <row r="768" spans="1:10" ht="14.25" customHeight="1">
      <c r="A768" s="2"/>
      <c r="J768" s="7"/>
    </row>
    <row r="769" spans="1:10" ht="14.25" customHeight="1">
      <c r="A769" s="2"/>
      <c r="J769" s="7"/>
    </row>
    <row r="770" spans="1:10" ht="14.25" customHeight="1">
      <c r="A770" s="2"/>
      <c r="J770" s="7"/>
    </row>
    <row r="771" spans="1:10" ht="14.25" customHeight="1">
      <c r="A771" s="2"/>
      <c r="J771" s="7"/>
    </row>
    <row r="772" spans="1:10" ht="14.25" customHeight="1">
      <c r="A772" s="2"/>
      <c r="J772" s="7"/>
    </row>
    <row r="773" spans="1:10" ht="14.25" customHeight="1">
      <c r="A773" s="2"/>
      <c r="J773" s="7"/>
    </row>
    <row r="774" spans="1:10" ht="14.25" customHeight="1">
      <c r="A774" s="2"/>
      <c r="J774" s="7"/>
    </row>
    <row r="775" spans="1:10" ht="14.25" customHeight="1">
      <c r="A775" s="2"/>
      <c r="J775" s="7"/>
    </row>
    <row r="776" spans="1:10" ht="14.25" customHeight="1">
      <c r="A776" s="2"/>
      <c r="J776" s="7"/>
    </row>
    <row r="777" spans="1:10" ht="14.25" customHeight="1">
      <c r="A777" s="2"/>
      <c r="J777" s="7"/>
    </row>
    <row r="778" spans="1:10" ht="14.25" customHeight="1">
      <c r="A778" s="2"/>
      <c r="J778" s="7"/>
    </row>
    <row r="779" spans="1:10" ht="14.25" customHeight="1">
      <c r="A779" s="2"/>
      <c r="J779" s="7"/>
    </row>
    <row r="780" spans="1:10" ht="14.25" customHeight="1">
      <c r="A780" s="2"/>
      <c r="J780" s="7"/>
    </row>
    <row r="781" spans="1:10" ht="14.25" customHeight="1">
      <c r="A781" s="2"/>
      <c r="J781" s="7"/>
    </row>
    <row r="782" spans="1:10" ht="14.25" customHeight="1">
      <c r="A782" s="2"/>
      <c r="J782" s="7"/>
    </row>
    <row r="783" spans="1:10" ht="14.25" customHeight="1">
      <c r="A783" s="2"/>
      <c r="J783" s="7"/>
    </row>
    <row r="784" spans="1:10" ht="14.25" customHeight="1">
      <c r="A784" s="2"/>
      <c r="J784" s="7"/>
    </row>
    <row r="785" spans="1:10" ht="14.25" customHeight="1">
      <c r="A785" s="2"/>
      <c r="J785" s="7"/>
    </row>
    <row r="786" spans="1:10" ht="14.25" customHeight="1">
      <c r="A786" s="2"/>
      <c r="J786" s="7"/>
    </row>
    <row r="787" spans="1:10" ht="14.25" customHeight="1">
      <c r="A787" s="2"/>
      <c r="J787" s="7"/>
    </row>
    <row r="788" spans="1:10" ht="14.25" customHeight="1">
      <c r="A788" s="2"/>
      <c r="J788" s="7"/>
    </row>
    <row r="789" spans="1:10" ht="14.25" customHeight="1">
      <c r="A789" s="2"/>
      <c r="J789" s="7"/>
    </row>
    <row r="790" spans="1:10" ht="14.25" customHeight="1">
      <c r="A790" s="2"/>
      <c r="J790" s="7"/>
    </row>
    <row r="791" spans="1:10" ht="14.25" customHeight="1">
      <c r="A791" s="2"/>
      <c r="J791" s="7"/>
    </row>
    <row r="792" spans="1:10" ht="14.25" customHeight="1">
      <c r="A792" s="2"/>
      <c r="J792" s="7"/>
    </row>
    <row r="793" spans="1:10" ht="14.25" customHeight="1">
      <c r="A793" s="2"/>
      <c r="J793" s="7"/>
    </row>
    <row r="794" spans="1:10" ht="14.25" customHeight="1">
      <c r="A794" s="2"/>
      <c r="J794" s="7"/>
    </row>
    <row r="795" spans="1:10" ht="14.25" customHeight="1">
      <c r="A795" s="2"/>
      <c r="J795" s="7"/>
    </row>
    <row r="796" spans="1:10" ht="14.25" customHeight="1">
      <c r="A796" s="2"/>
      <c r="J796" s="7"/>
    </row>
    <row r="797" spans="1:10" ht="14.25" customHeight="1">
      <c r="A797" s="2"/>
      <c r="J797" s="7"/>
    </row>
    <row r="798" spans="1:10" ht="14.25" customHeight="1">
      <c r="A798" s="2"/>
      <c r="J798" s="7"/>
    </row>
    <row r="799" spans="1:10" ht="14.25" customHeight="1">
      <c r="A799" s="2"/>
      <c r="J799" s="7"/>
    </row>
    <row r="800" spans="1:10" ht="14.25" customHeight="1">
      <c r="A800" s="2"/>
      <c r="J800" s="7"/>
    </row>
    <row r="801" spans="1:10" ht="14.25" customHeight="1">
      <c r="A801" s="2"/>
      <c r="J801" s="7"/>
    </row>
    <row r="802" spans="1:10" ht="14.25" customHeight="1">
      <c r="A802" s="2"/>
      <c r="J802" s="7"/>
    </row>
    <row r="803" spans="1:10" ht="14.25" customHeight="1">
      <c r="A803" s="2"/>
      <c r="J803" s="7"/>
    </row>
    <row r="804" spans="1:10" ht="14.25" customHeight="1">
      <c r="A804" s="2"/>
      <c r="J804" s="7"/>
    </row>
    <row r="805" spans="1:10" ht="14.25" customHeight="1">
      <c r="A805" s="2"/>
      <c r="J805" s="7"/>
    </row>
    <row r="806" spans="1:10" ht="14.25" customHeight="1">
      <c r="A806" s="2"/>
      <c r="J806" s="7"/>
    </row>
    <row r="807" spans="1:10" ht="14.25" customHeight="1">
      <c r="A807" s="2"/>
      <c r="J807" s="7"/>
    </row>
    <row r="808" spans="1:10" ht="14.25" customHeight="1">
      <c r="A808" s="2"/>
      <c r="J808" s="7"/>
    </row>
    <row r="809" spans="1:10" ht="14.25" customHeight="1">
      <c r="A809" s="2"/>
      <c r="J809" s="7"/>
    </row>
    <row r="810" spans="1:10" ht="14.25" customHeight="1">
      <c r="A810" s="2"/>
      <c r="J810" s="7"/>
    </row>
    <row r="811" spans="1:10" ht="14.25" customHeight="1">
      <c r="A811" s="2"/>
      <c r="J811" s="7"/>
    </row>
    <row r="812" spans="1:10" ht="14.25" customHeight="1">
      <c r="A812" s="2"/>
      <c r="J812" s="7"/>
    </row>
    <row r="813" spans="1:10" ht="14.25" customHeight="1">
      <c r="A813" s="2"/>
      <c r="J813" s="7"/>
    </row>
    <row r="814" spans="1:10" ht="14.25" customHeight="1">
      <c r="A814" s="2"/>
      <c r="J814" s="7"/>
    </row>
    <row r="815" spans="1:10" ht="14.25" customHeight="1">
      <c r="A815" s="2"/>
      <c r="J815" s="7"/>
    </row>
    <row r="816" spans="1:10" ht="14.25" customHeight="1">
      <c r="A816" s="2"/>
      <c r="J816" s="7"/>
    </row>
    <row r="817" spans="1:10" ht="14.25" customHeight="1">
      <c r="A817" s="2"/>
      <c r="J817" s="7"/>
    </row>
    <row r="818" spans="1:10" ht="14.25" customHeight="1">
      <c r="A818" s="2"/>
      <c r="J818" s="7"/>
    </row>
    <row r="819" spans="1:10" ht="14.25" customHeight="1">
      <c r="A819" s="2"/>
      <c r="J819" s="7"/>
    </row>
    <row r="820" spans="1:10" ht="14.25" customHeight="1">
      <c r="A820" s="2"/>
      <c r="J820" s="7"/>
    </row>
    <row r="821" spans="1:10" ht="14.25" customHeight="1">
      <c r="A821" s="2"/>
      <c r="J821" s="7"/>
    </row>
    <row r="822" spans="1:10" ht="14.25" customHeight="1">
      <c r="A822" s="2"/>
      <c r="J822" s="7"/>
    </row>
    <row r="823" spans="1:10" ht="14.25" customHeight="1">
      <c r="A823" s="2"/>
      <c r="J823" s="7"/>
    </row>
    <row r="824" spans="1:10" ht="14.25" customHeight="1">
      <c r="A824" s="2"/>
      <c r="J824" s="7"/>
    </row>
    <row r="825" spans="1:10" ht="14.25" customHeight="1">
      <c r="A825" s="2"/>
      <c r="J825" s="7"/>
    </row>
    <row r="826" spans="1:10" ht="14.25" customHeight="1">
      <c r="A826" s="2"/>
      <c r="J826" s="7"/>
    </row>
    <row r="827" spans="1:10" ht="14.25" customHeight="1">
      <c r="A827" s="2"/>
      <c r="J827" s="7"/>
    </row>
    <row r="828" spans="1:10" ht="14.25" customHeight="1">
      <c r="A828" s="2"/>
      <c r="J828" s="7"/>
    </row>
    <row r="829" spans="1:10" ht="14.25" customHeight="1">
      <c r="A829" s="2"/>
      <c r="J829" s="7"/>
    </row>
    <row r="830" spans="1:10" ht="14.25" customHeight="1">
      <c r="A830" s="2"/>
      <c r="J830" s="7"/>
    </row>
    <row r="831" spans="1:10" ht="14.25" customHeight="1">
      <c r="A831" s="2"/>
      <c r="J831" s="7"/>
    </row>
    <row r="832" spans="1:10" ht="14.25" customHeight="1">
      <c r="A832" s="2"/>
      <c r="J832" s="7"/>
    </row>
    <row r="833" spans="1:10" ht="14.25" customHeight="1">
      <c r="A833" s="2"/>
      <c r="J833" s="7"/>
    </row>
    <row r="834" spans="1:10" ht="14.25" customHeight="1">
      <c r="A834" s="2"/>
      <c r="J834" s="7"/>
    </row>
    <row r="835" spans="1:10" ht="14.25" customHeight="1">
      <c r="A835" s="2"/>
      <c r="J835" s="7"/>
    </row>
    <row r="836" spans="1:10" ht="14.25" customHeight="1">
      <c r="A836" s="2"/>
      <c r="J836" s="7"/>
    </row>
    <row r="837" spans="1:10" ht="14.25" customHeight="1">
      <c r="A837" s="2"/>
      <c r="J837" s="7"/>
    </row>
    <row r="838" spans="1:10" ht="14.25" customHeight="1">
      <c r="A838" s="2"/>
      <c r="J838" s="7"/>
    </row>
    <row r="839" spans="1:10" ht="14.25" customHeight="1">
      <c r="A839" s="2"/>
      <c r="J839" s="7"/>
    </row>
    <row r="840" spans="1:10" ht="14.25" customHeight="1">
      <c r="A840" s="2"/>
      <c r="J840" s="7"/>
    </row>
    <row r="841" spans="1:10" ht="14.25" customHeight="1">
      <c r="A841" s="2"/>
      <c r="J841" s="7"/>
    </row>
    <row r="842" spans="1:10" ht="14.25" customHeight="1">
      <c r="A842" s="2"/>
      <c r="J842" s="7"/>
    </row>
    <row r="843" spans="1:10" ht="14.25" customHeight="1">
      <c r="A843" s="2"/>
      <c r="J843" s="7"/>
    </row>
    <row r="844" spans="1:10" ht="14.25" customHeight="1">
      <c r="A844" s="2"/>
      <c r="J844" s="7"/>
    </row>
    <row r="845" spans="1:10" ht="14.25" customHeight="1">
      <c r="A845" s="2"/>
      <c r="J845" s="7"/>
    </row>
    <row r="846" spans="1:10" ht="14.25" customHeight="1">
      <c r="A846" s="2"/>
      <c r="J846" s="7"/>
    </row>
    <row r="847" spans="1:10" ht="14.25" customHeight="1">
      <c r="A847" s="2"/>
      <c r="J847" s="7"/>
    </row>
    <row r="848" spans="1:10" ht="14.25" customHeight="1">
      <c r="A848" s="2"/>
      <c r="J848" s="7"/>
    </row>
    <row r="849" spans="1:10" ht="14.25" customHeight="1">
      <c r="A849" s="2"/>
      <c r="J849" s="7"/>
    </row>
    <row r="850" spans="1:10" ht="14.25" customHeight="1">
      <c r="A850" s="2"/>
      <c r="J850" s="7"/>
    </row>
    <row r="851" spans="1:10" ht="14.25" customHeight="1">
      <c r="A851" s="2"/>
      <c r="J851" s="7"/>
    </row>
    <row r="852" spans="1:10" ht="14.25" customHeight="1">
      <c r="A852" s="2"/>
      <c r="J852" s="7"/>
    </row>
    <row r="853" spans="1:10" ht="14.25" customHeight="1">
      <c r="A853" s="2"/>
      <c r="J853" s="7"/>
    </row>
    <row r="854" spans="1:10" ht="14.25" customHeight="1">
      <c r="A854" s="2"/>
      <c r="J854" s="7"/>
    </row>
    <row r="855" spans="1:10" ht="14.25" customHeight="1">
      <c r="A855" s="2"/>
      <c r="J855" s="7"/>
    </row>
    <row r="856" spans="1:10" ht="14.25" customHeight="1">
      <c r="A856" s="2"/>
      <c r="J856" s="7"/>
    </row>
    <row r="857" spans="1:10" ht="14.25" customHeight="1">
      <c r="A857" s="2"/>
      <c r="J857" s="7"/>
    </row>
    <row r="858" spans="1:10" ht="14.25" customHeight="1">
      <c r="A858" s="2"/>
      <c r="J858" s="7"/>
    </row>
    <row r="859" spans="1:10" ht="14.25" customHeight="1">
      <c r="A859" s="2"/>
      <c r="J859" s="7"/>
    </row>
    <row r="860" spans="1:10" ht="14.25" customHeight="1">
      <c r="A860" s="2"/>
      <c r="J860" s="7"/>
    </row>
    <row r="861" spans="1:10" ht="14.25" customHeight="1">
      <c r="A861" s="2"/>
      <c r="J861" s="7"/>
    </row>
    <row r="862" spans="1:10" ht="14.25" customHeight="1">
      <c r="A862" s="2"/>
      <c r="J862" s="7"/>
    </row>
    <row r="863" spans="1:10" ht="14.25" customHeight="1">
      <c r="A863" s="2"/>
      <c r="J863" s="7"/>
    </row>
    <row r="864" spans="1:10" ht="14.25" customHeight="1">
      <c r="A864" s="2"/>
      <c r="J864" s="7"/>
    </row>
    <row r="865" spans="1:10" ht="14.25" customHeight="1">
      <c r="A865" s="2"/>
      <c r="J865" s="7"/>
    </row>
    <row r="866" spans="1:10" ht="14.25" customHeight="1">
      <c r="A866" s="2"/>
      <c r="J866" s="7"/>
    </row>
    <row r="867" spans="1:10" ht="14.25" customHeight="1">
      <c r="A867" s="2"/>
      <c r="J867" s="7"/>
    </row>
    <row r="868" spans="1:10" ht="14.25" customHeight="1">
      <c r="A868" s="2"/>
      <c r="J868" s="7"/>
    </row>
    <row r="869" spans="1:10" ht="14.25" customHeight="1">
      <c r="A869" s="2"/>
      <c r="J869" s="7"/>
    </row>
    <row r="870" spans="1:10" ht="14.25" customHeight="1">
      <c r="A870" s="2"/>
      <c r="J870" s="7"/>
    </row>
    <row r="871" spans="1:10" ht="14.25" customHeight="1">
      <c r="A871" s="2"/>
      <c r="J871" s="7"/>
    </row>
    <row r="872" spans="1:10" ht="14.25" customHeight="1">
      <c r="A872" s="2"/>
      <c r="J872" s="7"/>
    </row>
    <row r="873" spans="1:10" ht="14.25" customHeight="1">
      <c r="A873" s="2"/>
      <c r="J873" s="7"/>
    </row>
    <row r="874" spans="1:10" ht="14.25" customHeight="1">
      <c r="A874" s="2"/>
      <c r="J874" s="7"/>
    </row>
    <row r="875" spans="1:10" ht="14.25" customHeight="1">
      <c r="A875" s="2"/>
      <c r="J875" s="7"/>
    </row>
    <row r="876" spans="1:10" ht="14.25" customHeight="1">
      <c r="A876" s="2"/>
      <c r="J876" s="7"/>
    </row>
    <row r="877" spans="1:10" ht="14.25" customHeight="1">
      <c r="A877" s="2"/>
      <c r="J877" s="7"/>
    </row>
    <row r="878" spans="1:10" ht="14.25" customHeight="1">
      <c r="A878" s="2"/>
      <c r="J878" s="7"/>
    </row>
    <row r="879" spans="1:10" ht="14.25" customHeight="1">
      <c r="A879" s="2"/>
      <c r="J879" s="7"/>
    </row>
    <row r="880" spans="1:10" ht="14.25" customHeight="1">
      <c r="A880" s="2"/>
      <c r="J880" s="7"/>
    </row>
    <row r="881" spans="1:10" ht="14.25" customHeight="1">
      <c r="A881" s="2"/>
      <c r="J881" s="7"/>
    </row>
    <row r="882" spans="1:10" ht="14.25" customHeight="1">
      <c r="A882" s="2"/>
      <c r="J882" s="7"/>
    </row>
    <row r="883" spans="1:10" ht="14.25" customHeight="1">
      <c r="A883" s="2"/>
      <c r="J883" s="7"/>
    </row>
    <row r="884" spans="1:10" ht="14.25" customHeight="1">
      <c r="A884" s="2"/>
      <c r="J884" s="7"/>
    </row>
    <row r="885" spans="1:10" ht="14.25" customHeight="1">
      <c r="A885" s="2"/>
      <c r="J885" s="7"/>
    </row>
    <row r="886" spans="1:10" ht="14.25" customHeight="1">
      <c r="A886" s="2"/>
      <c r="J886" s="7"/>
    </row>
    <row r="887" spans="1:10" ht="14.25" customHeight="1">
      <c r="A887" s="2"/>
      <c r="J887" s="7"/>
    </row>
    <row r="888" spans="1:10" ht="14.25" customHeight="1">
      <c r="A888" s="2"/>
      <c r="J888" s="7"/>
    </row>
    <row r="889" spans="1:10" ht="14.25" customHeight="1">
      <c r="A889" s="2"/>
      <c r="J889" s="7"/>
    </row>
    <row r="890" spans="1:10" ht="14.25" customHeight="1">
      <c r="A890" s="2"/>
      <c r="J890" s="7"/>
    </row>
    <row r="891" spans="1:10" ht="14.25" customHeight="1">
      <c r="A891" s="2"/>
      <c r="J891" s="7"/>
    </row>
    <row r="892" spans="1:10" ht="14.25" customHeight="1">
      <c r="A892" s="2"/>
      <c r="J892" s="7"/>
    </row>
    <row r="893" spans="1:10" ht="14.25" customHeight="1">
      <c r="A893" s="2"/>
      <c r="J893" s="7"/>
    </row>
    <row r="894" spans="1:10" ht="14.25" customHeight="1">
      <c r="A894" s="2"/>
      <c r="J894" s="7"/>
    </row>
    <row r="895" spans="1:10" ht="14.25" customHeight="1">
      <c r="A895" s="2"/>
      <c r="J895" s="7"/>
    </row>
    <row r="896" spans="1:10" ht="14.25" customHeight="1">
      <c r="A896" s="2"/>
      <c r="J896" s="7"/>
    </row>
    <row r="897" spans="1:10" ht="14.25" customHeight="1">
      <c r="A897" s="2"/>
      <c r="J897" s="7"/>
    </row>
    <row r="898" spans="1:10" ht="14.25" customHeight="1">
      <c r="A898" s="2"/>
      <c r="J898" s="7"/>
    </row>
    <row r="899" spans="1:10" ht="14.25" customHeight="1">
      <c r="A899" s="2"/>
      <c r="J899" s="7"/>
    </row>
    <row r="900" spans="1:10" ht="14.25" customHeight="1">
      <c r="A900" s="2"/>
      <c r="J900" s="7"/>
    </row>
    <row r="901" spans="1:10" ht="14.25" customHeight="1">
      <c r="A901" s="2"/>
      <c r="J901" s="7"/>
    </row>
    <row r="902" spans="1:10" ht="14.25" customHeight="1">
      <c r="A902" s="2"/>
      <c r="J902" s="7"/>
    </row>
    <row r="903" spans="1:10" ht="14.25" customHeight="1">
      <c r="A903" s="2"/>
      <c r="J903" s="7"/>
    </row>
    <row r="904" spans="1:10" ht="14.25" customHeight="1">
      <c r="A904" s="2"/>
      <c r="J904" s="7"/>
    </row>
    <row r="905" spans="1:10" ht="14.25" customHeight="1">
      <c r="A905" s="2"/>
      <c r="J905" s="7"/>
    </row>
    <row r="906" spans="1:10" ht="14.25" customHeight="1">
      <c r="A906" s="2"/>
      <c r="J906" s="7"/>
    </row>
    <row r="907" spans="1:10" ht="14.25" customHeight="1">
      <c r="A907" s="2"/>
      <c r="J907" s="7"/>
    </row>
    <row r="908" spans="1:10" ht="14.25" customHeight="1">
      <c r="A908" s="2"/>
      <c r="J908" s="7"/>
    </row>
    <row r="909" spans="1:10" ht="14.25" customHeight="1">
      <c r="A909" s="2"/>
      <c r="J909" s="7"/>
    </row>
    <row r="910" spans="1:10" ht="14.25" customHeight="1">
      <c r="A910" s="2"/>
      <c r="J910" s="7"/>
    </row>
    <row r="911" spans="1:10" ht="14.25" customHeight="1">
      <c r="A911" s="2"/>
      <c r="J911" s="7"/>
    </row>
    <row r="912" spans="1:10" ht="14.25" customHeight="1">
      <c r="A912" s="2"/>
      <c r="J912" s="7"/>
    </row>
    <row r="913" spans="1:10" ht="14.25" customHeight="1">
      <c r="A913" s="2"/>
      <c r="J913" s="7"/>
    </row>
    <row r="914" spans="1:10" ht="14.25" customHeight="1">
      <c r="A914" s="2"/>
      <c r="J914" s="7"/>
    </row>
    <row r="915" spans="1:10" ht="14.25" customHeight="1">
      <c r="A915" s="2"/>
      <c r="J915" s="7"/>
    </row>
    <row r="916" spans="1:10" ht="14.25" customHeight="1">
      <c r="A916" s="2"/>
      <c r="J916" s="7"/>
    </row>
    <row r="917" spans="1:10" ht="14.25" customHeight="1">
      <c r="A917" s="2"/>
      <c r="J917" s="7"/>
    </row>
    <row r="918" spans="1:10" ht="14.25" customHeight="1">
      <c r="A918" s="2"/>
      <c r="J918" s="7"/>
    </row>
    <row r="919" spans="1:10" ht="14.25" customHeight="1">
      <c r="A919" s="2"/>
      <c r="J919" s="7"/>
    </row>
    <row r="920" spans="1:10" ht="14.25" customHeight="1">
      <c r="A920" s="2"/>
      <c r="J920" s="7"/>
    </row>
    <row r="921" spans="1:10" ht="14.25" customHeight="1">
      <c r="A921" s="2"/>
      <c r="J921" s="7"/>
    </row>
    <row r="922" spans="1:10" ht="14.25" customHeight="1">
      <c r="A922" s="2"/>
      <c r="J922" s="7"/>
    </row>
    <row r="923" spans="1:10" ht="14.25" customHeight="1">
      <c r="A923" s="2"/>
      <c r="J923" s="7"/>
    </row>
    <row r="924" spans="1:10" ht="14.25" customHeight="1">
      <c r="A924" s="2"/>
      <c r="J924" s="7"/>
    </row>
    <row r="925" spans="1:10" ht="14.25" customHeight="1">
      <c r="A925" s="2"/>
      <c r="J925" s="7"/>
    </row>
    <row r="926" spans="1:10" ht="14.25" customHeight="1">
      <c r="A926" s="2"/>
      <c r="J926" s="7"/>
    </row>
    <row r="927" spans="1:10" ht="14.25" customHeight="1">
      <c r="A927" s="2"/>
      <c r="J927" s="7"/>
    </row>
    <row r="928" spans="1:10" ht="14.25" customHeight="1">
      <c r="A928" s="2"/>
      <c r="J928" s="7"/>
    </row>
    <row r="929" spans="1:10" ht="14.25" customHeight="1">
      <c r="A929" s="2"/>
      <c r="J929" s="7"/>
    </row>
    <row r="930" spans="1:10" ht="14.25" customHeight="1">
      <c r="A930" s="2"/>
      <c r="J930" s="7"/>
    </row>
    <row r="931" spans="1:10" ht="14.25" customHeight="1">
      <c r="A931" s="2"/>
      <c r="J931" s="7"/>
    </row>
    <row r="932" spans="1:10" ht="14.25" customHeight="1">
      <c r="A932" s="2"/>
      <c r="J932" s="7"/>
    </row>
    <row r="933" spans="1:10" ht="14.25" customHeight="1">
      <c r="A933" s="2"/>
      <c r="J933" s="7"/>
    </row>
    <row r="934" spans="1:10" ht="14.25" customHeight="1">
      <c r="A934" s="2"/>
      <c r="J934" s="7"/>
    </row>
    <row r="935" spans="1:10" ht="14.25" customHeight="1">
      <c r="A935" s="2"/>
      <c r="J935" s="7"/>
    </row>
    <row r="936" spans="1:10" ht="14.25" customHeight="1">
      <c r="A936" s="2"/>
      <c r="J936" s="7"/>
    </row>
    <row r="937" spans="1:10" ht="14.25" customHeight="1">
      <c r="A937" s="2"/>
      <c r="J937" s="7"/>
    </row>
    <row r="938" spans="1:10" ht="14.25" customHeight="1">
      <c r="A938" s="2"/>
      <c r="J938" s="7"/>
    </row>
    <row r="939" spans="1:10" ht="14.25" customHeight="1">
      <c r="A939" s="2"/>
      <c r="J939" s="7"/>
    </row>
    <row r="940" spans="1:10" ht="14.25" customHeight="1">
      <c r="A940" s="2"/>
      <c r="J940" s="7"/>
    </row>
    <row r="941" spans="1:10" ht="14.25" customHeight="1">
      <c r="A941" s="2"/>
      <c r="J941" s="7"/>
    </row>
    <row r="942" spans="1:10" ht="14.25" customHeight="1">
      <c r="A942" s="2"/>
      <c r="J942" s="7"/>
    </row>
    <row r="943" spans="1:10" ht="14.25" customHeight="1">
      <c r="A943" s="2"/>
      <c r="J943" s="7"/>
    </row>
    <row r="944" spans="1:10" ht="14.25" customHeight="1">
      <c r="A944" s="2"/>
      <c r="J944" s="7"/>
    </row>
    <row r="945" spans="1:10" ht="14.25" customHeight="1">
      <c r="A945" s="2"/>
      <c r="J945" s="7"/>
    </row>
    <row r="946" spans="1:10" ht="14.25" customHeight="1">
      <c r="A946" s="2"/>
      <c r="J946" s="7"/>
    </row>
    <row r="947" spans="1:10" ht="14.25" customHeight="1">
      <c r="A947" s="2"/>
      <c r="J947" s="7"/>
    </row>
    <row r="948" spans="1:10" ht="14.25" customHeight="1">
      <c r="A948" s="2"/>
      <c r="J948" s="7"/>
    </row>
    <row r="949" spans="1:10" ht="14.25" customHeight="1">
      <c r="A949" s="2"/>
      <c r="J949" s="7"/>
    </row>
    <row r="950" spans="1:10" ht="14.25" customHeight="1">
      <c r="A950" s="2"/>
      <c r="J950" s="7"/>
    </row>
    <row r="951" spans="1:10" ht="14.25" customHeight="1">
      <c r="A951" s="2"/>
      <c r="J951" s="7"/>
    </row>
    <row r="952" spans="1:10" ht="14.25" customHeight="1">
      <c r="A952" s="2"/>
      <c r="J952" s="7"/>
    </row>
    <row r="953" spans="1:10" ht="14.25" customHeight="1">
      <c r="A953" s="2"/>
      <c r="J953" s="7"/>
    </row>
    <row r="954" spans="1:10" ht="14.25" customHeight="1">
      <c r="A954" s="2"/>
      <c r="J954" s="7"/>
    </row>
    <row r="955" spans="1:10" ht="14.25" customHeight="1">
      <c r="A955" s="2"/>
      <c r="J955" s="7"/>
    </row>
    <row r="956" spans="1:10" ht="14.25" customHeight="1">
      <c r="A956" s="2"/>
      <c r="J956" s="7"/>
    </row>
    <row r="957" spans="1:10" ht="14.25" customHeight="1">
      <c r="A957" s="2"/>
      <c r="J957" s="7"/>
    </row>
    <row r="958" spans="1:10" ht="14.25" customHeight="1">
      <c r="A958" s="2"/>
      <c r="J958" s="7"/>
    </row>
    <row r="959" spans="1:10" ht="14.25" customHeight="1">
      <c r="A959" s="2"/>
      <c r="J959" s="7"/>
    </row>
    <row r="960" spans="1:10" ht="14.25" customHeight="1">
      <c r="A960" s="2"/>
      <c r="J960" s="7"/>
    </row>
    <row r="961" spans="1:10" ht="14.25" customHeight="1">
      <c r="A961" s="2"/>
      <c r="J961" s="7"/>
    </row>
    <row r="962" spans="1:10" ht="14.25" customHeight="1">
      <c r="A962" s="2"/>
      <c r="J962" s="7"/>
    </row>
    <row r="963" spans="1:10" ht="14.25" customHeight="1">
      <c r="A963" s="2"/>
      <c r="J963" s="7"/>
    </row>
    <row r="964" spans="1:10" ht="14.25" customHeight="1">
      <c r="A964" s="2"/>
      <c r="J964" s="7"/>
    </row>
    <row r="965" spans="1:10" ht="14.25" customHeight="1">
      <c r="A965" s="2"/>
      <c r="J965" s="7"/>
    </row>
    <row r="966" spans="1:10" ht="14.25" customHeight="1">
      <c r="A966" s="2"/>
      <c r="J966" s="7"/>
    </row>
    <row r="967" spans="1:10" ht="14.25" customHeight="1">
      <c r="A967" s="2"/>
      <c r="J967" s="7"/>
    </row>
    <row r="968" spans="1:10" ht="14.25" customHeight="1">
      <c r="A968" s="2"/>
      <c r="J968" s="7"/>
    </row>
    <row r="969" spans="1:10" ht="14.25" customHeight="1">
      <c r="A969" s="2"/>
      <c r="J969" s="7"/>
    </row>
    <row r="970" spans="1:10" ht="14.25" customHeight="1">
      <c r="A970" s="2"/>
      <c r="J970" s="7"/>
    </row>
    <row r="971" spans="1:10" ht="14.25" customHeight="1">
      <c r="A971" s="2"/>
      <c r="J971" s="7"/>
    </row>
    <row r="972" spans="1:10" ht="14.25" customHeight="1">
      <c r="A972" s="2"/>
      <c r="J972" s="7"/>
    </row>
    <row r="973" spans="1:10" ht="14.25" customHeight="1">
      <c r="A973" s="2"/>
      <c r="J973" s="7"/>
    </row>
    <row r="974" spans="1:10" ht="14.25" customHeight="1">
      <c r="A974" s="2"/>
      <c r="J974" s="7"/>
    </row>
    <row r="975" spans="1:10" ht="14.25" customHeight="1">
      <c r="A975" s="2"/>
      <c r="J975" s="7"/>
    </row>
    <row r="976" spans="1:10" ht="14.25" customHeight="1">
      <c r="A976" s="2"/>
      <c r="J976" s="7"/>
    </row>
    <row r="977" spans="1:10" ht="14.25" customHeight="1">
      <c r="A977" s="2"/>
      <c r="J977" s="7"/>
    </row>
    <row r="978" spans="1:10" ht="14.25" customHeight="1">
      <c r="A978" s="2"/>
      <c r="J978" s="7"/>
    </row>
    <row r="979" spans="1:10" ht="14.25" customHeight="1">
      <c r="A979" s="2"/>
      <c r="J979" s="7"/>
    </row>
    <row r="980" spans="1:10" ht="14.25" customHeight="1">
      <c r="A980" s="2"/>
      <c r="J980" s="7"/>
    </row>
    <row r="981" spans="1:10" ht="14.25" customHeight="1">
      <c r="A981" s="2"/>
      <c r="J981" s="7"/>
    </row>
    <row r="982" spans="1:10" ht="14.25" customHeight="1">
      <c r="A982" s="2"/>
      <c r="J982" s="7"/>
    </row>
    <row r="983" spans="1:10" ht="14.25" customHeight="1">
      <c r="A983" s="2"/>
      <c r="J983" s="7"/>
    </row>
    <row r="984" spans="1:10" ht="14.25" customHeight="1">
      <c r="A984" s="2"/>
      <c r="J984" s="7"/>
    </row>
    <row r="985" spans="1:10" ht="14.25" customHeight="1">
      <c r="A985" s="2"/>
      <c r="J985" s="7"/>
    </row>
    <row r="986" spans="1:10" ht="14.25" customHeight="1">
      <c r="A986" s="2"/>
      <c r="J986" s="7"/>
    </row>
    <row r="987" spans="1:10" ht="14.25" customHeight="1">
      <c r="A987" s="2"/>
      <c r="J987" s="7"/>
    </row>
    <row r="988" spans="1:10" ht="14.25" customHeight="1">
      <c r="A988" s="2"/>
      <c r="J988" s="7"/>
    </row>
    <row r="989" spans="1:10" ht="14.25" customHeight="1">
      <c r="A989" s="2"/>
      <c r="J989" s="7"/>
    </row>
    <row r="990" spans="1:10" ht="14.25" customHeight="1">
      <c r="A990" s="2"/>
      <c r="J990" s="7"/>
    </row>
    <row r="991" spans="1:10" ht="14.25" customHeight="1">
      <c r="A991" s="2"/>
      <c r="J991" s="7"/>
    </row>
    <row r="992" spans="1:10" ht="14.25" customHeight="1">
      <c r="A992" s="2"/>
      <c r="J992" s="7"/>
    </row>
    <row r="993" spans="1:10" ht="14.25" customHeight="1">
      <c r="A993" s="2"/>
      <c r="J993" s="7"/>
    </row>
    <row r="994" spans="1:10" ht="14.25" customHeight="1">
      <c r="A994" s="2"/>
      <c r="J994" s="7"/>
    </row>
    <row r="995" spans="1:10" ht="14.25" customHeight="1">
      <c r="A995" s="2"/>
      <c r="J995" s="7"/>
    </row>
    <row r="996" spans="1:10" ht="14.25" customHeight="1">
      <c r="A996" s="2"/>
      <c r="J996" s="7"/>
    </row>
    <row r="997" spans="1:10" ht="14.25" customHeight="1">
      <c r="A997" s="2"/>
      <c r="J997" s="7"/>
    </row>
    <row r="998" spans="1:10" ht="14.25" customHeight="1">
      <c r="A998" s="2"/>
      <c r="J998" s="7"/>
    </row>
    <row r="999" spans="1:10" ht="14.25" customHeight="1">
      <c r="A999" s="2"/>
      <c r="J999" s="7"/>
    </row>
    <row r="1000" spans="1:10" ht="14.25" customHeight="1">
      <c r="A1000" s="2"/>
      <c r="J1000" s="7"/>
    </row>
  </sheetData>
  <mergeCells count="1">
    <mergeCell ref="L3:M3"/>
  </mergeCells>
  <conditionalFormatting sqref="P4">
    <cfRule type="expression" dxfId="28" priority="1">
      <formula>AND($P$4&lt;&gt;75,$P$4&lt;&gt;76,$P$4&lt;&gt;0)</formula>
    </cfRule>
    <cfRule type="expression" dxfId="27" priority="2">
      <formula>$P$4=75</formula>
    </cfRule>
  </conditionalFormatting>
  <conditionalFormatting sqref="P5">
    <cfRule type="expression" dxfId="26" priority="3">
      <formula>AND($P$5&lt;&gt;0,$P$5&lt;&gt;17)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4140625" defaultRowHeight="15" customHeight="1"/>
  <cols>
    <col min="1" max="1" width="13.33203125" customWidth="1"/>
    <col min="2" max="3" width="8.6640625" customWidth="1"/>
    <col min="4" max="4" width="18.33203125" customWidth="1"/>
    <col min="5" max="5" width="27.6640625" customWidth="1"/>
    <col min="6" max="6" width="9.5546875" customWidth="1"/>
    <col min="7" max="26" width="8.6640625" customWidth="1"/>
  </cols>
  <sheetData>
    <row r="1" spans="1:7" ht="14.25" customHeight="1"/>
    <row r="2" spans="1:7" ht="14.25" customHeight="1">
      <c r="D2" s="6" t="s">
        <v>1263</v>
      </c>
      <c r="E2" s="6" t="s">
        <v>1264</v>
      </c>
      <c r="F2" s="6" t="s">
        <v>1265</v>
      </c>
    </row>
    <row r="3" spans="1:7" ht="14.25" customHeight="1">
      <c r="A3" s="6" t="s">
        <v>1266</v>
      </c>
      <c r="D3" s="6">
        <f ca="1">IF(AND(D8,EXACT('Student Report'!D99,D2)),D6,IF(EXACT(D2,'Student Report'!D99),D4,IF('Student Report'!D4&lt;&gt;"",D5,"")))</f>
        <v>662</v>
      </c>
      <c r="E3" s="6">
        <f ca="1">IF(AND(E8,EXACT('Student Report'!E99,E2)),E6,IF(EXACT(E2,'Student Report'!E99),E4,IF('Student Report'!E4&lt;&gt;"",E5,"")))</f>
        <v>311</v>
      </c>
      <c r="F3" s="6">
        <f ca="1">IF(AND(F8,EXACT('Student Report'!F99,F2)),F6,IF(EXACT(F2,'Student Report'!F99),F4,IF('Student Report'!F4&lt;&gt;"",F5,"")))</f>
        <v>242</v>
      </c>
      <c r="G3" s="6" t="s">
        <v>1267</v>
      </c>
    </row>
    <row r="4" spans="1:7" ht="14.25" customHeight="1">
      <c r="A4" s="6" t="str">
        <f>IFERROR(VLOOKUP('Final Marks'!I4,Grades,2),"")</f>
        <v>A</v>
      </c>
      <c r="B4" s="6" t="str">
        <f>VLOOKUP('Student Report'!N4,'Final Marks'!$L$20:$M$26,2)</f>
        <v>A</v>
      </c>
      <c r="D4" s="6">
        <v>973</v>
      </c>
      <c r="E4" s="6">
        <v>273</v>
      </c>
      <c r="F4" s="6">
        <v>127</v>
      </c>
      <c r="G4" s="6" t="s">
        <v>1268</v>
      </c>
    </row>
    <row r="5" spans="1:7" ht="14.25" customHeight="1">
      <c r="A5" s="6" t="str">
        <f>IFERROR(VLOOKUP('Final Marks'!I5,Grades,2),"")</f>
        <v>Fail</v>
      </c>
      <c r="B5" s="6" t="str">
        <f>VLOOKUP('Student Report'!N5,'Final Marks'!$L$20:$M$26,2)</f>
        <v>Fail</v>
      </c>
      <c r="D5" s="6">
        <v>892</v>
      </c>
      <c r="E5" s="6">
        <v>747</v>
      </c>
      <c r="F5" s="6">
        <v>838</v>
      </c>
      <c r="G5" s="6" t="s">
        <v>1269</v>
      </c>
    </row>
    <row r="6" spans="1:7" ht="14.25" customHeight="1">
      <c r="A6" s="6" t="str">
        <f>IFERROR(VLOOKUP('Final Marks'!I6,Grades,2),"")</f>
        <v>C</v>
      </c>
      <c r="B6" s="6" t="str">
        <f>VLOOKUP('Student Report'!N6,'Final Marks'!$L$20:$M$26,2)</f>
        <v>C</v>
      </c>
      <c r="D6" s="6">
        <v>662</v>
      </c>
      <c r="E6" s="6">
        <v>311</v>
      </c>
      <c r="F6" s="6">
        <v>242</v>
      </c>
      <c r="G6" s="6" t="s">
        <v>1270</v>
      </c>
    </row>
    <row r="7" spans="1:7" ht="14.25" customHeight="1">
      <c r="A7" s="6" t="str">
        <f>IFERROR(VLOOKUP('Final Marks'!I7,Grades,2),"")</f>
        <v>A</v>
      </c>
      <c r="B7" s="6" t="str">
        <f>VLOOKUP('Student Report'!N7,'Final Marks'!$L$20:$M$26,2)</f>
        <v>A</v>
      </c>
    </row>
    <row r="8" spans="1:7" ht="14.25" customHeight="1">
      <c r="A8" s="6" t="str">
        <f>IFERROR(VLOOKUP('Final Marks'!I8,Grades,2),"")</f>
        <v>B</v>
      </c>
      <c r="B8" s="6" t="str">
        <f>VLOOKUP('Student Report'!N8,'Final Marks'!$L$20:$M$26,2)</f>
        <v>B</v>
      </c>
      <c r="D8" s="6" t="b">
        <f ca="1">IF(ExcelMajorVersion&gt;=15,D11,D10)</f>
        <v>1</v>
      </c>
      <c r="E8" s="6" t="b">
        <f ca="1">IF(ExcelMajorVersion&gt;=15,E11,E10)</f>
        <v>1</v>
      </c>
      <c r="F8" s="6" t="b">
        <f ca="1">IF(ExcelMajorVersion&gt;=15,F11,F10)</f>
        <v>1</v>
      </c>
      <c r="G8" s="6" t="s">
        <v>1271</v>
      </c>
    </row>
    <row r="9" spans="1:7" ht="14.25" customHeight="1">
      <c r="A9" s="6" t="str">
        <f>IFERROR(VLOOKUP('Final Marks'!I9,Grades,2),"")</f>
        <v>F</v>
      </c>
      <c r="B9" s="6" t="str">
        <f>VLOOKUP('Student Report'!N9,'Final Marks'!$L$20:$M$26,2)</f>
        <v>F</v>
      </c>
    </row>
    <row r="10" spans="1:7" ht="14.25" customHeight="1">
      <c r="A10" s="6" t="str">
        <f>IFERROR(VLOOKUP('Final Marks'!I10,Grades,2),"")</f>
        <v>D</v>
      </c>
      <c r="B10" s="6" t="str">
        <f>VLOOKUP('Student Report'!N10,'Final Marks'!$L$20:$M$26,2)</f>
        <v>D</v>
      </c>
      <c r="D10" s="6" t="b">
        <v>1</v>
      </c>
      <c r="E10" s="6" t="b">
        <v>1</v>
      </c>
      <c r="F10" s="6" t="b">
        <v>1</v>
      </c>
      <c r="G10" s="6" t="s">
        <v>1272</v>
      </c>
    </row>
    <row r="11" spans="1:7" ht="14.25" customHeight="1">
      <c r="A11" s="6" t="str">
        <f>IFERROR(VLOOKUP('Final Marks'!I11,Grades,2),"")</f>
        <v>C</v>
      </c>
      <c r="B11" s="6" t="str">
        <f>VLOOKUP('Student Report'!N11,'Final Marks'!$L$20:$M$26,2)</f>
        <v>C</v>
      </c>
      <c r="D11" s="6" t="b">
        <f>_xlfn.ISFORMULA('Student Report'!D99)</f>
        <v>1</v>
      </c>
      <c r="E11" s="6" t="b">
        <f>_xlfn.ISFORMULA('Student Report'!E99)</f>
        <v>1</v>
      </c>
      <c r="F11" s="6" t="b">
        <f>_xlfn.ISFORMULA('Student Report'!F99)</f>
        <v>1</v>
      </c>
      <c r="G11" s="6" t="s">
        <v>1273</v>
      </c>
    </row>
    <row r="12" spans="1:7" ht="14.25" customHeight="1">
      <c r="A12" s="6" t="str">
        <f>IFERROR(VLOOKUP('Final Marks'!I12,Grades,2),"")</f>
        <v>Fail</v>
      </c>
      <c r="B12" s="6" t="str">
        <f>VLOOKUP('Student Report'!N12,'Final Marks'!$L$20:$M$26,2)</f>
        <v>Fail</v>
      </c>
    </row>
    <row r="13" spans="1:7" ht="14.25" customHeight="1">
      <c r="A13" s="6" t="str">
        <f>IFERROR(VLOOKUP('Final Marks'!I13,Grades,2),"")</f>
        <v>D</v>
      </c>
      <c r="B13" s="6" t="str">
        <f>VLOOKUP('Student Report'!N13,'Final Marks'!$L$20:$M$26,2)</f>
        <v>D</v>
      </c>
    </row>
    <row r="14" spans="1:7" ht="14.25" customHeight="1">
      <c r="A14" s="6" t="str">
        <f>IFERROR(VLOOKUP('Final Marks'!I14,Grades,2),"")</f>
        <v>C</v>
      </c>
      <c r="B14" s="6" t="str">
        <f>VLOOKUP('Student Report'!N14,'Final Marks'!$L$20:$M$26,2)</f>
        <v>C</v>
      </c>
      <c r="D14" s="6" t="b">
        <f ca="1">IF(OR(ISBLANK('Student Report'!D103),CELL("prefix",'Student Report'!D103)&lt;&gt;""),FALSE,IF(CELL("type",'Student Report'!D103)="l",TRUE,"MAYBE"))</f>
        <v>1</v>
      </c>
      <c r="E14" s="6" t="b">
        <f ca="1">IF(OR(ISBLANK('Student Report'!E103),CELL("prefix",'Student Report'!E103)&lt;&gt;""),FALSE,IF(CELL("type",'Student Report'!E103)="l",TRUE,"MAYBE"))</f>
        <v>1</v>
      </c>
      <c r="F14" s="6" t="b">
        <f ca="1">IF(OR(ISBLANK('Student Report'!F103),CELL("prefix",'Student Report'!F103)&lt;&gt;""),FALSE,IF(CELL("type",'Student Report'!F103)="l",TRUE,"MAYBE"))</f>
        <v>1</v>
      </c>
      <c r="G14" s="6" t="s">
        <v>1272</v>
      </c>
    </row>
    <row r="15" spans="1:7" ht="14.25" customHeight="1">
      <c r="A15" s="6" t="str">
        <f>IFERROR(VLOOKUP('Final Marks'!I15,Grades,2),"")</f>
        <v>Fail</v>
      </c>
      <c r="B15" s="6" t="str">
        <f>VLOOKUP('Student Report'!N15,'Final Marks'!$L$20:$M$26,2)</f>
        <v>Fail</v>
      </c>
      <c r="G15" s="6" t="s">
        <v>1274</v>
      </c>
    </row>
    <row r="16" spans="1:7" ht="14.25" customHeight="1">
      <c r="A16" s="6" t="str">
        <f>IFERROR(VLOOKUP('Final Marks'!I16,Grades,2),"")</f>
        <v>E</v>
      </c>
      <c r="B16" s="6" t="str">
        <f>VLOOKUP('Student Report'!N16,'Final Marks'!$L$20:$M$26,2)</f>
        <v>E</v>
      </c>
    </row>
    <row r="17" spans="1:5" ht="14.25" customHeight="1">
      <c r="A17" s="6" t="str">
        <f>IFERROR(VLOOKUP('Final Marks'!I17,Grades,2),"")</f>
        <v>D</v>
      </c>
      <c r="B17" s="6" t="str">
        <f>VLOOKUP('Student Report'!N17,'Final Marks'!$L$20:$M$26,2)</f>
        <v>D</v>
      </c>
      <c r="D17" s="6" t="s">
        <v>1275</v>
      </c>
      <c r="E17" s="6" t="str">
        <f ca="1">TRIM(CLEAN(INFO("RELEASE")))</f>
        <v>16.0</v>
      </c>
    </row>
    <row r="18" spans="1:5" ht="14.25" customHeight="1">
      <c r="A18" s="6" t="str">
        <f>IFERROR(VLOOKUP('Final Marks'!I18,Grades,2),"")</f>
        <v>B</v>
      </c>
      <c r="B18" s="6" t="str">
        <f>VLOOKUP('Student Report'!N18,'Final Marks'!$L$20:$M$26,2)</f>
        <v>B</v>
      </c>
      <c r="D18" s="6" t="s">
        <v>1276</v>
      </c>
      <c r="E18" s="6" t="str">
        <f ca="1">LEFT(E17,FIND(".",E17)-1)</f>
        <v>16</v>
      </c>
    </row>
    <row r="19" spans="1:5" ht="14.25" customHeight="1">
      <c r="A19" s="6" t="str">
        <f>IFERROR(VLOOKUP('Final Marks'!I19,Grades,2),"")</f>
        <v>B</v>
      </c>
      <c r="B19" s="6" t="str">
        <f>VLOOKUP('Student Report'!N19,'Final Marks'!$L$20:$M$26,2)</f>
        <v>B</v>
      </c>
      <c r="D19" s="6" t="s">
        <v>1277</v>
      </c>
      <c r="E19" s="6">
        <f ca="1">VALUE(E18)</f>
        <v>16</v>
      </c>
    </row>
    <row r="20" spans="1:5" ht="14.25" customHeight="1">
      <c r="A20" s="6" t="str">
        <f>IFERROR(VLOOKUP('Final Marks'!I20,Grades,2),"")</f>
        <v>D</v>
      </c>
      <c r="B20" s="6" t="str">
        <f>VLOOKUP('Student Report'!N20,'Final Marks'!$L$20:$M$26,2)</f>
        <v>D</v>
      </c>
    </row>
    <row r="21" spans="1:5" ht="14.25" customHeight="1">
      <c r="A21" s="6" t="str">
        <f>IFERROR(VLOOKUP('Final Marks'!I21,Grades,2),"")</f>
        <v>Fail</v>
      </c>
      <c r="B21" s="6" t="str">
        <f>VLOOKUP('Student Report'!N21,'Final Marks'!$L$20:$M$26,2)</f>
        <v>Fail</v>
      </c>
    </row>
    <row r="22" spans="1:5" ht="14.25" customHeight="1">
      <c r="A22" s="6" t="str">
        <f>IFERROR(VLOOKUP('Final Marks'!I22,Grades,2),"")</f>
        <v>A</v>
      </c>
      <c r="B22" s="6" t="str">
        <f>VLOOKUP('Student Report'!N22,'Final Marks'!$L$20:$M$26,2)</f>
        <v>A</v>
      </c>
    </row>
    <row r="23" spans="1:5" ht="14.25" customHeight="1">
      <c r="A23" s="6" t="str">
        <f>IFERROR(VLOOKUP('Final Marks'!I23,Grades,2),"")</f>
        <v>E</v>
      </c>
      <c r="B23" s="6" t="str">
        <f>VLOOKUP('Student Report'!N23,'Final Marks'!$L$20:$M$26,2)</f>
        <v>E</v>
      </c>
    </row>
    <row r="24" spans="1:5" ht="14.25" customHeight="1">
      <c r="A24" s="6" t="str">
        <f>IFERROR(VLOOKUP('Final Marks'!I24,Grades,2),"")</f>
        <v>F</v>
      </c>
      <c r="B24" s="6" t="str">
        <f>VLOOKUP('Student Report'!N24,'Final Marks'!$L$20:$M$26,2)</f>
        <v>F</v>
      </c>
    </row>
    <row r="25" spans="1:5" ht="14.25" customHeight="1">
      <c r="A25" s="6" t="str">
        <f>IFERROR(VLOOKUP('Final Marks'!I25,Grades,2),"")</f>
        <v>D</v>
      </c>
      <c r="B25" s="6" t="str">
        <f>VLOOKUP('Student Report'!N25,'Final Marks'!$L$20:$M$26,2)</f>
        <v>D</v>
      </c>
    </row>
    <row r="26" spans="1:5" ht="14.25" customHeight="1">
      <c r="A26" s="6" t="str">
        <f>IFERROR(VLOOKUP('Final Marks'!I26,Grades,2),"")</f>
        <v>C</v>
      </c>
      <c r="B26" s="6" t="str">
        <f>VLOOKUP('Student Report'!N26,'Final Marks'!$L$20:$M$26,2)</f>
        <v>C</v>
      </c>
    </row>
    <row r="27" spans="1:5" ht="14.25" customHeight="1">
      <c r="A27" s="6" t="str">
        <f>IFERROR(VLOOKUP('Final Marks'!I27,Grades,2),"")</f>
        <v>A</v>
      </c>
      <c r="B27" s="6" t="str">
        <f>VLOOKUP('Student Report'!N27,'Final Marks'!$L$20:$M$26,2)</f>
        <v>A</v>
      </c>
    </row>
    <row r="28" spans="1:5" ht="14.25" customHeight="1">
      <c r="A28" s="6" t="str">
        <f>IFERROR(VLOOKUP('Final Marks'!I28,Grades,2),"")</f>
        <v>E</v>
      </c>
      <c r="B28" s="6" t="str">
        <f>VLOOKUP('Student Report'!N28,'Final Marks'!$L$20:$M$26,2)</f>
        <v>E</v>
      </c>
    </row>
    <row r="29" spans="1:5" ht="14.25" customHeight="1">
      <c r="A29" s="6" t="str">
        <f>IFERROR(VLOOKUP('Final Marks'!I29,Grades,2),"")</f>
        <v>B</v>
      </c>
      <c r="B29" s="6" t="str">
        <f>VLOOKUP('Student Report'!N29,'Final Marks'!$L$20:$M$26,2)</f>
        <v>B</v>
      </c>
    </row>
    <row r="30" spans="1:5" ht="14.25" customHeight="1">
      <c r="A30" s="6" t="str">
        <f>IFERROR(VLOOKUP('Final Marks'!I30,Grades,2),"")</f>
        <v>Fail</v>
      </c>
      <c r="B30" s="6" t="str">
        <f>VLOOKUP('Student Report'!N30,'Final Marks'!$L$20:$M$26,2)</f>
        <v>Fail</v>
      </c>
    </row>
    <row r="31" spans="1:5" ht="14.25" customHeight="1">
      <c r="A31" s="6" t="str">
        <f>IFERROR(VLOOKUP('Final Marks'!I31,Grades,2),"")</f>
        <v>F</v>
      </c>
      <c r="B31" s="6" t="str">
        <f>VLOOKUP('Student Report'!N31,'Final Marks'!$L$20:$M$26,2)</f>
        <v>F</v>
      </c>
    </row>
    <row r="32" spans="1:5" ht="14.25" customHeight="1">
      <c r="A32" s="6" t="str">
        <f>IFERROR(VLOOKUP('Final Marks'!I32,Grades,2),"")</f>
        <v>Fail</v>
      </c>
      <c r="B32" s="6" t="str">
        <f>VLOOKUP('Student Report'!N32,'Final Marks'!$L$20:$M$26,2)</f>
        <v>Fail</v>
      </c>
    </row>
    <row r="33" spans="1:2" ht="14.25" customHeight="1">
      <c r="A33" s="6" t="str">
        <f>IFERROR(VLOOKUP('Final Marks'!I33,Grades,2),"")</f>
        <v>B</v>
      </c>
      <c r="B33" s="6" t="str">
        <f>VLOOKUP('Student Report'!N33,'Final Marks'!$L$20:$M$26,2)</f>
        <v>B</v>
      </c>
    </row>
    <row r="34" spans="1:2" ht="14.25" customHeight="1">
      <c r="A34" s="6" t="str">
        <f>IFERROR(VLOOKUP('Final Marks'!I34,Grades,2),"")</f>
        <v>B</v>
      </c>
      <c r="B34" s="6" t="str">
        <f>VLOOKUP('Student Report'!N34,'Final Marks'!$L$20:$M$26,2)</f>
        <v>B</v>
      </c>
    </row>
    <row r="35" spans="1:2" ht="14.25" customHeight="1">
      <c r="A35" s="6" t="str">
        <f>IFERROR(VLOOKUP('Final Marks'!I35,Grades,2),"")</f>
        <v>C</v>
      </c>
      <c r="B35" s="6" t="str">
        <f>VLOOKUP('Student Report'!N35,'Final Marks'!$L$20:$M$26,2)</f>
        <v>C</v>
      </c>
    </row>
    <row r="36" spans="1:2" ht="14.25" customHeight="1">
      <c r="A36" s="6" t="str">
        <f>IFERROR(VLOOKUP('Final Marks'!I36,Grades,2),"")</f>
        <v>E</v>
      </c>
      <c r="B36" s="6" t="str">
        <f>VLOOKUP('Student Report'!N36,'Final Marks'!$L$20:$M$26,2)</f>
        <v>E</v>
      </c>
    </row>
    <row r="37" spans="1:2" ht="14.25" customHeight="1">
      <c r="A37" s="6" t="str">
        <f>IFERROR(VLOOKUP('Final Marks'!I37,Grades,2),"")</f>
        <v>Fail</v>
      </c>
      <c r="B37" s="6" t="str">
        <f>VLOOKUP('Student Report'!N37,'Final Marks'!$L$20:$M$26,2)</f>
        <v>Fail</v>
      </c>
    </row>
    <row r="38" spans="1:2" ht="14.25" customHeight="1">
      <c r="A38" s="6" t="str">
        <f>IFERROR(VLOOKUP('Final Marks'!I38,Grades,2),"")</f>
        <v>Fail</v>
      </c>
      <c r="B38" s="6" t="str">
        <f>VLOOKUP('Student Report'!N38,'Final Marks'!$L$20:$M$26,2)</f>
        <v>Fail</v>
      </c>
    </row>
    <row r="39" spans="1:2" ht="14.25" customHeight="1">
      <c r="A39" s="6" t="str">
        <f>IFERROR(VLOOKUP('Final Marks'!I39,Grades,2),"")</f>
        <v>C</v>
      </c>
      <c r="B39" s="6" t="str">
        <f>VLOOKUP('Student Report'!N39,'Final Marks'!$L$20:$M$26,2)</f>
        <v>C</v>
      </c>
    </row>
    <row r="40" spans="1:2" ht="14.25" customHeight="1">
      <c r="A40" s="6" t="str">
        <f>IFERROR(VLOOKUP('Final Marks'!I40,Grades,2),"")</f>
        <v>B</v>
      </c>
      <c r="B40" s="6" t="str">
        <f>VLOOKUP('Student Report'!N40,'Final Marks'!$L$20:$M$26,2)</f>
        <v>B</v>
      </c>
    </row>
    <row r="41" spans="1:2" ht="14.25" customHeight="1">
      <c r="A41" s="6" t="str">
        <f>IFERROR(VLOOKUP('Final Marks'!I41,Grades,2),"")</f>
        <v>D</v>
      </c>
      <c r="B41" s="6" t="str">
        <f>VLOOKUP('Student Report'!N41,'Final Marks'!$L$20:$M$26,2)</f>
        <v>D</v>
      </c>
    </row>
    <row r="42" spans="1:2" ht="14.25" customHeight="1">
      <c r="A42" s="6" t="str">
        <f>IFERROR(VLOOKUP('Final Marks'!I42,Grades,2),"")</f>
        <v>A</v>
      </c>
      <c r="B42" s="6" t="str">
        <f>VLOOKUP('Student Report'!N42,'Final Marks'!$L$20:$M$26,2)</f>
        <v>A</v>
      </c>
    </row>
    <row r="43" spans="1:2" ht="14.25" customHeight="1">
      <c r="A43" s="6" t="str">
        <f>IFERROR(VLOOKUP('Final Marks'!I43,Grades,2),"")</f>
        <v>F</v>
      </c>
      <c r="B43" s="6" t="str">
        <f>VLOOKUP('Student Report'!N43,'Final Marks'!$L$20:$M$26,2)</f>
        <v>F</v>
      </c>
    </row>
    <row r="44" spans="1:2" ht="14.25" customHeight="1">
      <c r="A44" s="6" t="str">
        <f>IFERROR(VLOOKUP('Final Marks'!I44,Grades,2),"")</f>
        <v>B</v>
      </c>
      <c r="B44" s="6" t="str">
        <f>VLOOKUP('Student Report'!N44,'Final Marks'!$L$20:$M$26,2)</f>
        <v>B</v>
      </c>
    </row>
    <row r="45" spans="1:2" ht="14.25" customHeight="1">
      <c r="A45" s="6" t="str">
        <f>IFERROR(VLOOKUP('Final Marks'!I45,Grades,2),"")</f>
        <v>B</v>
      </c>
      <c r="B45" s="6" t="str">
        <f>VLOOKUP('Student Report'!N45,'Final Marks'!$L$20:$M$26,2)</f>
        <v>B</v>
      </c>
    </row>
    <row r="46" spans="1:2" ht="14.25" customHeight="1">
      <c r="A46" s="6" t="str">
        <f>IFERROR(VLOOKUP('Final Marks'!I46,Grades,2),"")</f>
        <v>Fail</v>
      </c>
      <c r="B46" s="6" t="str">
        <f>VLOOKUP('Student Report'!N46,'Final Marks'!$L$20:$M$26,2)</f>
        <v>Fail</v>
      </c>
    </row>
    <row r="47" spans="1:2" ht="14.25" customHeight="1">
      <c r="A47" s="6" t="str">
        <f>IFERROR(VLOOKUP('Final Marks'!I47,Grades,2),"")</f>
        <v>C</v>
      </c>
      <c r="B47" s="6" t="str">
        <f>VLOOKUP('Student Report'!N47,'Final Marks'!$L$20:$M$26,2)</f>
        <v>C</v>
      </c>
    </row>
    <row r="48" spans="1:2" ht="14.25" customHeight="1">
      <c r="A48" s="6" t="str">
        <f>IFERROR(VLOOKUP('Final Marks'!I48,Grades,2),"")</f>
        <v>D</v>
      </c>
      <c r="B48" s="6" t="str">
        <f>VLOOKUP('Student Report'!N48,'Final Marks'!$L$20:$M$26,2)</f>
        <v>D</v>
      </c>
    </row>
    <row r="49" spans="1:2" ht="14.25" customHeight="1">
      <c r="A49" s="6" t="str">
        <f>IFERROR(VLOOKUP('Final Marks'!I49,Grades,2),"")</f>
        <v>F</v>
      </c>
      <c r="B49" s="6" t="str">
        <f>VLOOKUP('Student Report'!N49,'Final Marks'!$L$20:$M$26,2)</f>
        <v>F</v>
      </c>
    </row>
    <row r="50" spans="1:2" ht="14.25" customHeight="1">
      <c r="A50" s="6" t="str">
        <f>IFERROR(VLOOKUP('Final Marks'!I50,Grades,2),"")</f>
        <v>D</v>
      </c>
      <c r="B50" s="6" t="str">
        <f>VLOOKUP('Student Report'!N50,'Final Marks'!$L$20:$M$26,2)</f>
        <v>D</v>
      </c>
    </row>
    <row r="51" spans="1:2" ht="14.25" customHeight="1">
      <c r="A51" s="6" t="str">
        <f>IFERROR(VLOOKUP('Final Marks'!I51,Grades,2),"")</f>
        <v>D</v>
      </c>
      <c r="B51" s="6" t="str">
        <f>VLOOKUP('Student Report'!N51,'Final Marks'!$L$20:$M$26,2)</f>
        <v>D</v>
      </c>
    </row>
    <row r="52" spans="1:2" ht="14.25" customHeight="1">
      <c r="A52" s="6" t="str">
        <f>IFERROR(VLOOKUP('Final Marks'!I52,Grades,2),"")</f>
        <v>D</v>
      </c>
      <c r="B52" s="6" t="str">
        <f>VLOOKUP('Student Report'!N52,'Final Marks'!$L$20:$M$26,2)</f>
        <v>D</v>
      </c>
    </row>
    <row r="53" spans="1:2" ht="14.25" customHeight="1">
      <c r="A53" s="6" t="str">
        <f>IFERROR(VLOOKUP('Final Marks'!I53,Grades,2),"")</f>
        <v>E</v>
      </c>
      <c r="B53" s="6" t="str">
        <f>VLOOKUP('Student Report'!N53,'Final Marks'!$L$20:$M$26,2)</f>
        <v>E</v>
      </c>
    </row>
    <row r="54" spans="1:2" ht="14.25" customHeight="1">
      <c r="A54" s="6" t="str">
        <f>IFERROR(VLOOKUP('Final Marks'!I54,Grades,2),"")</f>
        <v>F</v>
      </c>
      <c r="B54" s="6" t="str">
        <f>VLOOKUP('Student Report'!N54,'Final Marks'!$L$20:$M$26,2)</f>
        <v>F</v>
      </c>
    </row>
    <row r="55" spans="1:2" ht="14.25" customHeight="1">
      <c r="A55" s="6" t="str">
        <f>IFERROR(VLOOKUP('Final Marks'!I55,Grades,2),"")</f>
        <v>C</v>
      </c>
      <c r="B55" s="6" t="str">
        <f>VLOOKUP('Student Report'!N55,'Final Marks'!$L$20:$M$26,2)</f>
        <v>C</v>
      </c>
    </row>
    <row r="56" spans="1:2" ht="14.25" customHeight="1">
      <c r="A56" s="6" t="str">
        <f>IFERROR(VLOOKUP('Final Marks'!I56,Grades,2),"")</f>
        <v>F</v>
      </c>
      <c r="B56" s="6" t="str">
        <f>VLOOKUP('Student Report'!N56,'Final Marks'!$L$20:$M$26,2)</f>
        <v>F</v>
      </c>
    </row>
    <row r="57" spans="1:2" ht="14.25" customHeight="1">
      <c r="A57" s="6" t="str">
        <f>IFERROR(VLOOKUP('Final Marks'!I57,Grades,2),"")</f>
        <v>E</v>
      </c>
      <c r="B57" s="6" t="str">
        <f>VLOOKUP('Student Report'!N57,'Final Marks'!$L$20:$M$26,2)</f>
        <v>E</v>
      </c>
    </row>
    <row r="58" spans="1:2" ht="14.25" customHeight="1">
      <c r="A58" s="6" t="str">
        <f>IFERROR(VLOOKUP('Final Marks'!I58,Grades,2),"")</f>
        <v>A</v>
      </c>
      <c r="B58" s="6" t="str">
        <f>VLOOKUP('Student Report'!N58,'Final Marks'!$L$20:$M$26,2)</f>
        <v>A</v>
      </c>
    </row>
    <row r="59" spans="1:2" ht="14.25" customHeight="1">
      <c r="A59" s="6" t="str">
        <f>IFERROR(VLOOKUP('Final Marks'!I59,Grades,2),"")</f>
        <v>B</v>
      </c>
      <c r="B59" s="6" t="str">
        <f>VLOOKUP('Student Report'!N59,'Final Marks'!$L$20:$M$26,2)</f>
        <v>B</v>
      </c>
    </row>
    <row r="60" spans="1:2" ht="14.25" customHeight="1">
      <c r="A60" s="6" t="str">
        <f>IFERROR(VLOOKUP('Final Marks'!I60,Grades,2),"")</f>
        <v>F</v>
      </c>
      <c r="B60" s="6" t="str">
        <f>VLOOKUP('Student Report'!N60,'Final Marks'!$L$20:$M$26,2)</f>
        <v>F</v>
      </c>
    </row>
    <row r="61" spans="1:2" ht="14.25" customHeight="1">
      <c r="A61" s="6" t="str">
        <f>IFERROR(VLOOKUP('Final Marks'!I61,Grades,2),"")</f>
        <v>F</v>
      </c>
      <c r="B61" s="6" t="str">
        <f>VLOOKUP('Student Report'!N61,'Final Marks'!$L$20:$M$26,2)</f>
        <v>F</v>
      </c>
    </row>
    <row r="62" spans="1:2" ht="14.25" customHeight="1">
      <c r="A62" s="6" t="str">
        <f>IFERROR(VLOOKUP('Final Marks'!I62,Grades,2),"")</f>
        <v>C</v>
      </c>
      <c r="B62" s="6" t="str">
        <f>VLOOKUP('Student Report'!N62,'Final Marks'!$L$20:$M$26,2)</f>
        <v>C</v>
      </c>
    </row>
    <row r="63" spans="1:2" ht="14.25" customHeight="1">
      <c r="A63" s="6" t="str">
        <f>IFERROR(VLOOKUP('Final Marks'!I63,Grades,2),"")</f>
        <v>Fail</v>
      </c>
      <c r="B63" s="6" t="str">
        <f>VLOOKUP('Student Report'!N63,'Final Marks'!$L$20:$M$26,2)</f>
        <v>Fail</v>
      </c>
    </row>
    <row r="64" spans="1:2" ht="14.25" customHeight="1">
      <c r="A64" s="6" t="str">
        <f>IFERROR(VLOOKUP('Final Marks'!I64,Grades,2),"")</f>
        <v>E</v>
      </c>
      <c r="B64" s="6" t="str">
        <f>VLOOKUP('Student Report'!N64,'Final Marks'!$L$20:$M$26,2)</f>
        <v>E</v>
      </c>
    </row>
    <row r="65" spans="1:2" ht="14.25" customHeight="1">
      <c r="A65" s="6" t="str">
        <f>IFERROR(VLOOKUP('Final Marks'!I65,Grades,2),"")</f>
        <v>F</v>
      </c>
      <c r="B65" s="6" t="str">
        <f>VLOOKUP('Student Report'!N65,'Final Marks'!$L$20:$M$26,2)</f>
        <v>F</v>
      </c>
    </row>
    <row r="66" spans="1:2" ht="14.25" customHeight="1">
      <c r="A66" s="6" t="str">
        <f>IFERROR(VLOOKUP('Final Marks'!I66,Grades,2),"")</f>
        <v>E</v>
      </c>
      <c r="B66" s="6" t="str">
        <f>VLOOKUP('Student Report'!N66,'Final Marks'!$L$20:$M$26,2)</f>
        <v>E</v>
      </c>
    </row>
    <row r="67" spans="1:2" ht="14.25" customHeight="1">
      <c r="A67" s="6" t="str">
        <f>IFERROR(VLOOKUP('Final Marks'!I67,Grades,2),"")</f>
        <v>B</v>
      </c>
      <c r="B67" s="6" t="str">
        <f>VLOOKUP('Student Report'!N67,'Final Marks'!$L$20:$M$26,2)</f>
        <v>B</v>
      </c>
    </row>
    <row r="68" spans="1:2" ht="14.25" customHeight="1">
      <c r="A68" s="6" t="str">
        <f>IFERROR(VLOOKUP('Final Marks'!I68,Grades,2),"")</f>
        <v>D</v>
      </c>
      <c r="B68" s="6" t="str">
        <f>VLOOKUP('Student Report'!N68,'Final Marks'!$L$20:$M$26,2)</f>
        <v>D</v>
      </c>
    </row>
    <row r="69" spans="1:2" ht="14.25" customHeight="1">
      <c r="A69" s="6" t="str">
        <f>IFERROR(VLOOKUP('Final Marks'!I69,Grades,2),"")</f>
        <v>A</v>
      </c>
      <c r="B69" s="6" t="str">
        <f>VLOOKUP('Student Report'!N69,'Final Marks'!$L$20:$M$26,2)</f>
        <v>A</v>
      </c>
    </row>
    <row r="70" spans="1:2" ht="14.25" customHeight="1">
      <c r="A70" s="6" t="str">
        <f>IFERROR(VLOOKUP('Final Marks'!I70,Grades,2),"")</f>
        <v>F</v>
      </c>
      <c r="B70" s="6" t="str">
        <f>VLOOKUP('Student Report'!N70,'Final Marks'!$L$20:$M$26,2)</f>
        <v>F</v>
      </c>
    </row>
    <row r="71" spans="1:2" ht="14.25" customHeight="1">
      <c r="A71" s="6" t="str">
        <f>IFERROR(VLOOKUP('Final Marks'!I71,Grades,2),"")</f>
        <v>B</v>
      </c>
      <c r="B71" s="6" t="str">
        <f>VLOOKUP('Student Report'!N71,'Final Marks'!$L$20:$M$26,2)</f>
        <v>B</v>
      </c>
    </row>
    <row r="72" spans="1:2" ht="14.25" customHeight="1">
      <c r="A72" s="6" t="str">
        <f>IFERROR(VLOOKUP('Final Marks'!I72,Grades,2),"")</f>
        <v>Fail</v>
      </c>
      <c r="B72" s="6" t="str">
        <f>VLOOKUP('Student Report'!N72,'Final Marks'!$L$20:$M$26,2)</f>
        <v>Fail</v>
      </c>
    </row>
    <row r="73" spans="1:2" ht="14.25" customHeight="1">
      <c r="A73" s="6" t="str">
        <f>IFERROR(VLOOKUP('Final Marks'!I73,Grades,2),"")</f>
        <v>Fail</v>
      </c>
      <c r="B73" s="6" t="str">
        <f>VLOOKUP('Student Report'!N73,'Final Marks'!$L$20:$M$26,2)</f>
        <v>Fail</v>
      </c>
    </row>
    <row r="74" spans="1:2" ht="14.25" customHeight="1">
      <c r="A74" s="6" t="str">
        <f>IFERROR(VLOOKUP('Final Marks'!I74,Grades,2),"")</f>
        <v>E</v>
      </c>
      <c r="B74" s="6" t="str">
        <f>VLOOKUP('Student Report'!N74,'Final Marks'!$L$20:$M$26,2)</f>
        <v>E</v>
      </c>
    </row>
    <row r="75" spans="1:2" ht="14.25" customHeight="1">
      <c r="A75" s="6" t="str">
        <f>IFERROR(VLOOKUP('Final Marks'!I75,Grades,2),"")</f>
        <v>B</v>
      </c>
      <c r="B75" s="6" t="str">
        <f>VLOOKUP('Student Report'!N75,'Final Marks'!$L$20:$M$26,2)</f>
        <v>B</v>
      </c>
    </row>
    <row r="76" spans="1:2" ht="14.25" customHeight="1">
      <c r="A76" s="6" t="str">
        <f>IFERROR(VLOOKUP('Final Marks'!I76,Grades,2),"")</f>
        <v>C</v>
      </c>
      <c r="B76" s="6" t="str">
        <f>VLOOKUP('Student Report'!N76,'Final Marks'!$L$20:$M$26,2)</f>
        <v>C</v>
      </c>
    </row>
    <row r="77" spans="1:2" ht="14.25" customHeight="1">
      <c r="A77" s="6" t="str">
        <f>IFERROR(VLOOKUP('Final Marks'!I77,Grades,2),"")</f>
        <v>A</v>
      </c>
      <c r="B77" s="6" t="str">
        <f>VLOOKUP('Student Report'!N77,'Final Marks'!$L$20:$M$26,2)</f>
        <v>A</v>
      </c>
    </row>
    <row r="78" spans="1:2" ht="14.25" customHeight="1">
      <c r="A78" s="6" t="str">
        <f>IFERROR(VLOOKUP('Final Marks'!I78,Grades,2),"")</f>
        <v>E</v>
      </c>
      <c r="B78" s="6" t="str">
        <f>VLOOKUP('Student Report'!N78,'Final Marks'!$L$20:$M$26,2)</f>
        <v>E</v>
      </c>
    </row>
    <row r="79" spans="1:2" ht="14.25" customHeight="1">
      <c r="A79" s="6" t="str">
        <f>IFERROR(VLOOKUP('Final Marks'!I79,Grades,2),"")</f>
        <v>C</v>
      </c>
      <c r="B79" s="6" t="str">
        <f>VLOOKUP('Student Report'!N79,'Final Marks'!$L$20:$M$26,2)</f>
        <v>C</v>
      </c>
    </row>
    <row r="80" spans="1:2" ht="14.25" customHeight="1">
      <c r="A80" s="6" t="str">
        <f>IFERROR(VLOOKUP('Final Marks'!I80,Grades,2),"")</f>
        <v>A</v>
      </c>
      <c r="B80" s="6" t="str">
        <f>VLOOKUP('Student Report'!N80,'Final Marks'!$L$20:$M$26,2)</f>
        <v>A</v>
      </c>
    </row>
    <row r="81" spans="1:2" ht="14.25" customHeight="1">
      <c r="A81" s="6" t="str">
        <f>IFERROR(VLOOKUP('Final Marks'!I81,Grades,2),"")</f>
        <v>E</v>
      </c>
      <c r="B81" s="6" t="str">
        <f>VLOOKUP('Student Report'!N81,'Final Marks'!$L$20:$M$26,2)</f>
        <v>E</v>
      </c>
    </row>
    <row r="82" spans="1:2" ht="14.25" customHeight="1">
      <c r="A82" s="6" t="str">
        <f>IFERROR(VLOOKUP('Final Marks'!I82,Grades,2),"")</f>
        <v>C</v>
      </c>
      <c r="B82" s="6" t="str">
        <f>VLOOKUP('Student Report'!N82,'Final Marks'!$L$20:$M$26,2)</f>
        <v>C</v>
      </c>
    </row>
    <row r="83" spans="1:2" ht="14.25" customHeight="1">
      <c r="A83" s="6" t="str">
        <f>IFERROR(VLOOKUP('Final Marks'!I83,Grades,2),"")</f>
        <v>B</v>
      </c>
      <c r="B83" s="6" t="str">
        <f>VLOOKUP('Student Report'!N83,'Final Marks'!$L$20:$M$26,2)</f>
        <v>B</v>
      </c>
    </row>
    <row r="84" spans="1:2" ht="14.25" customHeight="1">
      <c r="A84" s="6" t="str">
        <f>IFERROR(VLOOKUP('Final Marks'!I84,Grades,2),"")</f>
        <v>D</v>
      </c>
      <c r="B84" s="6" t="str">
        <f>VLOOKUP('Student Report'!N84,'Final Marks'!$L$20:$M$26,2)</f>
        <v>D</v>
      </c>
    </row>
    <row r="85" spans="1:2" ht="14.25" customHeight="1">
      <c r="A85" s="6" t="str">
        <f>IFERROR(VLOOKUP('Final Marks'!I85,Grades,2),"")</f>
        <v>E</v>
      </c>
      <c r="B85" s="6" t="str">
        <f>VLOOKUP('Student Report'!N85,'Final Marks'!$L$20:$M$26,2)</f>
        <v>E</v>
      </c>
    </row>
    <row r="86" spans="1:2" ht="14.25" customHeight="1">
      <c r="A86" s="6" t="str">
        <f>IFERROR(VLOOKUP('Final Marks'!I86,Grades,2),"")</f>
        <v>F</v>
      </c>
      <c r="B86" s="6" t="str">
        <f>VLOOKUP('Student Report'!N86,'Final Marks'!$L$20:$M$26,2)</f>
        <v>F</v>
      </c>
    </row>
    <row r="87" spans="1:2" ht="14.25" customHeight="1">
      <c r="A87" s="6" t="str">
        <f>IFERROR(VLOOKUP('Final Marks'!I87,Grades,2),"")</f>
        <v>A</v>
      </c>
      <c r="B87" s="6" t="str">
        <f>VLOOKUP('Student Report'!N87,'Final Marks'!$L$20:$M$26,2)</f>
        <v>A</v>
      </c>
    </row>
    <row r="88" spans="1:2" ht="14.25" customHeight="1">
      <c r="A88" s="6" t="str">
        <f>IFERROR(VLOOKUP('Final Marks'!I88,Grades,2),"")</f>
        <v>A</v>
      </c>
      <c r="B88" s="6" t="str">
        <f>VLOOKUP('Student Report'!N88,'Final Marks'!$L$20:$M$26,2)</f>
        <v>A</v>
      </c>
    </row>
    <row r="89" spans="1:2" ht="14.25" customHeight="1">
      <c r="A89" s="6" t="str">
        <f>IFERROR(VLOOKUP('Final Marks'!I89,Grades,2),"")</f>
        <v>C</v>
      </c>
      <c r="B89" s="6" t="str">
        <f>VLOOKUP('Student Report'!N89,'Final Marks'!$L$20:$M$26,2)</f>
        <v>C</v>
      </c>
    </row>
    <row r="90" spans="1:2" ht="14.25" customHeight="1">
      <c r="A90" s="6" t="str">
        <f>IFERROR(VLOOKUP('Final Marks'!I90,Grades,2),"")</f>
        <v>A</v>
      </c>
      <c r="B90" s="6" t="str">
        <f>VLOOKUP('Student Report'!N90,'Final Marks'!$L$20:$M$26,2)</f>
        <v>A</v>
      </c>
    </row>
    <row r="91" spans="1:2" ht="14.25" customHeight="1">
      <c r="A91" s="6" t="str">
        <f>IFERROR(VLOOKUP('Final Marks'!I91,Grades,2),"")</f>
        <v>C</v>
      </c>
      <c r="B91" s="6" t="str">
        <f>VLOOKUP('Student Report'!N91,'Final Marks'!$L$20:$M$26,2)</f>
        <v>C</v>
      </c>
    </row>
    <row r="92" spans="1:2" ht="14.25" customHeight="1">
      <c r="A92" s="6" t="str">
        <f>IFERROR(VLOOKUP('Final Marks'!I92,Grades,2),"")</f>
        <v>C</v>
      </c>
      <c r="B92" s="6" t="str">
        <f>VLOOKUP('Student Report'!N92,'Final Marks'!$L$20:$M$26,2)</f>
        <v>C</v>
      </c>
    </row>
    <row r="93" spans="1:2" ht="14.25" customHeight="1">
      <c r="A93" s="6" t="str">
        <f>IFERROR(VLOOKUP('Final Marks'!I93,Grades,2),"")</f>
        <v>E</v>
      </c>
      <c r="B93" s="6" t="str">
        <f>VLOOKUP('Student Report'!N93,'Final Marks'!$L$20:$M$26,2)</f>
        <v>E</v>
      </c>
    </row>
    <row r="94" spans="1:2" ht="14.25" customHeight="1">
      <c r="A94" s="6" t="str">
        <f>IFERROR(VLOOKUP('Final Marks'!I94,Grades,2),"")</f>
        <v>C</v>
      </c>
      <c r="B94" s="6" t="str">
        <f>VLOOKUP('Student Report'!N94,'Final Marks'!$L$20:$M$26,2)</f>
        <v>C</v>
      </c>
    </row>
    <row r="95" spans="1:2" ht="14.25" customHeight="1">
      <c r="A95" s="6" t="str">
        <f>IFERROR(VLOOKUP('Final Marks'!I95,Grades,2),"")</f>
        <v>B</v>
      </c>
      <c r="B95" s="6" t="str">
        <f>VLOOKUP('Student Report'!N95,'Final Marks'!$L$20:$M$26,2)</f>
        <v>B</v>
      </c>
    </row>
    <row r="96" spans="1:2" ht="14.25" customHeight="1">
      <c r="A96" s="6" t="str">
        <f>IFERROR(VLOOKUP('Final Marks'!I96,Grades,2),"")</f>
        <v>A</v>
      </c>
      <c r="B96" s="6" t="str">
        <f>VLOOKUP('Student Report'!N96,'Final Marks'!$L$20:$M$26,2)</f>
        <v>A</v>
      </c>
    </row>
    <row r="97" spans="1:2" ht="14.25" customHeight="1">
      <c r="A97" s="6" t="str">
        <f>IFERROR(VLOOKUP('Final Marks'!I97,Grades,2),"")</f>
        <v>Fail</v>
      </c>
      <c r="B97" s="6" t="str">
        <f>VLOOKUP('Student Report'!N97,'Final Marks'!$L$20:$M$26,2)</f>
        <v>Fail</v>
      </c>
    </row>
    <row r="98" spans="1:2" ht="14.25" customHeight="1">
      <c r="A98" s="6" t="str">
        <f>IFERROR(VLOOKUP('Final Marks'!I98,Grades,2),"")</f>
        <v>A</v>
      </c>
      <c r="B98" s="6" t="str">
        <f>VLOOKUP('Student Report'!N98,'Final Marks'!$L$20:$M$26,2)</f>
        <v>A</v>
      </c>
    </row>
    <row r="99" spans="1:2" ht="14.25" customHeight="1">
      <c r="A99" s="6" t="str">
        <f>IFERROR(VLOOKUP('Final Marks'!I99,Grades,2),"")</f>
        <v>C</v>
      </c>
      <c r="B99" s="6" t="str">
        <f>VLOOKUP('Student Report'!N99,'Final Marks'!$L$20:$M$26,2)</f>
        <v>C</v>
      </c>
    </row>
    <row r="100" spans="1:2" ht="14.25" customHeight="1">
      <c r="A100" s="6" t="str">
        <f>IFERROR(VLOOKUP('Final Marks'!I100,Grades,2),"")</f>
        <v>C</v>
      </c>
      <c r="B100" s="6" t="str">
        <f>VLOOKUP('Student Report'!N100,'Final Marks'!$L$20:$M$26,2)</f>
        <v>C</v>
      </c>
    </row>
    <row r="101" spans="1:2" ht="14.25" customHeight="1">
      <c r="A101" s="6" t="str">
        <f>IFERROR(VLOOKUP('Final Marks'!I101,Grades,2),"")</f>
        <v>F</v>
      </c>
      <c r="B101" s="6" t="str">
        <f>VLOOKUP('Student Report'!N101,'Final Marks'!$L$20:$M$26,2)</f>
        <v>F</v>
      </c>
    </row>
    <row r="102" spans="1:2" ht="14.25" customHeight="1">
      <c r="A102" s="6" t="str">
        <f>IFERROR(VLOOKUP('Final Marks'!I102,Grades,2),"")</f>
        <v>D</v>
      </c>
      <c r="B102" s="6" t="str">
        <f>VLOOKUP('Student Report'!N102,'Final Marks'!$L$20:$M$26,2)</f>
        <v>D</v>
      </c>
    </row>
    <row r="103" spans="1:2" ht="14.25" customHeight="1">
      <c r="A103" s="6" t="str">
        <f>IFERROR(VLOOKUP('Final Marks'!I103,Grades,2),"")</f>
        <v>B</v>
      </c>
      <c r="B103" s="6" t="str">
        <f>VLOOKUP('Student Report'!N103,'Final Marks'!$L$20:$M$26,2)</f>
        <v>B</v>
      </c>
    </row>
    <row r="104" spans="1:2" ht="14.25" customHeight="1">
      <c r="A104" s="6" t="str">
        <f>IFERROR(VLOOKUP('Final Marks'!I104,Grades,2),"")</f>
        <v>C</v>
      </c>
      <c r="B104" s="6" t="str">
        <f>VLOOKUP('Student Report'!N104,'Final Marks'!$L$20:$M$26,2)</f>
        <v>C</v>
      </c>
    </row>
    <row r="105" spans="1:2" ht="14.25" customHeight="1">
      <c r="A105" s="6" t="str">
        <f>IFERROR(VLOOKUP('Final Marks'!I105,Grades,2),"")</f>
        <v>B</v>
      </c>
      <c r="B105" s="6" t="str">
        <f>VLOOKUP('Student Report'!N105,'Final Marks'!$L$20:$M$26,2)</f>
        <v>B</v>
      </c>
    </row>
    <row r="106" spans="1:2" ht="14.25" customHeight="1">
      <c r="A106" s="6" t="str">
        <f>IFERROR(VLOOKUP('Final Marks'!I106,Grades,2),"")</f>
        <v>E</v>
      </c>
      <c r="B106" s="6" t="str">
        <f>VLOOKUP('Student Report'!N106,'Final Marks'!$L$20:$M$26,2)</f>
        <v>E</v>
      </c>
    </row>
    <row r="107" spans="1:2" ht="14.25" customHeight="1">
      <c r="A107" s="6" t="str">
        <f>IFERROR(VLOOKUP('Final Marks'!I107,Grades,2),"")</f>
        <v>B</v>
      </c>
      <c r="B107" s="6" t="str">
        <f>VLOOKUP('Student Report'!N107,'Final Marks'!$L$20:$M$26,2)</f>
        <v>B</v>
      </c>
    </row>
    <row r="108" spans="1:2" ht="14.25" customHeight="1">
      <c r="A108" s="6" t="str">
        <f>IFERROR(VLOOKUP('Final Marks'!I108,Grades,2),"")</f>
        <v>A</v>
      </c>
      <c r="B108" s="6" t="str">
        <f>VLOOKUP('Student Report'!N108,'Final Marks'!$L$20:$M$26,2)</f>
        <v>A</v>
      </c>
    </row>
    <row r="109" spans="1:2" ht="14.25" customHeight="1">
      <c r="A109" s="6" t="str">
        <f>IFERROR(VLOOKUP('Final Marks'!I109,Grades,2),"")</f>
        <v>D</v>
      </c>
      <c r="B109" s="6" t="str">
        <f>VLOOKUP('Student Report'!N109,'Final Marks'!$L$20:$M$26,2)</f>
        <v>D</v>
      </c>
    </row>
    <row r="110" spans="1:2" ht="14.25" customHeight="1">
      <c r="A110" s="6" t="str">
        <f>IFERROR(VLOOKUP('Final Marks'!I110,Grades,2),"")</f>
        <v>D</v>
      </c>
      <c r="B110" s="6" t="str">
        <f>VLOOKUP('Student Report'!N110,'Final Marks'!$L$20:$M$26,2)</f>
        <v>D</v>
      </c>
    </row>
    <row r="111" spans="1:2" ht="14.25" customHeight="1">
      <c r="A111" s="6" t="str">
        <f>IFERROR(VLOOKUP('Final Marks'!I111,Grades,2),"")</f>
        <v>Fail</v>
      </c>
      <c r="B111" s="6" t="str">
        <f>VLOOKUP('Student Report'!N111,'Final Marks'!$L$20:$M$26,2)</f>
        <v>Fail</v>
      </c>
    </row>
    <row r="112" spans="1:2" ht="14.25" customHeight="1">
      <c r="A112" s="6" t="str">
        <f>IFERROR(VLOOKUP('Final Marks'!I112,Grades,2),"")</f>
        <v>Fail</v>
      </c>
      <c r="B112" s="6" t="str">
        <f>VLOOKUP('Student Report'!N112,'Final Marks'!$L$20:$M$26,2)</f>
        <v>Fail</v>
      </c>
    </row>
    <row r="113" spans="1:2" ht="14.25" customHeight="1">
      <c r="A113" s="6" t="str">
        <f>IFERROR(VLOOKUP('Final Marks'!I113,Grades,2),"")</f>
        <v>E</v>
      </c>
      <c r="B113" s="6" t="str">
        <f>VLOOKUP('Student Report'!N113,'Final Marks'!$L$20:$M$26,2)</f>
        <v>E</v>
      </c>
    </row>
    <row r="114" spans="1:2" ht="14.25" customHeight="1">
      <c r="A114" s="6" t="str">
        <f>IFERROR(VLOOKUP('Final Marks'!I114,Grades,2),"")</f>
        <v>C</v>
      </c>
      <c r="B114" s="6" t="str">
        <f>VLOOKUP('Student Report'!N114,'Final Marks'!$L$20:$M$26,2)</f>
        <v>C</v>
      </c>
    </row>
    <row r="115" spans="1:2" ht="14.25" customHeight="1">
      <c r="A115" s="6" t="str">
        <f>IFERROR(VLOOKUP('Final Marks'!I115,Grades,2),"")</f>
        <v>E</v>
      </c>
      <c r="B115" s="6" t="str">
        <f>VLOOKUP('Student Report'!N115,'Final Marks'!$L$20:$M$26,2)</f>
        <v>E</v>
      </c>
    </row>
    <row r="116" spans="1:2" ht="14.25" customHeight="1">
      <c r="A116" s="6" t="str">
        <f>IFERROR(VLOOKUP('Final Marks'!I116,Grades,2),"")</f>
        <v>A</v>
      </c>
      <c r="B116" s="6" t="str">
        <f>VLOOKUP('Student Report'!N116,'Final Marks'!$L$20:$M$26,2)</f>
        <v>A</v>
      </c>
    </row>
    <row r="117" spans="1:2" ht="14.25" customHeight="1">
      <c r="A117" s="6" t="str">
        <f>IFERROR(VLOOKUP('Final Marks'!I117,Grades,2),"")</f>
        <v>C</v>
      </c>
      <c r="B117" s="6" t="str">
        <f>VLOOKUP('Student Report'!N117,'Final Marks'!$L$20:$M$26,2)</f>
        <v>C</v>
      </c>
    </row>
    <row r="118" spans="1:2" ht="14.25" customHeight="1">
      <c r="A118" s="6" t="str">
        <f>IFERROR(VLOOKUP('Final Marks'!I118,Grades,2),"")</f>
        <v>F</v>
      </c>
      <c r="B118" s="6" t="str">
        <f>VLOOKUP('Student Report'!N118,'Final Marks'!$L$20:$M$26,2)</f>
        <v>F</v>
      </c>
    </row>
    <row r="119" spans="1:2" ht="14.25" customHeight="1">
      <c r="A119" s="6" t="str">
        <f>IFERROR(VLOOKUP('Final Marks'!I119,Grades,2),"")</f>
        <v>E</v>
      </c>
      <c r="B119" s="6" t="str">
        <f>VLOOKUP('Student Report'!N119,'Final Marks'!$L$20:$M$26,2)</f>
        <v>E</v>
      </c>
    </row>
    <row r="120" spans="1:2" ht="14.25" customHeight="1">
      <c r="A120" s="6" t="str">
        <f>IFERROR(VLOOKUP('Final Marks'!I120,Grades,2),"")</f>
        <v>D</v>
      </c>
      <c r="B120" s="6" t="str">
        <f>VLOOKUP('Student Report'!N120,'Final Marks'!$L$20:$M$26,2)</f>
        <v>D</v>
      </c>
    </row>
    <row r="121" spans="1:2" ht="14.25" customHeight="1">
      <c r="A121" s="6" t="str">
        <f>IFERROR(VLOOKUP('Final Marks'!I121,Grades,2),"")</f>
        <v>A</v>
      </c>
      <c r="B121" s="6" t="str">
        <f>VLOOKUP('Student Report'!N121,'Final Marks'!$L$20:$M$26,2)</f>
        <v>A</v>
      </c>
    </row>
    <row r="122" spans="1:2" ht="14.25" customHeight="1">
      <c r="A122" s="6" t="str">
        <f>IFERROR(VLOOKUP('Final Marks'!I122,Grades,2),"")</f>
        <v>F</v>
      </c>
      <c r="B122" s="6" t="str">
        <f>VLOOKUP('Student Report'!N122,'Final Marks'!$L$20:$M$26,2)</f>
        <v>F</v>
      </c>
    </row>
    <row r="123" spans="1:2" ht="14.25" customHeight="1">
      <c r="A123" s="6" t="str">
        <f>IFERROR(VLOOKUP('Final Marks'!I123,Grades,2),"")</f>
        <v>Fail</v>
      </c>
      <c r="B123" s="6" t="str">
        <f>VLOOKUP('Student Report'!N123,'Final Marks'!$L$20:$M$26,2)</f>
        <v>Fail</v>
      </c>
    </row>
    <row r="124" spans="1:2" ht="14.25" customHeight="1">
      <c r="A124" s="6" t="str">
        <f>IFERROR(VLOOKUP('Final Marks'!I124,Grades,2),"")</f>
        <v>B</v>
      </c>
      <c r="B124" s="6" t="str">
        <f>VLOOKUP('Student Report'!N124,'Final Marks'!$L$20:$M$26,2)</f>
        <v>B</v>
      </c>
    </row>
    <row r="125" spans="1:2" ht="14.25" customHeight="1">
      <c r="A125" s="6" t="str">
        <f>IFERROR(VLOOKUP('Final Marks'!I125,Grades,2),"")</f>
        <v>C</v>
      </c>
      <c r="B125" s="6" t="str">
        <f>VLOOKUP('Student Report'!N125,'Final Marks'!$L$20:$M$26,2)</f>
        <v>C</v>
      </c>
    </row>
    <row r="126" spans="1:2" ht="14.25" customHeight="1">
      <c r="A126" s="6" t="str">
        <f>IFERROR(VLOOKUP('Final Marks'!I126,Grades,2),"")</f>
        <v>F</v>
      </c>
      <c r="B126" s="6" t="str">
        <f>VLOOKUP('Student Report'!N126,'Final Marks'!$L$20:$M$26,2)</f>
        <v>F</v>
      </c>
    </row>
    <row r="127" spans="1:2" ht="14.25" customHeight="1">
      <c r="A127" s="6" t="str">
        <f>IFERROR(VLOOKUP('Final Marks'!I127,Grades,2),"")</f>
        <v>A</v>
      </c>
      <c r="B127" s="6" t="str">
        <f>VLOOKUP('Student Report'!N127,'Final Marks'!$L$20:$M$26,2)</f>
        <v>A</v>
      </c>
    </row>
    <row r="128" spans="1:2" ht="14.25" customHeight="1">
      <c r="A128" s="6" t="str">
        <f>IFERROR(VLOOKUP('Final Marks'!I128,Grades,2),"")</f>
        <v>F</v>
      </c>
      <c r="B128" s="6" t="str">
        <f>VLOOKUP('Student Report'!N128,'Final Marks'!$L$20:$M$26,2)</f>
        <v>F</v>
      </c>
    </row>
    <row r="129" spans="1:2" ht="14.25" customHeight="1">
      <c r="A129" s="6" t="str">
        <f>IFERROR(VLOOKUP('Final Marks'!I129,Grades,2),"")</f>
        <v>Fail</v>
      </c>
      <c r="B129" s="6" t="str">
        <f>VLOOKUP('Student Report'!N129,'Final Marks'!$L$20:$M$26,2)</f>
        <v>Fail</v>
      </c>
    </row>
    <row r="130" spans="1:2" ht="14.25" customHeight="1">
      <c r="A130" s="6" t="str">
        <f>IFERROR(VLOOKUP('Final Marks'!I130,Grades,2),"")</f>
        <v>E</v>
      </c>
      <c r="B130" s="6" t="str">
        <f>VLOOKUP('Student Report'!N130,'Final Marks'!$L$20:$M$26,2)</f>
        <v>E</v>
      </c>
    </row>
    <row r="131" spans="1:2" ht="14.25" customHeight="1">
      <c r="A131" s="6" t="str">
        <f>IFERROR(VLOOKUP('Final Marks'!I131,Grades,2),"")</f>
        <v>F</v>
      </c>
      <c r="B131" s="6" t="str">
        <f>VLOOKUP('Student Report'!N131,'Final Marks'!$L$20:$M$26,2)</f>
        <v>F</v>
      </c>
    </row>
    <row r="132" spans="1:2" ht="14.25" customHeight="1">
      <c r="A132" s="6" t="str">
        <f>IFERROR(VLOOKUP('Final Marks'!I132,Grades,2),"")</f>
        <v>D</v>
      </c>
      <c r="B132" s="6" t="str">
        <f>VLOOKUP('Student Report'!N132,'Final Marks'!$L$20:$M$26,2)</f>
        <v>D</v>
      </c>
    </row>
    <row r="133" spans="1:2" ht="14.25" customHeight="1">
      <c r="A133" s="6" t="str">
        <f>IFERROR(VLOOKUP('Final Marks'!I133,Grades,2),"")</f>
        <v>A</v>
      </c>
      <c r="B133" s="6" t="str">
        <f>VLOOKUP('Student Report'!N133,'Final Marks'!$L$20:$M$26,2)</f>
        <v>A</v>
      </c>
    </row>
    <row r="134" spans="1:2" ht="14.25" customHeight="1">
      <c r="A134" s="6" t="str">
        <f>IFERROR(VLOOKUP('Final Marks'!I134,Grades,2),"")</f>
        <v>A</v>
      </c>
      <c r="B134" s="6" t="str">
        <f>VLOOKUP('Student Report'!N134,'Final Marks'!$L$20:$M$26,2)</f>
        <v>A</v>
      </c>
    </row>
    <row r="135" spans="1:2" ht="14.25" customHeight="1">
      <c r="A135" s="6" t="str">
        <f>IFERROR(VLOOKUP('Final Marks'!I135,Grades,2),"")</f>
        <v>A</v>
      </c>
      <c r="B135" s="6" t="str">
        <f>VLOOKUP('Student Report'!N135,'Final Marks'!$L$20:$M$26,2)</f>
        <v>A</v>
      </c>
    </row>
    <row r="136" spans="1:2" ht="14.25" customHeight="1">
      <c r="A136" s="6" t="str">
        <f>IFERROR(VLOOKUP('Final Marks'!I136,Grades,2),"")</f>
        <v>D</v>
      </c>
      <c r="B136" s="6" t="str">
        <f>VLOOKUP('Student Report'!N136,'Final Marks'!$L$20:$M$26,2)</f>
        <v>D</v>
      </c>
    </row>
    <row r="137" spans="1:2" ht="14.25" customHeight="1">
      <c r="A137" s="6" t="str">
        <f>IFERROR(VLOOKUP('Final Marks'!I137,Grades,2),"")</f>
        <v>A</v>
      </c>
      <c r="B137" s="6" t="str">
        <f>VLOOKUP('Student Report'!N137,'Final Marks'!$L$20:$M$26,2)</f>
        <v>A</v>
      </c>
    </row>
    <row r="138" spans="1:2" ht="14.25" customHeight="1">
      <c r="A138" s="6" t="str">
        <f>IFERROR(VLOOKUP('Final Marks'!I138,Grades,2),"")</f>
        <v>B</v>
      </c>
      <c r="B138" s="6" t="str">
        <f>VLOOKUP('Student Report'!N138,'Final Marks'!$L$20:$M$26,2)</f>
        <v>B</v>
      </c>
    </row>
    <row r="139" spans="1:2" ht="14.25" customHeight="1">
      <c r="A139" s="6" t="str">
        <f>IFERROR(VLOOKUP('Final Marks'!I139,Grades,2),"")</f>
        <v>B</v>
      </c>
      <c r="B139" s="6" t="str">
        <f>VLOOKUP('Student Report'!N139,'Final Marks'!$L$20:$M$26,2)</f>
        <v>B</v>
      </c>
    </row>
    <row r="140" spans="1:2" ht="14.25" customHeight="1">
      <c r="A140" s="6" t="str">
        <f>IFERROR(VLOOKUP('Final Marks'!I140,Grades,2),"")</f>
        <v>C</v>
      </c>
      <c r="B140" s="6" t="str">
        <f>VLOOKUP('Student Report'!N140,'Final Marks'!$L$20:$M$26,2)</f>
        <v>C</v>
      </c>
    </row>
    <row r="141" spans="1:2" ht="14.25" customHeight="1">
      <c r="A141" s="6" t="str">
        <f>IFERROR(VLOOKUP('Final Marks'!I141,Grades,2),"")</f>
        <v>C</v>
      </c>
      <c r="B141" s="6" t="str">
        <f>VLOOKUP('Student Report'!N141,'Final Marks'!$L$20:$M$26,2)</f>
        <v>C</v>
      </c>
    </row>
    <row r="142" spans="1:2" ht="14.25" customHeight="1">
      <c r="A142" s="6" t="str">
        <f>IFERROR(VLOOKUP('Final Marks'!I142,Grades,2),"")</f>
        <v>Fail</v>
      </c>
      <c r="B142" s="6" t="str">
        <f>VLOOKUP('Student Report'!N142,'Final Marks'!$L$20:$M$26,2)</f>
        <v>Fail</v>
      </c>
    </row>
    <row r="143" spans="1:2" ht="14.25" customHeight="1">
      <c r="A143" s="6" t="str">
        <f>IFERROR(VLOOKUP('Final Marks'!I143,Grades,2),"")</f>
        <v>E</v>
      </c>
      <c r="B143" s="6" t="str">
        <f>VLOOKUP('Student Report'!N143,'Final Marks'!$L$20:$M$26,2)</f>
        <v>E</v>
      </c>
    </row>
    <row r="144" spans="1:2" ht="14.25" customHeight="1">
      <c r="A144" s="6" t="str">
        <f>IFERROR(VLOOKUP('Final Marks'!I144,Grades,2),"")</f>
        <v>A</v>
      </c>
      <c r="B144" s="6" t="str">
        <f>VLOOKUP('Student Report'!N144,'Final Marks'!$L$20:$M$26,2)</f>
        <v>A</v>
      </c>
    </row>
    <row r="145" spans="1:2" ht="14.25" customHeight="1">
      <c r="A145" s="6" t="str">
        <f>IFERROR(VLOOKUP('Final Marks'!I145,Grades,2),"")</f>
        <v>A</v>
      </c>
      <c r="B145" s="6" t="str">
        <f>VLOOKUP('Student Report'!N145,'Final Marks'!$L$20:$M$26,2)</f>
        <v>A</v>
      </c>
    </row>
    <row r="146" spans="1:2" ht="14.25" customHeight="1">
      <c r="A146" s="6" t="str">
        <f>IFERROR(VLOOKUP('Final Marks'!I146,Grades,2),"")</f>
        <v>D</v>
      </c>
      <c r="B146" s="6" t="str">
        <f>VLOOKUP('Student Report'!N146,'Final Marks'!$L$20:$M$26,2)</f>
        <v>D</v>
      </c>
    </row>
    <row r="147" spans="1:2" ht="14.25" customHeight="1">
      <c r="A147" s="6" t="str">
        <f>IFERROR(VLOOKUP('Final Marks'!I147,Grades,2),"")</f>
        <v>E</v>
      </c>
      <c r="B147" s="6" t="str">
        <f>VLOOKUP('Student Report'!N147,'Final Marks'!$L$20:$M$26,2)</f>
        <v>E</v>
      </c>
    </row>
    <row r="148" spans="1:2" ht="14.25" customHeight="1">
      <c r="A148" s="6" t="str">
        <f>IFERROR(VLOOKUP('Final Marks'!I148,Grades,2),"")</f>
        <v>C</v>
      </c>
      <c r="B148" s="6" t="str">
        <f>VLOOKUP('Student Report'!N148,'Final Marks'!$L$20:$M$26,2)</f>
        <v>C</v>
      </c>
    </row>
    <row r="149" spans="1:2" ht="14.25" customHeight="1">
      <c r="A149" s="6" t="str">
        <f>IFERROR(VLOOKUP('Final Marks'!I149,Grades,2),"")</f>
        <v>B</v>
      </c>
      <c r="B149" s="6" t="str">
        <f>VLOOKUP('Student Report'!N149,'Final Marks'!$L$20:$M$26,2)</f>
        <v>B</v>
      </c>
    </row>
    <row r="150" spans="1:2" ht="14.25" customHeight="1">
      <c r="A150" s="6" t="str">
        <f>IFERROR(VLOOKUP('Final Marks'!I150,Grades,2),"")</f>
        <v>D</v>
      </c>
      <c r="B150" s="6" t="str">
        <f>VLOOKUP('Student Report'!N150,'Final Marks'!$L$20:$M$26,2)</f>
        <v>D</v>
      </c>
    </row>
    <row r="151" spans="1:2" ht="14.25" customHeight="1">
      <c r="A151" s="6" t="str">
        <f>IFERROR(VLOOKUP('Final Marks'!I151,Grades,2),"")</f>
        <v>A</v>
      </c>
      <c r="B151" s="6" t="str">
        <f>VLOOKUP('Student Report'!N151,'Final Marks'!$L$20:$M$26,2)</f>
        <v>A</v>
      </c>
    </row>
    <row r="152" spans="1:2" ht="14.25" customHeight="1">
      <c r="A152" s="6" t="str">
        <f>IFERROR(VLOOKUP('Final Marks'!I152,Grades,2),"")</f>
        <v>D</v>
      </c>
      <c r="B152" s="6" t="str">
        <f>VLOOKUP('Student Report'!N152,'Final Marks'!$L$20:$M$26,2)</f>
        <v>D</v>
      </c>
    </row>
    <row r="153" spans="1:2" ht="14.25" customHeight="1">
      <c r="A153" s="6" t="str">
        <f>IFERROR(VLOOKUP('Final Marks'!I153,Grades,2),"")</f>
        <v>E</v>
      </c>
      <c r="B153" s="6" t="str">
        <f>VLOOKUP('Student Report'!N153,'Final Marks'!$L$20:$M$26,2)</f>
        <v>E</v>
      </c>
    </row>
    <row r="154" spans="1:2" ht="14.25" customHeight="1">
      <c r="A154" s="6" t="str">
        <f>IFERROR(VLOOKUP('Final Marks'!I154,Grades,2),"")</f>
        <v>B</v>
      </c>
      <c r="B154" s="6" t="str">
        <f>VLOOKUP('Student Report'!N154,'Final Marks'!$L$20:$M$26,2)</f>
        <v>B</v>
      </c>
    </row>
    <row r="155" spans="1:2" ht="14.25" customHeight="1">
      <c r="A155" s="6" t="str">
        <f>IFERROR(VLOOKUP('Final Marks'!I155,Grades,2),"")</f>
        <v>F</v>
      </c>
      <c r="B155" s="6" t="str">
        <f>VLOOKUP('Student Report'!N155,'Final Marks'!$L$20:$M$26,2)</f>
        <v>F</v>
      </c>
    </row>
    <row r="156" spans="1:2" ht="14.25" customHeight="1">
      <c r="A156" s="6" t="str">
        <f>IFERROR(VLOOKUP('Final Marks'!I156,Grades,2),"")</f>
        <v>F</v>
      </c>
      <c r="B156" s="6" t="str">
        <f>VLOOKUP('Student Report'!N156,'Final Marks'!$L$20:$M$26,2)</f>
        <v>F</v>
      </c>
    </row>
    <row r="157" spans="1:2" ht="14.25" customHeight="1">
      <c r="A157" s="6" t="str">
        <f>IFERROR(VLOOKUP('Final Marks'!I157,Grades,2),"")</f>
        <v>C</v>
      </c>
      <c r="B157" s="6" t="str">
        <f>VLOOKUP('Student Report'!N157,'Final Marks'!$L$20:$M$26,2)</f>
        <v>C</v>
      </c>
    </row>
    <row r="158" spans="1:2" ht="14.25" customHeight="1">
      <c r="A158" s="6" t="str">
        <f>IFERROR(VLOOKUP('Final Marks'!I158,Grades,2),"")</f>
        <v>B</v>
      </c>
      <c r="B158" s="6" t="str">
        <f>VLOOKUP('Student Report'!N158,'Final Marks'!$L$20:$M$26,2)</f>
        <v>B</v>
      </c>
    </row>
    <row r="159" spans="1:2" ht="14.25" customHeight="1">
      <c r="A159" s="6" t="str">
        <f>IFERROR(VLOOKUP('Final Marks'!I159,Grades,2),"")</f>
        <v>C</v>
      </c>
      <c r="B159" s="6" t="str">
        <f>VLOOKUP('Student Report'!N159,'Final Marks'!$L$20:$M$26,2)</f>
        <v>C</v>
      </c>
    </row>
    <row r="160" spans="1:2" ht="14.25" customHeight="1">
      <c r="A160" s="6" t="str">
        <f>IFERROR(VLOOKUP('Final Marks'!I160,Grades,2),"")</f>
        <v>E</v>
      </c>
      <c r="B160" s="6" t="str">
        <f>VLOOKUP('Student Report'!N160,'Final Marks'!$L$20:$M$26,2)</f>
        <v>E</v>
      </c>
    </row>
    <row r="161" spans="1:2" ht="14.25" customHeight="1">
      <c r="A161" s="6" t="str">
        <f>IFERROR(VLOOKUP('Final Marks'!I161,Grades,2),"")</f>
        <v>A</v>
      </c>
      <c r="B161" s="6" t="str">
        <f>VLOOKUP('Student Report'!N161,'Final Marks'!$L$20:$M$26,2)</f>
        <v>A</v>
      </c>
    </row>
    <row r="162" spans="1:2" ht="14.25" customHeight="1">
      <c r="A162" s="6" t="str">
        <f>IFERROR(VLOOKUP('Final Marks'!I162,Grades,2),"")</f>
        <v>Fail</v>
      </c>
      <c r="B162" s="6" t="str">
        <f>VLOOKUP('Student Report'!N162,'Final Marks'!$L$20:$M$26,2)</f>
        <v>Fail</v>
      </c>
    </row>
    <row r="163" spans="1:2" ht="14.25" customHeight="1">
      <c r="A163" s="6" t="str">
        <f>IFERROR(VLOOKUP('Final Marks'!I163,Grades,2),"")</f>
        <v>A</v>
      </c>
      <c r="B163" s="6" t="str">
        <f>VLOOKUP('Student Report'!N163,'Final Marks'!$L$20:$M$26,2)</f>
        <v>A</v>
      </c>
    </row>
    <row r="164" spans="1:2" ht="14.25" customHeight="1">
      <c r="A164" s="6" t="str">
        <f>IFERROR(VLOOKUP('Final Marks'!I164,Grades,2),"")</f>
        <v>Fail</v>
      </c>
      <c r="B164" s="6" t="str">
        <f>VLOOKUP('Student Report'!N164,'Final Marks'!$L$20:$M$26,2)</f>
        <v>Fail</v>
      </c>
    </row>
    <row r="165" spans="1:2" ht="14.25" customHeight="1">
      <c r="A165" s="6" t="str">
        <f>IFERROR(VLOOKUP('Final Marks'!I165,Grades,2),"")</f>
        <v>E</v>
      </c>
      <c r="B165" s="6" t="str">
        <f>VLOOKUP('Student Report'!N165,'Final Marks'!$L$20:$M$26,2)</f>
        <v>E</v>
      </c>
    </row>
    <row r="166" spans="1:2" ht="14.25" customHeight="1">
      <c r="A166" s="6" t="str">
        <f>IFERROR(VLOOKUP('Final Marks'!I166,Grades,2),"")</f>
        <v>C</v>
      </c>
      <c r="B166" s="6" t="str">
        <f>VLOOKUP('Student Report'!N166,'Final Marks'!$L$20:$M$26,2)</f>
        <v>C</v>
      </c>
    </row>
    <row r="167" spans="1:2" ht="14.25" customHeight="1">
      <c r="A167" s="6" t="str">
        <f>IFERROR(VLOOKUP('Final Marks'!I167,Grades,2),"")</f>
        <v>A</v>
      </c>
      <c r="B167" s="6" t="str">
        <f>VLOOKUP('Student Report'!N167,'Final Marks'!$L$20:$M$26,2)</f>
        <v>A</v>
      </c>
    </row>
    <row r="168" spans="1:2" ht="14.25" customHeight="1">
      <c r="A168" s="6" t="str">
        <f>IFERROR(VLOOKUP('Final Marks'!I168,Grades,2),"")</f>
        <v>B</v>
      </c>
      <c r="B168" s="6" t="str">
        <f>VLOOKUP('Student Report'!N168,'Final Marks'!$L$20:$M$26,2)</f>
        <v>B</v>
      </c>
    </row>
    <row r="169" spans="1:2" ht="14.25" customHeight="1">
      <c r="A169" s="6" t="str">
        <f>IFERROR(VLOOKUP('Final Marks'!I169,Grades,2),"")</f>
        <v>E</v>
      </c>
      <c r="B169" s="6" t="str">
        <f>VLOOKUP('Student Report'!N169,'Final Marks'!$L$20:$M$26,2)</f>
        <v>E</v>
      </c>
    </row>
    <row r="170" spans="1:2" ht="14.25" customHeight="1">
      <c r="A170" s="6" t="str">
        <f>IFERROR(VLOOKUP('Final Marks'!I170,Grades,2),"")</f>
        <v>D</v>
      </c>
      <c r="B170" s="6" t="str">
        <f>VLOOKUP('Student Report'!N170,'Final Marks'!$L$20:$M$26,2)</f>
        <v>D</v>
      </c>
    </row>
    <row r="171" spans="1:2" ht="14.25" customHeight="1">
      <c r="A171" s="6" t="str">
        <f>IFERROR(VLOOKUP('Final Marks'!I171,Grades,2),"")</f>
        <v>E</v>
      </c>
      <c r="B171" s="6" t="str">
        <f>VLOOKUP('Student Report'!N171,'Final Marks'!$L$20:$M$26,2)</f>
        <v>E</v>
      </c>
    </row>
    <row r="172" spans="1:2" ht="14.25" customHeight="1">
      <c r="A172" s="6" t="str">
        <f>IFERROR(VLOOKUP('Final Marks'!I172,Grades,2),"")</f>
        <v>B</v>
      </c>
      <c r="B172" s="6" t="str">
        <f>VLOOKUP('Student Report'!N172,'Final Marks'!$L$20:$M$26,2)</f>
        <v>B</v>
      </c>
    </row>
    <row r="173" spans="1:2" ht="14.25" customHeight="1">
      <c r="A173" s="6" t="str">
        <f>IFERROR(VLOOKUP('Final Marks'!I173,Grades,2),"")</f>
        <v>D</v>
      </c>
      <c r="B173" s="6" t="str">
        <f>VLOOKUP('Student Report'!N173,'Final Marks'!$L$20:$M$26,2)</f>
        <v>D</v>
      </c>
    </row>
    <row r="174" spans="1:2" ht="14.25" customHeight="1">
      <c r="A174" s="6" t="str">
        <f>IFERROR(VLOOKUP('Final Marks'!I174,Grades,2),"")</f>
        <v>D</v>
      </c>
      <c r="B174" s="6" t="str">
        <f>VLOOKUP('Student Report'!N174,'Final Marks'!$L$20:$M$26,2)</f>
        <v>D</v>
      </c>
    </row>
    <row r="175" spans="1:2" ht="14.25" customHeight="1">
      <c r="A175" s="6" t="str">
        <f>IFERROR(VLOOKUP('Final Marks'!I175,Grades,2),"")</f>
        <v>D</v>
      </c>
      <c r="B175" s="6" t="str">
        <f>VLOOKUP('Student Report'!N175,'Final Marks'!$L$20:$M$26,2)</f>
        <v>D</v>
      </c>
    </row>
    <row r="176" spans="1:2" ht="14.25" customHeight="1">
      <c r="A176" s="6" t="str">
        <f>IFERROR(VLOOKUP('Final Marks'!I176,Grades,2),"")</f>
        <v>A</v>
      </c>
      <c r="B176" s="6" t="str">
        <f>VLOOKUP('Student Report'!N176,'Final Marks'!$L$20:$M$26,2)</f>
        <v>A</v>
      </c>
    </row>
    <row r="177" spans="1:2" ht="14.25" customHeight="1">
      <c r="A177" s="6" t="str">
        <f>IFERROR(VLOOKUP('Final Marks'!I177,Grades,2),"")</f>
        <v>A</v>
      </c>
      <c r="B177" s="6" t="str">
        <f>VLOOKUP('Student Report'!N177,'Final Marks'!$L$20:$M$26,2)</f>
        <v>A</v>
      </c>
    </row>
    <row r="178" spans="1:2" ht="14.25" customHeight="1">
      <c r="A178" s="6" t="str">
        <f>IFERROR(VLOOKUP('Final Marks'!I178,Grades,2),"")</f>
        <v>A</v>
      </c>
      <c r="B178" s="6" t="str">
        <f>VLOOKUP('Student Report'!N178,'Final Marks'!$L$20:$M$26,2)</f>
        <v>A</v>
      </c>
    </row>
    <row r="179" spans="1:2" ht="14.25" customHeight="1">
      <c r="A179" s="6" t="str">
        <f>IFERROR(VLOOKUP('Final Marks'!I179,Grades,2),"")</f>
        <v>A</v>
      </c>
      <c r="B179" s="6" t="str">
        <f>VLOOKUP('Student Report'!N179,'Final Marks'!$L$20:$M$26,2)</f>
        <v>A</v>
      </c>
    </row>
    <row r="180" spans="1:2" ht="14.25" customHeight="1">
      <c r="A180" s="6" t="str">
        <f>IFERROR(VLOOKUP('Final Marks'!I180,Grades,2),"")</f>
        <v>D</v>
      </c>
      <c r="B180" s="6" t="str">
        <f>VLOOKUP('Student Report'!N180,'Final Marks'!$L$20:$M$26,2)</f>
        <v>D</v>
      </c>
    </row>
    <row r="181" spans="1:2" ht="14.25" customHeight="1">
      <c r="A181" s="6" t="str">
        <f>IFERROR(VLOOKUP('Final Marks'!I181,Grades,2),"")</f>
        <v>A</v>
      </c>
      <c r="B181" s="6" t="str">
        <f>VLOOKUP('Student Report'!N181,'Final Marks'!$L$20:$M$26,2)</f>
        <v>A</v>
      </c>
    </row>
    <row r="182" spans="1:2" ht="14.25" customHeight="1">
      <c r="A182" s="6" t="str">
        <f>IFERROR(VLOOKUP('Final Marks'!I182,Grades,2),"")</f>
        <v>Fail</v>
      </c>
      <c r="B182" s="6" t="str">
        <f>VLOOKUP('Student Report'!N182,'Final Marks'!$L$20:$M$26,2)</f>
        <v>Fail</v>
      </c>
    </row>
    <row r="183" spans="1:2" ht="14.25" customHeight="1">
      <c r="A183" s="6" t="str">
        <f>IFERROR(VLOOKUP('Final Marks'!I183,Grades,2),"")</f>
        <v>Fail</v>
      </c>
      <c r="B183" s="6" t="str">
        <f>VLOOKUP('Student Report'!N183,'Final Marks'!$L$20:$M$26,2)</f>
        <v>Fail</v>
      </c>
    </row>
    <row r="184" spans="1:2" ht="14.25" customHeight="1">
      <c r="A184" s="6" t="str">
        <f>IFERROR(VLOOKUP('Final Marks'!I184,Grades,2),"")</f>
        <v>D</v>
      </c>
      <c r="B184" s="6" t="str">
        <f>VLOOKUP('Student Report'!N184,'Final Marks'!$L$20:$M$26,2)</f>
        <v>D</v>
      </c>
    </row>
    <row r="185" spans="1:2" ht="14.25" customHeight="1">
      <c r="A185" s="6" t="str">
        <f>IFERROR(VLOOKUP('Final Marks'!I185,Grades,2),"")</f>
        <v>F</v>
      </c>
      <c r="B185" s="6" t="str">
        <f>VLOOKUP('Student Report'!N185,'Final Marks'!$L$20:$M$26,2)</f>
        <v>F</v>
      </c>
    </row>
    <row r="186" spans="1:2" ht="14.25" customHeight="1">
      <c r="A186" s="6" t="str">
        <f>IFERROR(VLOOKUP('Final Marks'!I186,Grades,2),"")</f>
        <v>A</v>
      </c>
      <c r="B186" s="6" t="str">
        <f>VLOOKUP('Student Report'!N186,'Final Marks'!$L$20:$M$26,2)</f>
        <v>A</v>
      </c>
    </row>
    <row r="187" spans="1:2" ht="14.25" customHeight="1">
      <c r="A187" s="6" t="str">
        <f>IFERROR(VLOOKUP('Final Marks'!I187,Grades,2),"")</f>
        <v>Fail</v>
      </c>
      <c r="B187" s="6" t="str">
        <f>VLOOKUP('Student Report'!N187,'Final Marks'!$L$20:$M$26,2)</f>
        <v>Fail</v>
      </c>
    </row>
    <row r="188" spans="1:2" ht="14.25" customHeight="1">
      <c r="A188" s="6" t="str">
        <f>IFERROR(VLOOKUP('Final Marks'!I188,Grades,2),"")</f>
        <v>A</v>
      </c>
      <c r="B188" s="6" t="str">
        <f>VLOOKUP('Student Report'!N188,'Final Marks'!$L$20:$M$26,2)</f>
        <v>A</v>
      </c>
    </row>
    <row r="189" spans="1:2" ht="14.25" customHeight="1">
      <c r="A189" s="6" t="str">
        <f>IFERROR(VLOOKUP('Final Marks'!I189,Grades,2),"")</f>
        <v>F</v>
      </c>
      <c r="B189" s="6" t="str">
        <f>VLOOKUP('Student Report'!N189,'Final Marks'!$L$20:$M$26,2)</f>
        <v>F</v>
      </c>
    </row>
    <row r="190" spans="1:2" ht="14.25" customHeight="1">
      <c r="A190" s="6" t="str">
        <f>IFERROR(VLOOKUP('Final Marks'!I190,Grades,2),"")</f>
        <v>C</v>
      </c>
      <c r="B190" s="6" t="str">
        <f>VLOOKUP('Student Report'!N190,'Final Marks'!$L$20:$M$26,2)</f>
        <v>C</v>
      </c>
    </row>
    <row r="191" spans="1:2" ht="14.25" customHeight="1">
      <c r="A191" s="6" t="str">
        <f>IFERROR(VLOOKUP('Final Marks'!I191,Grades,2),"")</f>
        <v>Fail</v>
      </c>
      <c r="B191" s="6" t="str">
        <f>VLOOKUP('Student Report'!N191,'Final Marks'!$L$20:$M$26,2)</f>
        <v>Fail</v>
      </c>
    </row>
    <row r="192" spans="1:2" ht="14.25" customHeight="1">
      <c r="A192" s="6" t="str">
        <f>IFERROR(VLOOKUP('Final Marks'!I192,Grades,2),"")</f>
        <v>C</v>
      </c>
      <c r="B192" s="6" t="str">
        <f>VLOOKUP('Student Report'!N192,'Final Marks'!$L$20:$M$26,2)</f>
        <v>C</v>
      </c>
    </row>
    <row r="193" spans="1:2" ht="14.25" customHeight="1">
      <c r="A193" s="6" t="str">
        <f>IFERROR(VLOOKUP('Final Marks'!I193,Grades,2),"")</f>
        <v>D</v>
      </c>
      <c r="B193" s="6" t="str">
        <f>VLOOKUP('Student Report'!N193,'Final Marks'!$L$20:$M$26,2)</f>
        <v>D</v>
      </c>
    </row>
    <row r="194" spans="1:2" ht="14.25" customHeight="1">
      <c r="A194" s="6" t="str">
        <f>IFERROR(VLOOKUP('Final Marks'!I194,Grades,2),"")</f>
        <v>C</v>
      </c>
      <c r="B194" s="6" t="str">
        <f>VLOOKUP('Student Report'!N194,'Final Marks'!$L$20:$M$26,2)</f>
        <v>C</v>
      </c>
    </row>
    <row r="195" spans="1:2" ht="14.25" customHeight="1">
      <c r="A195" s="6" t="str">
        <f>IFERROR(VLOOKUP('Final Marks'!I195,Grades,2),"")</f>
        <v>A</v>
      </c>
      <c r="B195" s="6" t="str">
        <f>VLOOKUP('Student Report'!N195,'Final Marks'!$L$20:$M$26,2)</f>
        <v>A</v>
      </c>
    </row>
    <row r="196" spans="1:2" ht="14.25" customHeight="1">
      <c r="A196" s="6" t="str">
        <f>IFERROR(VLOOKUP('Final Marks'!I196,Grades,2),"")</f>
        <v>C</v>
      </c>
      <c r="B196" s="6" t="str">
        <f>VLOOKUP('Student Report'!N196,'Final Marks'!$L$20:$M$26,2)</f>
        <v>C</v>
      </c>
    </row>
    <row r="197" spans="1:2" ht="14.25" customHeight="1">
      <c r="A197" s="6" t="str">
        <f>IFERROR(VLOOKUP('Final Marks'!I197,Grades,2),"")</f>
        <v>D</v>
      </c>
      <c r="B197" s="6" t="str">
        <f>VLOOKUP('Student Report'!N197,'Final Marks'!$L$20:$M$26,2)</f>
        <v>D</v>
      </c>
    </row>
    <row r="198" spans="1:2" ht="14.25" customHeight="1">
      <c r="A198" s="6" t="str">
        <f>IFERROR(VLOOKUP('Final Marks'!I198,Grades,2),"")</f>
        <v>B</v>
      </c>
      <c r="B198" s="6" t="str">
        <f>VLOOKUP('Student Report'!N198,'Final Marks'!$L$20:$M$26,2)</f>
        <v>B</v>
      </c>
    </row>
    <row r="199" spans="1:2" ht="14.25" customHeight="1">
      <c r="A199" s="6" t="str">
        <f>IFERROR(VLOOKUP('Final Marks'!I199,Grades,2),"")</f>
        <v>E</v>
      </c>
      <c r="B199" s="6" t="str">
        <f>VLOOKUP('Student Report'!N199,'Final Marks'!$L$20:$M$26,2)</f>
        <v>E</v>
      </c>
    </row>
    <row r="200" spans="1:2" ht="14.25" customHeight="1">
      <c r="A200" s="6" t="str">
        <f>IFERROR(VLOOKUP('Final Marks'!I200,Grades,2),"")</f>
        <v>F</v>
      </c>
      <c r="B200" s="6" t="str">
        <f>VLOOKUP('Student Report'!N200,'Final Marks'!$L$20:$M$26,2)</f>
        <v>F</v>
      </c>
    </row>
    <row r="201" spans="1:2" ht="14.25" customHeight="1">
      <c r="A201" s="6" t="str">
        <f>IFERROR(VLOOKUP('Final Marks'!I201,Grades,2),"")</f>
        <v>F</v>
      </c>
      <c r="B201" s="6" t="str">
        <f>VLOOKUP('Student Report'!N201,'Final Marks'!$L$20:$M$26,2)</f>
        <v>F</v>
      </c>
    </row>
    <row r="202" spans="1:2" ht="14.25" customHeight="1">
      <c r="A202" s="6" t="str">
        <f>IFERROR(VLOOKUP('Final Marks'!I202,Grades,2),"")</f>
        <v>A</v>
      </c>
      <c r="B202" s="6" t="str">
        <f>VLOOKUP('Student Report'!N202,'Final Marks'!$L$20:$M$26,2)</f>
        <v>A</v>
      </c>
    </row>
    <row r="203" spans="1:2" ht="14.25" customHeight="1">
      <c r="A203" s="6" t="str">
        <f>IFERROR(VLOOKUP('Final Marks'!I203,Grades,2),"")</f>
        <v>C</v>
      </c>
      <c r="B203" s="6" t="str">
        <f>VLOOKUP('Student Report'!N203,'Final Marks'!$L$20:$M$26,2)</f>
        <v>C</v>
      </c>
    </row>
    <row r="204" spans="1:2" ht="14.25" customHeight="1">
      <c r="A204" s="6" t="str">
        <f>IFERROR(VLOOKUP('Final Marks'!I204,Grades,2),"")</f>
        <v>B</v>
      </c>
      <c r="B204" s="6" t="str">
        <f>VLOOKUP('Student Report'!N204,'Final Marks'!$L$20:$M$26,2)</f>
        <v>B</v>
      </c>
    </row>
    <row r="205" spans="1:2" ht="14.25" customHeight="1">
      <c r="A205" s="6" t="str">
        <f>IFERROR(VLOOKUP('Final Marks'!I205,Grades,2),"")</f>
        <v>B</v>
      </c>
      <c r="B205" s="6" t="str">
        <f>VLOOKUP('Student Report'!N205,'Final Marks'!$L$20:$M$26,2)</f>
        <v>B</v>
      </c>
    </row>
    <row r="206" spans="1:2" ht="14.25" customHeight="1">
      <c r="A206" s="6" t="str">
        <f>IFERROR(VLOOKUP('Final Marks'!I206,Grades,2),"")</f>
        <v>Fail</v>
      </c>
      <c r="B206" s="6" t="str">
        <f>VLOOKUP('Student Report'!N206,'Final Marks'!$L$20:$M$26,2)</f>
        <v>Fail</v>
      </c>
    </row>
    <row r="207" spans="1:2" ht="14.25" customHeight="1">
      <c r="A207" s="6" t="str">
        <f>IFERROR(VLOOKUP('Final Marks'!I207,Grades,2),"")</f>
        <v>B</v>
      </c>
      <c r="B207" s="6" t="str">
        <f>VLOOKUP('Student Report'!N207,'Final Marks'!$L$20:$M$26,2)</f>
        <v>B</v>
      </c>
    </row>
    <row r="208" spans="1:2" ht="14.25" customHeight="1">
      <c r="A208" s="6" t="str">
        <f>IFERROR(VLOOKUP('Final Marks'!I208,Grades,2),"")</f>
        <v>A</v>
      </c>
      <c r="B208" s="6" t="str">
        <f>VLOOKUP('Student Report'!N208,'Final Marks'!$L$20:$M$26,2)</f>
        <v>A</v>
      </c>
    </row>
    <row r="209" spans="1:2" ht="14.25" customHeight="1">
      <c r="A209" s="6" t="str">
        <f>IFERROR(VLOOKUP('Final Marks'!I209,Grades,2),"")</f>
        <v>D</v>
      </c>
      <c r="B209" s="6" t="str">
        <f>VLOOKUP('Student Report'!N209,'Final Marks'!$L$20:$M$26,2)</f>
        <v>D</v>
      </c>
    </row>
    <row r="210" spans="1:2" ht="14.25" customHeight="1">
      <c r="A210" s="6" t="str">
        <f>IFERROR(VLOOKUP('Final Marks'!I210,Grades,2),"")</f>
        <v>F</v>
      </c>
      <c r="B210" s="6" t="str">
        <f>VLOOKUP('Student Report'!N210,'Final Marks'!$L$20:$M$26,2)</f>
        <v>F</v>
      </c>
    </row>
    <row r="211" spans="1:2" ht="14.25" customHeight="1">
      <c r="A211" s="6" t="str">
        <f>IFERROR(VLOOKUP('Final Marks'!I211,Grades,2),"")</f>
        <v>B</v>
      </c>
      <c r="B211" s="6" t="str">
        <f>VLOOKUP('Student Report'!N211,'Final Marks'!$L$20:$M$26,2)</f>
        <v>B</v>
      </c>
    </row>
    <row r="212" spans="1:2" ht="14.25" customHeight="1">
      <c r="A212" s="6" t="str">
        <f>IFERROR(VLOOKUP('Final Marks'!I212,Grades,2),"")</f>
        <v>C</v>
      </c>
      <c r="B212" s="6" t="str">
        <f>VLOOKUP('Student Report'!N212,'Final Marks'!$L$20:$M$26,2)</f>
        <v>C</v>
      </c>
    </row>
    <row r="213" spans="1:2" ht="14.25" customHeight="1">
      <c r="A213" s="6" t="str">
        <f>IFERROR(VLOOKUP('Final Marks'!I213,Grades,2),"")</f>
        <v>A</v>
      </c>
      <c r="B213" s="6" t="str">
        <f>VLOOKUP('Student Report'!N213,'Final Marks'!$L$20:$M$26,2)</f>
        <v>A</v>
      </c>
    </row>
    <row r="214" spans="1:2" ht="14.25" customHeight="1">
      <c r="A214" s="6" t="str">
        <f>IFERROR(VLOOKUP('Final Marks'!I214,Grades,2),"")</f>
        <v>F</v>
      </c>
      <c r="B214" s="6" t="str">
        <f>VLOOKUP('Student Report'!N214,'Final Marks'!$L$20:$M$26,2)</f>
        <v>F</v>
      </c>
    </row>
    <row r="215" spans="1:2" ht="14.25" customHeight="1">
      <c r="A215" s="6" t="str">
        <f>IFERROR(VLOOKUP('Final Marks'!I215,Grades,2),"")</f>
        <v>B</v>
      </c>
      <c r="B215" s="6" t="str">
        <f>VLOOKUP('Student Report'!N215,'Final Marks'!$L$20:$M$26,2)</f>
        <v>B</v>
      </c>
    </row>
    <row r="216" spans="1:2" ht="14.25" customHeight="1">
      <c r="A216" s="6" t="str">
        <f>IFERROR(VLOOKUP('Final Marks'!I216,Grades,2),"")</f>
        <v>A</v>
      </c>
      <c r="B216" s="6" t="str">
        <f>VLOOKUP('Student Report'!N216,'Final Marks'!$L$20:$M$26,2)</f>
        <v>A</v>
      </c>
    </row>
    <row r="217" spans="1:2" ht="14.25" customHeight="1">
      <c r="A217" s="6" t="str">
        <f>IFERROR(VLOOKUP('Final Marks'!I217,Grades,2),"")</f>
        <v>C</v>
      </c>
      <c r="B217" s="6" t="str">
        <f>VLOOKUP('Student Report'!N217,'Final Marks'!$L$20:$M$26,2)</f>
        <v>C</v>
      </c>
    </row>
    <row r="218" spans="1:2" ht="14.25" customHeight="1">
      <c r="A218" s="6" t="str">
        <f>IFERROR(VLOOKUP('Final Marks'!I218,Grades,2),"")</f>
        <v>Fail</v>
      </c>
      <c r="B218" s="6" t="str">
        <f>VLOOKUP('Student Report'!N218,'Final Marks'!$L$20:$M$26,2)</f>
        <v>Fail</v>
      </c>
    </row>
    <row r="219" spans="1:2" ht="14.25" customHeight="1">
      <c r="A219" s="6" t="str">
        <f>IFERROR(VLOOKUP('Final Marks'!I219,Grades,2),"")</f>
        <v>C</v>
      </c>
      <c r="B219" s="6" t="str">
        <f>VLOOKUP('Student Report'!N219,'Final Marks'!$L$20:$M$26,2)</f>
        <v>C</v>
      </c>
    </row>
    <row r="220" spans="1:2" ht="14.25" customHeight="1">
      <c r="A220" s="6" t="str">
        <f>IFERROR(VLOOKUP('Final Marks'!I220,Grades,2),"")</f>
        <v>Fail</v>
      </c>
      <c r="B220" s="6" t="str">
        <f>VLOOKUP('Student Report'!N220,'Final Marks'!$L$20:$M$26,2)</f>
        <v>Fail</v>
      </c>
    </row>
    <row r="221" spans="1:2" ht="14.25" customHeight="1">
      <c r="A221" s="6" t="str">
        <f>IFERROR(VLOOKUP('Final Marks'!I221,Grades,2),"")</f>
        <v>E</v>
      </c>
      <c r="B221" s="6" t="str">
        <f>VLOOKUP('Student Report'!N221,'Final Marks'!$L$20:$M$26,2)</f>
        <v>E</v>
      </c>
    </row>
    <row r="222" spans="1:2" ht="14.25" customHeight="1">
      <c r="A222" s="6" t="str">
        <f>IFERROR(VLOOKUP('Final Marks'!I222,Grades,2),"")</f>
        <v>C</v>
      </c>
      <c r="B222" s="6" t="str">
        <f>VLOOKUP('Student Report'!N222,'Final Marks'!$L$20:$M$26,2)</f>
        <v>C</v>
      </c>
    </row>
    <row r="223" spans="1:2" ht="14.25" customHeight="1">
      <c r="A223" s="6" t="str">
        <f>IFERROR(VLOOKUP('Final Marks'!I223,Grades,2),"")</f>
        <v>Fail</v>
      </c>
      <c r="B223" s="6" t="str">
        <f>VLOOKUP('Student Report'!N223,'Final Marks'!$L$20:$M$26,2)</f>
        <v>Fail</v>
      </c>
    </row>
    <row r="224" spans="1:2" ht="14.25" customHeight="1">
      <c r="A224" s="6" t="str">
        <f>IFERROR(VLOOKUP('Final Marks'!I224,Grades,2),"")</f>
        <v>E</v>
      </c>
      <c r="B224" s="6" t="str">
        <f>VLOOKUP('Student Report'!N224,'Final Marks'!$L$20:$M$26,2)</f>
        <v>E</v>
      </c>
    </row>
    <row r="225" spans="1:2" ht="14.25" customHeight="1">
      <c r="A225" s="6" t="str">
        <f>IFERROR(VLOOKUP('Final Marks'!I225,Grades,2),"")</f>
        <v>C</v>
      </c>
      <c r="B225" s="6" t="str">
        <f>VLOOKUP('Student Report'!N225,'Final Marks'!$L$20:$M$26,2)</f>
        <v>C</v>
      </c>
    </row>
    <row r="226" spans="1:2" ht="14.25" customHeight="1">
      <c r="A226" s="6" t="str">
        <f>IFERROR(VLOOKUP('Final Marks'!I226,Grades,2),"")</f>
        <v>A</v>
      </c>
      <c r="B226" s="6" t="str">
        <f>VLOOKUP('Student Report'!N226,'Final Marks'!$L$20:$M$26,2)</f>
        <v>A</v>
      </c>
    </row>
    <row r="227" spans="1:2" ht="14.25" customHeight="1">
      <c r="A227" s="6" t="str">
        <f>IFERROR(VLOOKUP('Final Marks'!I227,Grades,2),"")</f>
        <v>D</v>
      </c>
      <c r="B227" s="6" t="str">
        <f>VLOOKUP('Student Report'!N227,'Final Marks'!$L$20:$M$26,2)</f>
        <v>D</v>
      </c>
    </row>
    <row r="228" spans="1:2" ht="14.25" customHeight="1">
      <c r="A228" s="6" t="str">
        <f>IFERROR(VLOOKUP('Final Marks'!I228,Grades,2),"")</f>
        <v>F</v>
      </c>
      <c r="B228" s="6" t="str">
        <f>VLOOKUP('Student Report'!N228,'Final Marks'!$L$20:$M$26,2)</f>
        <v>F</v>
      </c>
    </row>
    <row r="229" spans="1:2" ht="14.25" customHeight="1">
      <c r="A229" s="6" t="str">
        <f>IFERROR(VLOOKUP('Final Marks'!I229,Grades,2),"")</f>
        <v>A</v>
      </c>
      <c r="B229" s="6" t="str">
        <f>VLOOKUP('Student Report'!N229,'Final Marks'!$L$20:$M$26,2)</f>
        <v>A</v>
      </c>
    </row>
    <row r="230" spans="1:2" ht="14.25" customHeight="1">
      <c r="A230" s="6" t="str">
        <f>IFERROR(VLOOKUP('Final Marks'!I230,Grades,2),"")</f>
        <v>C</v>
      </c>
      <c r="B230" s="6" t="str">
        <f>VLOOKUP('Student Report'!N230,'Final Marks'!$L$20:$M$26,2)</f>
        <v>C</v>
      </c>
    </row>
    <row r="231" spans="1:2" ht="14.25" customHeight="1">
      <c r="A231" s="6" t="str">
        <f>IFERROR(VLOOKUP('Final Marks'!I231,Grades,2),"")</f>
        <v>A</v>
      </c>
      <c r="B231" s="6" t="str">
        <f>VLOOKUP('Student Report'!N231,'Final Marks'!$L$20:$M$26,2)</f>
        <v>A</v>
      </c>
    </row>
    <row r="232" spans="1:2" ht="14.25" customHeight="1">
      <c r="A232" s="6" t="str">
        <f>IFERROR(VLOOKUP('Final Marks'!I232,Grades,2),"")</f>
        <v>E</v>
      </c>
      <c r="B232" s="6" t="str">
        <f>VLOOKUP('Student Report'!N232,'Final Marks'!$L$20:$M$26,2)</f>
        <v>E</v>
      </c>
    </row>
    <row r="233" spans="1:2" ht="14.25" customHeight="1">
      <c r="A233" s="6" t="str">
        <f>IFERROR(VLOOKUP('Final Marks'!I233,Grades,2),"")</f>
        <v>C</v>
      </c>
      <c r="B233" s="6" t="str">
        <f>VLOOKUP('Student Report'!N233,'Final Marks'!$L$20:$M$26,2)</f>
        <v>C</v>
      </c>
    </row>
    <row r="234" spans="1:2" ht="14.25" customHeight="1">
      <c r="A234" s="6" t="str">
        <f>IFERROR(VLOOKUP('Final Marks'!I234,Grades,2),"")</f>
        <v>A</v>
      </c>
      <c r="B234" s="6" t="str">
        <f>VLOOKUP('Student Report'!N234,'Final Marks'!$L$20:$M$26,2)</f>
        <v>A</v>
      </c>
    </row>
    <row r="235" spans="1:2" ht="14.25" customHeight="1">
      <c r="A235" s="6" t="str">
        <f>IFERROR(VLOOKUP('Final Marks'!I235,Grades,2),"")</f>
        <v>E</v>
      </c>
      <c r="B235" s="6" t="str">
        <f>VLOOKUP('Student Report'!N235,'Final Marks'!$L$20:$M$26,2)</f>
        <v>E</v>
      </c>
    </row>
    <row r="236" spans="1:2" ht="14.25" customHeight="1">
      <c r="A236" s="6" t="str">
        <f>IFERROR(VLOOKUP('Final Marks'!I236,Grades,2),"")</f>
        <v>C</v>
      </c>
      <c r="B236" s="6" t="str">
        <f>VLOOKUP('Student Report'!N236,'Final Marks'!$L$20:$M$26,2)</f>
        <v>C</v>
      </c>
    </row>
    <row r="237" spans="1:2" ht="14.25" customHeight="1">
      <c r="A237" s="6" t="str">
        <f>IFERROR(VLOOKUP('Final Marks'!I237,Grades,2),"")</f>
        <v>D</v>
      </c>
      <c r="B237" s="6" t="str">
        <f>VLOOKUP('Student Report'!N237,'Final Marks'!$L$20:$M$26,2)</f>
        <v>D</v>
      </c>
    </row>
    <row r="238" spans="1:2" ht="14.25" customHeight="1">
      <c r="A238" s="6" t="str">
        <f>IFERROR(VLOOKUP('Final Marks'!I238,Grades,2),"")</f>
        <v>D</v>
      </c>
      <c r="B238" s="6" t="str">
        <f>VLOOKUP('Student Report'!N238,'Final Marks'!$L$20:$M$26,2)</f>
        <v>D</v>
      </c>
    </row>
    <row r="239" spans="1:2" ht="14.25" customHeight="1">
      <c r="A239" s="6" t="str">
        <f>IFERROR(VLOOKUP('Final Marks'!I239,Grades,2),"")</f>
        <v>E</v>
      </c>
      <c r="B239" s="6" t="str">
        <f>VLOOKUP('Student Report'!N239,'Final Marks'!$L$20:$M$26,2)</f>
        <v>E</v>
      </c>
    </row>
    <row r="240" spans="1:2" ht="14.25" customHeight="1">
      <c r="A240" s="6" t="str">
        <f>IFERROR(VLOOKUP('Final Marks'!I240,Grades,2),"")</f>
        <v>F</v>
      </c>
      <c r="B240" s="6" t="str">
        <f>VLOOKUP('Student Report'!N240,'Final Marks'!$L$20:$M$26,2)</f>
        <v>F</v>
      </c>
    </row>
    <row r="241" spans="1:2" ht="14.25" customHeight="1">
      <c r="A241" s="6" t="str">
        <f>IFERROR(VLOOKUP('Final Marks'!I241,Grades,2),"")</f>
        <v>B</v>
      </c>
      <c r="B241" s="6" t="str">
        <f>VLOOKUP('Student Report'!N241,'Final Marks'!$L$20:$M$26,2)</f>
        <v>B</v>
      </c>
    </row>
    <row r="242" spans="1:2" ht="14.25" customHeight="1">
      <c r="A242" s="6" t="str">
        <f>IFERROR(VLOOKUP('Final Marks'!I242,Grades,2),"")</f>
        <v>D</v>
      </c>
      <c r="B242" s="6" t="str">
        <f>VLOOKUP('Student Report'!N242,'Final Marks'!$L$20:$M$26,2)</f>
        <v>D</v>
      </c>
    </row>
    <row r="243" spans="1:2" ht="14.25" customHeight="1">
      <c r="A243" s="6" t="str">
        <f>IFERROR(VLOOKUP('Final Marks'!I243,Grades,2),"")</f>
        <v>A</v>
      </c>
      <c r="B243" s="6" t="str">
        <f>VLOOKUP('Student Report'!N243,'Final Marks'!$L$20:$M$26,2)</f>
        <v>A</v>
      </c>
    </row>
    <row r="244" spans="1:2" ht="14.25" customHeight="1">
      <c r="A244" s="6" t="str">
        <f>IFERROR(VLOOKUP('Final Marks'!I244,Grades,2),"")</f>
        <v>F</v>
      </c>
      <c r="B244" s="6" t="str">
        <f>VLOOKUP('Student Report'!N244,'Final Marks'!$L$20:$M$26,2)</f>
        <v>F</v>
      </c>
    </row>
    <row r="245" spans="1:2" ht="14.25" customHeight="1">
      <c r="A245" s="6" t="str">
        <f>IFERROR(VLOOKUP('Final Marks'!I245,Grades,2),"")</f>
        <v>C</v>
      </c>
      <c r="B245" s="6" t="str">
        <f>VLOOKUP('Student Report'!N245,'Final Marks'!$L$20:$M$26,2)</f>
        <v>C</v>
      </c>
    </row>
    <row r="246" spans="1:2" ht="14.25" customHeight="1">
      <c r="A246" s="6" t="str">
        <f>IFERROR(VLOOKUP('Final Marks'!I246,Grades,2),"")</f>
        <v>A</v>
      </c>
      <c r="B246" s="6" t="str">
        <f>VLOOKUP('Student Report'!N246,'Final Marks'!$L$20:$M$26,2)</f>
        <v>A</v>
      </c>
    </row>
    <row r="247" spans="1:2" ht="14.25" customHeight="1">
      <c r="A247" s="6" t="str">
        <f>IFERROR(VLOOKUP('Final Marks'!I247,Grades,2),"")</f>
        <v>A</v>
      </c>
      <c r="B247" s="6" t="str">
        <f>VLOOKUP('Student Report'!N247,'Final Marks'!$L$20:$M$26,2)</f>
        <v>A</v>
      </c>
    </row>
    <row r="248" spans="1:2" ht="14.25" customHeight="1">
      <c r="A248" s="6" t="str">
        <f>IFERROR(VLOOKUP('Final Marks'!I248,Grades,2),"")</f>
        <v>B</v>
      </c>
      <c r="B248" s="6" t="str">
        <f>VLOOKUP('Student Report'!N248,'Final Marks'!$L$20:$M$26,2)</f>
        <v>B</v>
      </c>
    </row>
    <row r="249" spans="1:2" ht="14.25" customHeight="1">
      <c r="A249" s="6" t="str">
        <f>IFERROR(VLOOKUP('Final Marks'!I249,Grades,2),"")</f>
        <v>C</v>
      </c>
      <c r="B249" s="6" t="str">
        <f>VLOOKUP('Student Report'!N249,'Final Marks'!$L$20:$M$26,2)</f>
        <v>C</v>
      </c>
    </row>
    <row r="250" spans="1:2" ht="14.25" customHeight="1">
      <c r="A250" s="6" t="str">
        <f>IFERROR(VLOOKUP('Final Marks'!I250,Grades,2),"")</f>
        <v>B</v>
      </c>
      <c r="B250" s="6" t="str">
        <f>VLOOKUP('Student Report'!N250,'Final Marks'!$L$20:$M$26,2)</f>
        <v>B</v>
      </c>
    </row>
    <row r="251" spans="1:2" ht="14.25" customHeight="1">
      <c r="A251" s="6" t="str">
        <f>IFERROR(VLOOKUP('Final Marks'!I251,Grades,2),"")</f>
        <v>F</v>
      </c>
      <c r="B251" s="6" t="str">
        <f>VLOOKUP('Student Report'!N251,'Final Marks'!$L$20:$M$26,2)</f>
        <v>F</v>
      </c>
    </row>
    <row r="252" spans="1:2" ht="14.25" customHeight="1">
      <c r="A252" s="6" t="str">
        <f>IFERROR(VLOOKUP('Final Marks'!I252,Grades,2),"")</f>
        <v>A</v>
      </c>
      <c r="B252" s="6" t="str">
        <f>VLOOKUP('Student Report'!N252,'Final Marks'!$L$20:$M$26,2)</f>
        <v>A</v>
      </c>
    </row>
    <row r="253" spans="1:2" ht="14.25" customHeight="1">
      <c r="A253" s="6" t="str">
        <f>IFERROR(VLOOKUP('Final Marks'!I253,Grades,2),"")</f>
        <v>C</v>
      </c>
      <c r="B253" s="6" t="str">
        <f>VLOOKUP('Student Report'!N253,'Final Marks'!$L$20:$M$26,2)</f>
        <v>C</v>
      </c>
    </row>
    <row r="254" spans="1:2" ht="14.25" customHeight="1">
      <c r="A254" s="6" t="str">
        <f>IFERROR(VLOOKUP('Final Marks'!I254,Grades,2),"")</f>
        <v>F</v>
      </c>
      <c r="B254" s="6" t="str">
        <f>VLOOKUP('Student Report'!N254,'Final Marks'!$L$20:$M$26,2)</f>
        <v>F</v>
      </c>
    </row>
    <row r="255" spans="1:2" ht="14.25" customHeight="1">
      <c r="A255" s="6" t="str">
        <f>IFERROR(VLOOKUP('Final Marks'!I255,Grades,2),"")</f>
        <v>Fail</v>
      </c>
      <c r="B255" s="6" t="str">
        <f>VLOOKUP('Student Report'!N255,'Final Marks'!$L$20:$M$26,2)</f>
        <v>Fail</v>
      </c>
    </row>
    <row r="256" spans="1:2" ht="14.25" customHeight="1">
      <c r="A256" s="6" t="str">
        <f>IFERROR(VLOOKUP('Final Marks'!I256,Grades,2),"")</f>
        <v>Fail</v>
      </c>
      <c r="B256" s="6" t="str">
        <f>VLOOKUP('Student Report'!N256,'Final Marks'!$L$20:$M$26,2)</f>
        <v>Fail</v>
      </c>
    </row>
    <row r="257" spans="1:2" ht="14.25" customHeight="1">
      <c r="A257" s="6" t="str">
        <f>IFERROR(VLOOKUP('Final Marks'!I257,Grades,2),"")</f>
        <v>D</v>
      </c>
      <c r="B257" s="6" t="str">
        <f>VLOOKUP('Student Report'!N257,'Final Marks'!$L$20:$M$26,2)</f>
        <v>D</v>
      </c>
    </row>
    <row r="258" spans="1:2" ht="14.25" customHeight="1">
      <c r="A258" s="6" t="str">
        <f>IFERROR(VLOOKUP('Final Marks'!I258,Grades,2),"")</f>
        <v>A</v>
      </c>
      <c r="B258" s="6" t="str">
        <f>VLOOKUP('Student Report'!N258,'Final Marks'!$L$20:$M$26,2)</f>
        <v>A</v>
      </c>
    </row>
    <row r="259" spans="1:2" ht="14.25" customHeight="1">
      <c r="A259" s="6" t="str">
        <f>IFERROR(VLOOKUP('Final Marks'!I259,Grades,2),"")</f>
        <v>D</v>
      </c>
      <c r="B259" s="6" t="str">
        <f>VLOOKUP('Student Report'!N259,'Final Marks'!$L$20:$M$26,2)</f>
        <v>D</v>
      </c>
    </row>
    <row r="260" spans="1:2" ht="14.25" customHeight="1">
      <c r="A260" s="6" t="str">
        <f>IFERROR(VLOOKUP('Final Marks'!I260,Grades,2),"")</f>
        <v>Fail</v>
      </c>
      <c r="B260" s="6" t="str">
        <f>VLOOKUP('Student Report'!N260,'Final Marks'!$L$20:$M$26,2)</f>
        <v>Fail</v>
      </c>
    </row>
    <row r="261" spans="1:2" ht="14.25" customHeight="1">
      <c r="A261" s="6" t="str">
        <f>IFERROR(VLOOKUP('Final Marks'!I261,Grades,2),"")</f>
        <v>A</v>
      </c>
      <c r="B261" s="6" t="str">
        <f>VLOOKUP('Student Report'!N261,'Final Marks'!$L$20:$M$26,2)</f>
        <v>A</v>
      </c>
    </row>
    <row r="262" spans="1:2" ht="14.25" customHeight="1">
      <c r="A262" s="6" t="str">
        <f>IFERROR(VLOOKUP('Final Marks'!I262,Grades,2),"")</f>
        <v>A</v>
      </c>
      <c r="B262" s="6" t="str">
        <f>VLOOKUP('Student Report'!N262,'Final Marks'!$L$20:$M$26,2)</f>
        <v>A</v>
      </c>
    </row>
    <row r="263" spans="1:2" ht="14.25" customHeight="1">
      <c r="A263" s="6" t="str">
        <f>IFERROR(VLOOKUP('Final Marks'!I263,Grades,2),"")</f>
        <v>A</v>
      </c>
      <c r="B263" s="6" t="str">
        <f>VLOOKUP('Student Report'!N263,'Final Marks'!$L$20:$M$26,2)</f>
        <v>A</v>
      </c>
    </row>
    <row r="264" spans="1:2" ht="14.25" customHeight="1">
      <c r="A264" s="6" t="str">
        <f>IFERROR(VLOOKUP('Final Marks'!I264,Grades,2),"")</f>
        <v>C</v>
      </c>
      <c r="B264" s="6" t="str">
        <f>VLOOKUP('Student Report'!N264,'Final Marks'!$L$20:$M$26,2)</f>
        <v>C</v>
      </c>
    </row>
    <row r="265" spans="1:2" ht="14.25" customHeight="1">
      <c r="A265" s="6" t="str">
        <f>IFERROR(VLOOKUP('Final Marks'!I265,Grades,2),"")</f>
        <v>D</v>
      </c>
      <c r="B265" s="6" t="str">
        <f>VLOOKUP('Student Report'!N265,'Final Marks'!$L$20:$M$26,2)</f>
        <v>D</v>
      </c>
    </row>
    <row r="266" spans="1:2" ht="14.25" customHeight="1">
      <c r="A266" s="6" t="str">
        <f>IFERROR(VLOOKUP('Final Marks'!I266,Grades,2),"")</f>
        <v>B</v>
      </c>
      <c r="B266" s="6" t="str">
        <f>VLOOKUP('Student Report'!N266,'Final Marks'!$L$20:$M$26,2)</f>
        <v>B</v>
      </c>
    </row>
    <row r="267" spans="1:2" ht="14.25" customHeight="1">
      <c r="A267" s="6" t="str">
        <f>IFERROR(VLOOKUP('Final Marks'!I267,Grades,2),"")</f>
        <v>C</v>
      </c>
      <c r="B267" s="6" t="str">
        <f>VLOOKUP('Student Report'!N267,'Final Marks'!$L$20:$M$26,2)</f>
        <v>C</v>
      </c>
    </row>
    <row r="268" spans="1:2" ht="14.25" customHeight="1">
      <c r="A268" s="6" t="str">
        <f>IFERROR(VLOOKUP('Final Marks'!I268,Grades,2),"")</f>
        <v>C</v>
      </c>
      <c r="B268" s="6" t="str">
        <f>VLOOKUP('Student Report'!N268,'Final Marks'!$L$20:$M$26,2)</f>
        <v>C</v>
      </c>
    </row>
    <row r="269" spans="1:2" ht="14.25" customHeight="1">
      <c r="A269" s="6" t="str">
        <f>IFERROR(VLOOKUP('Final Marks'!I269,Grades,2),"")</f>
        <v>C</v>
      </c>
      <c r="B269" s="6" t="str">
        <f>VLOOKUP('Student Report'!N269,'Final Marks'!$L$20:$M$26,2)</f>
        <v>C</v>
      </c>
    </row>
    <row r="270" spans="1:2" ht="14.25" customHeight="1">
      <c r="A270" s="6" t="str">
        <f>IFERROR(VLOOKUP('Final Marks'!I270,Grades,2),"")</f>
        <v>D</v>
      </c>
      <c r="B270" s="6" t="str">
        <f>VLOOKUP('Student Report'!N270,'Final Marks'!$L$20:$M$26,2)</f>
        <v>D</v>
      </c>
    </row>
    <row r="271" spans="1:2" ht="14.25" customHeight="1">
      <c r="A271" s="6" t="str">
        <f>IFERROR(VLOOKUP('Final Marks'!I271,Grades,2),"")</f>
        <v>F</v>
      </c>
      <c r="B271" s="6" t="str">
        <f>VLOOKUP('Student Report'!N271,'Final Marks'!$L$20:$M$26,2)</f>
        <v>F</v>
      </c>
    </row>
    <row r="272" spans="1:2" ht="14.25" customHeight="1">
      <c r="A272" s="6" t="str">
        <f>IFERROR(VLOOKUP('Final Marks'!I272,Grades,2),"")</f>
        <v>Fail</v>
      </c>
      <c r="B272" s="6" t="str">
        <f>VLOOKUP('Student Report'!N272,'Final Marks'!$L$20:$M$26,2)</f>
        <v>Fail</v>
      </c>
    </row>
    <row r="273" spans="1:2" ht="14.25" customHeight="1">
      <c r="A273" s="6" t="str">
        <f>IFERROR(VLOOKUP('Final Marks'!I273,Grades,2),"")</f>
        <v>A</v>
      </c>
      <c r="B273" s="6" t="str">
        <f>VLOOKUP('Student Report'!N273,'Final Marks'!$L$20:$M$26,2)</f>
        <v>A</v>
      </c>
    </row>
    <row r="274" spans="1:2" ht="14.25" customHeight="1">
      <c r="A274" s="6" t="str">
        <f>IFERROR(VLOOKUP('Final Marks'!I274,Grades,2),"")</f>
        <v>D</v>
      </c>
      <c r="B274" s="6" t="str">
        <f>VLOOKUP('Student Report'!N274,'Final Marks'!$L$20:$M$26,2)</f>
        <v>D</v>
      </c>
    </row>
    <row r="275" spans="1:2" ht="14.25" customHeight="1">
      <c r="A275" s="6" t="str">
        <f>IFERROR(VLOOKUP('Final Marks'!I275,Grades,2),"")</f>
        <v>B</v>
      </c>
      <c r="B275" s="6" t="str">
        <f>VLOOKUP('Student Report'!N275,'Final Marks'!$L$20:$M$26,2)</f>
        <v>B</v>
      </c>
    </row>
    <row r="276" spans="1:2" ht="14.25" customHeight="1">
      <c r="A276" s="6" t="str">
        <f>IFERROR(VLOOKUP('Final Marks'!I276,Grades,2),"")</f>
        <v>B</v>
      </c>
      <c r="B276" s="6" t="str">
        <f>VLOOKUP('Student Report'!N276,'Final Marks'!$L$20:$M$26,2)</f>
        <v>B</v>
      </c>
    </row>
    <row r="277" spans="1:2" ht="14.25" customHeight="1">
      <c r="A277" s="6" t="str">
        <f>IFERROR(VLOOKUP('Final Marks'!I277,Grades,2),"")</f>
        <v>B</v>
      </c>
      <c r="B277" s="6" t="str">
        <f>VLOOKUP('Student Report'!N277,'Final Marks'!$L$20:$M$26,2)</f>
        <v>B</v>
      </c>
    </row>
    <row r="278" spans="1:2" ht="14.25" customHeight="1">
      <c r="A278" s="6" t="str">
        <f>IFERROR(VLOOKUP('Final Marks'!I278,Grades,2),"")</f>
        <v>B</v>
      </c>
      <c r="B278" s="6" t="str">
        <f>VLOOKUP('Student Report'!N278,'Final Marks'!$L$20:$M$26,2)</f>
        <v>B</v>
      </c>
    </row>
    <row r="279" spans="1:2" ht="14.25" customHeight="1">
      <c r="A279" s="6" t="str">
        <f>IFERROR(VLOOKUP('Final Marks'!I279,Grades,2),"")</f>
        <v>C</v>
      </c>
      <c r="B279" s="6" t="str">
        <f>VLOOKUP('Student Report'!N279,'Final Marks'!$L$20:$M$26,2)</f>
        <v>C</v>
      </c>
    </row>
    <row r="280" spans="1:2" ht="14.25" customHeight="1">
      <c r="A280" s="6" t="str">
        <f>IFERROR(VLOOKUP('Final Marks'!I280,Grades,2),"")</f>
        <v>C</v>
      </c>
      <c r="B280" s="6" t="str">
        <f>VLOOKUP('Student Report'!N280,'Final Marks'!$L$20:$M$26,2)</f>
        <v>C</v>
      </c>
    </row>
    <row r="281" spans="1:2" ht="14.25" customHeight="1">
      <c r="A281" s="6" t="str">
        <f>IFERROR(VLOOKUP('Final Marks'!I281,Grades,2),"")</f>
        <v>E</v>
      </c>
      <c r="B281" s="6" t="str">
        <f>VLOOKUP('Student Report'!N281,'Final Marks'!$L$20:$M$26,2)</f>
        <v>E</v>
      </c>
    </row>
    <row r="282" spans="1:2" ht="14.25" customHeight="1">
      <c r="A282" s="6" t="str">
        <f>IFERROR(VLOOKUP('Final Marks'!I282,Grades,2),"")</f>
        <v>F</v>
      </c>
      <c r="B282" s="6" t="str">
        <f>VLOOKUP('Student Report'!N282,'Final Marks'!$L$20:$M$26,2)</f>
        <v>F</v>
      </c>
    </row>
    <row r="283" spans="1:2" ht="14.25" customHeight="1">
      <c r="A283" s="6" t="str">
        <f>IFERROR(VLOOKUP('Final Marks'!I283,Grades,2),"")</f>
        <v>Fail</v>
      </c>
      <c r="B283" s="6" t="str">
        <f>VLOOKUP('Student Report'!N283,'Final Marks'!$L$20:$M$26,2)</f>
        <v>Fail</v>
      </c>
    </row>
    <row r="284" spans="1:2" ht="14.25" customHeight="1">
      <c r="A284" s="6" t="str">
        <f>IFERROR(VLOOKUP('Final Marks'!I284,Grades,2),"")</f>
        <v>D</v>
      </c>
      <c r="B284" s="6" t="str">
        <f>VLOOKUP('Student Report'!N284,'Final Marks'!$L$20:$M$26,2)</f>
        <v>D</v>
      </c>
    </row>
    <row r="285" spans="1:2" ht="14.25" customHeight="1">
      <c r="A285" s="6" t="str">
        <f>IFERROR(VLOOKUP('Final Marks'!I285,Grades,2),"")</f>
        <v>C</v>
      </c>
      <c r="B285" s="6" t="str">
        <f>VLOOKUP('Student Report'!N285,'Final Marks'!$L$20:$M$26,2)</f>
        <v>C</v>
      </c>
    </row>
    <row r="286" spans="1:2" ht="14.25" customHeight="1">
      <c r="A286" s="6" t="str">
        <f>IFERROR(VLOOKUP('Final Marks'!I286,Grades,2),"")</f>
        <v>A</v>
      </c>
      <c r="B286" s="6" t="str">
        <f>VLOOKUP('Student Report'!N286,'Final Marks'!$L$20:$M$26,2)</f>
        <v>A</v>
      </c>
    </row>
    <row r="287" spans="1:2" ht="14.25" customHeight="1">
      <c r="A287" s="6" t="str">
        <f>IFERROR(VLOOKUP('Final Marks'!I287,Grades,2),"")</f>
        <v>D</v>
      </c>
      <c r="B287" s="6" t="str">
        <f>VLOOKUP('Student Report'!N287,'Final Marks'!$L$20:$M$26,2)</f>
        <v>D</v>
      </c>
    </row>
    <row r="288" spans="1:2" ht="14.25" customHeight="1">
      <c r="A288" s="6" t="str">
        <f>IFERROR(VLOOKUP('Final Marks'!I288,Grades,2),"")</f>
        <v>C</v>
      </c>
      <c r="B288" s="6" t="str">
        <f>VLOOKUP('Student Report'!N288,'Final Marks'!$L$20:$M$26,2)</f>
        <v>C</v>
      </c>
    </row>
    <row r="289" spans="1:2" ht="14.25" customHeight="1">
      <c r="A289" s="6" t="str">
        <f>IFERROR(VLOOKUP('Final Marks'!I289,Grades,2),"")</f>
        <v>B</v>
      </c>
      <c r="B289" s="6" t="str">
        <f>VLOOKUP('Student Report'!N289,'Final Marks'!$L$20:$M$26,2)</f>
        <v>B</v>
      </c>
    </row>
    <row r="290" spans="1:2" ht="14.25" customHeight="1">
      <c r="A290" s="6" t="str">
        <f>IFERROR(VLOOKUP('Final Marks'!I290,Grades,2),"")</f>
        <v>B</v>
      </c>
      <c r="B290" s="6" t="str">
        <f>VLOOKUP('Student Report'!N290,'Final Marks'!$L$20:$M$26,2)</f>
        <v>B</v>
      </c>
    </row>
    <row r="291" spans="1:2" ht="14.25" customHeight="1">
      <c r="A291" s="6" t="str">
        <f>IFERROR(VLOOKUP('Final Marks'!I291,Grades,2),"")</f>
        <v>A</v>
      </c>
      <c r="B291" s="6" t="str">
        <f>VLOOKUP('Student Report'!N291,'Final Marks'!$L$20:$M$26,2)</f>
        <v>A</v>
      </c>
    </row>
    <row r="292" spans="1:2" ht="14.25" customHeight="1">
      <c r="A292" s="6" t="str">
        <f>IFERROR(VLOOKUP('Final Marks'!I292,Grades,2),"")</f>
        <v>E</v>
      </c>
      <c r="B292" s="6" t="str">
        <f>VLOOKUP('Student Report'!N292,'Final Marks'!$L$20:$M$26,2)</f>
        <v>E</v>
      </c>
    </row>
    <row r="293" spans="1:2" ht="14.25" customHeight="1">
      <c r="A293" s="6" t="str">
        <f>IFERROR(VLOOKUP('Final Marks'!I293,Grades,2),"")</f>
        <v>D</v>
      </c>
      <c r="B293" s="6" t="str">
        <f>VLOOKUP('Student Report'!N293,'Final Marks'!$L$20:$M$26,2)</f>
        <v>D</v>
      </c>
    </row>
    <row r="294" spans="1:2" ht="14.25" customHeight="1">
      <c r="A294" s="6" t="str">
        <f>IFERROR(VLOOKUP('Final Marks'!I294,Grades,2),"")</f>
        <v>Fail</v>
      </c>
      <c r="B294" s="6" t="str">
        <f>VLOOKUP('Student Report'!N294,'Final Marks'!$L$20:$M$26,2)</f>
        <v>Fail</v>
      </c>
    </row>
    <row r="295" spans="1:2" ht="14.25" customHeight="1">
      <c r="A295" s="6" t="str">
        <f>IFERROR(VLOOKUP('Final Marks'!I295,Grades,2),"")</f>
        <v>Fail</v>
      </c>
      <c r="B295" s="6" t="str">
        <f>VLOOKUP('Student Report'!N295,'Final Marks'!$L$20:$M$26,2)</f>
        <v>Fail</v>
      </c>
    </row>
    <row r="296" spans="1:2" ht="14.25" customHeight="1">
      <c r="A296" s="6" t="str">
        <f>IFERROR(VLOOKUP('Final Marks'!I296,Grades,2),"")</f>
        <v>E</v>
      </c>
      <c r="B296" s="6" t="str">
        <f>VLOOKUP('Student Report'!N296,'Final Marks'!$L$20:$M$26,2)</f>
        <v>E</v>
      </c>
    </row>
    <row r="297" spans="1:2" ht="14.25" customHeight="1">
      <c r="A297" s="6" t="str">
        <f>IFERROR(VLOOKUP('Final Marks'!I297,Grades,2),"")</f>
        <v>A</v>
      </c>
      <c r="B297" s="6" t="str">
        <f>VLOOKUP('Student Report'!N297,'Final Marks'!$L$20:$M$26,2)</f>
        <v>A</v>
      </c>
    </row>
    <row r="298" spans="1:2" ht="14.25" customHeight="1">
      <c r="A298" s="6" t="str">
        <f>IFERROR(VLOOKUP('Final Marks'!I298,Grades,2),"")</f>
        <v>D</v>
      </c>
      <c r="B298" s="6" t="str">
        <f>VLOOKUP('Student Report'!N298,'Final Marks'!$L$20:$M$26,2)</f>
        <v>D</v>
      </c>
    </row>
    <row r="299" spans="1:2" ht="14.25" customHeight="1">
      <c r="A299" s="6" t="str">
        <f>IFERROR(VLOOKUP('Final Marks'!I299,Grades,2),"")</f>
        <v>A</v>
      </c>
      <c r="B299" s="6" t="str">
        <f>VLOOKUP('Student Report'!N299,'Final Marks'!$L$20:$M$26,2)</f>
        <v>A</v>
      </c>
    </row>
    <row r="300" spans="1:2" ht="14.25" customHeight="1">
      <c r="A300" s="6" t="str">
        <f>IFERROR(VLOOKUP('Final Marks'!I300,Grades,2),"")</f>
        <v>D</v>
      </c>
      <c r="B300" s="6" t="str">
        <f>VLOOKUP('Student Report'!N300,'Final Marks'!$L$20:$M$26,2)</f>
        <v>D</v>
      </c>
    </row>
    <row r="301" spans="1:2" ht="14.25" customHeight="1">
      <c r="A301" s="6" t="str">
        <f>IFERROR(VLOOKUP('Final Marks'!I301,Grades,2),"")</f>
        <v>D</v>
      </c>
      <c r="B301" s="6" t="str">
        <f>VLOOKUP('Student Report'!N301,'Final Marks'!$L$20:$M$26,2)</f>
        <v>D</v>
      </c>
    </row>
    <row r="302" spans="1:2" ht="14.25" customHeight="1">
      <c r="A302" s="6" t="str">
        <f>IFERROR(VLOOKUP('Final Marks'!I302,Grades,2),"")</f>
        <v>E</v>
      </c>
      <c r="B302" s="6" t="str">
        <f>VLOOKUP('Student Report'!N302,'Final Marks'!$L$20:$M$26,2)</f>
        <v>E</v>
      </c>
    </row>
    <row r="303" spans="1:2" ht="14.25" customHeight="1">
      <c r="A303" s="6" t="str">
        <f>IFERROR(VLOOKUP('Final Marks'!I303,Grades,2),"")</f>
        <v>C</v>
      </c>
      <c r="B303" s="6" t="str">
        <f>VLOOKUP('Student Report'!N303,'Final Marks'!$L$20:$M$26,2)</f>
        <v>C</v>
      </c>
    </row>
    <row r="304" spans="1:2" ht="14.25" customHeight="1">
      <c r="A304" s="6" t="str">
        <f>IFERROR(VLOOKUP('Final Marks'!I304,Grades,2),"")</f>
        <v>E</v>
      </c>
      <c r="B304" s="6" t="str">
        <f>VLOOKUP('Student Report'!N304,'Final Marks'!$L$20:$M$26,2)</f>
        <v>E</v>
      </c>
    </row>
    <row r="305" spans="1:2" ht="14.25" customHeight="1">
      <c r="A305" s="6" t="str">
        <f>IFERROR(VLOOKUP('Final Marks'!I305,Grades,2),"")</f>
        <v>A</v>
      </c>
      <c r="B305" s="6" t="str">
        <f>VLOOKUP('Student Report'!N305,'Final Marks'!$L$20:$M$26,2)</f>
        <v>A</v>
      </c>
    </row>
    <row r="306" spans="1:2" ht="14.25" customHeight="1">
      <c r="A306" s="6" t="str">
        <f>IFERROR(VLOOKUP('Final Marks'!I306,Grades,2),"")</f>
        <v>E</v>
      </c>
      <c r="B306" s="6" t="str">
        <f>VLOOKUP('Student Report'!N306,'Final Marks'!$L$20:$M$26,2)</f>
        <v>E</v>
      </c>
    </row>
    <row r="307" spans="1:2" ht="14.25" customHeight="1">
      <c r="A307" s="6" t="str">
        <f>IFERROR(VLOOKUP('Final Marks'!I307,Grades,2),"")</f>
        <v>Fail</v>
      </c>
      <c r="B307" s="6" t="str">
        <f>VLOOKUP('Student Report'!N307,'Final Marks'!$L$20:$M$26,2)</f>
        <v>Fail</v>
      </c>
    </row>
    <row r="308" spans="1:2" ht="14.25" customHeight="1">
      <c r="A308" s="6" t="str">
        <f>IFERROR(VLOOKUP('Final Marks'!I308,Grades,2),"")</f>
        <v>E</v>
      </c>
      <c r="B308" s="6" t="str">
        <f>VLOOKUP('Student Report'!N308,'Final Marks'!$L$20:$M$26,2)</f>
        <v>E</v>
      </c>
    </row>
    <row r="309" spans="1:2" ht="14.25" customHeight="1">
      <c r="A309" s="6" t="str">
        <f>IFERROR(VLOOKUP('Final Marks'!I309,Grades,2),"")</f>
        <v>B</v>
      </c>
      <c r="B309" s="6" t="str">
        <f>VLOOKUP('Student Report'!N309,'Final Marks'!$L$20:$M$26,2)</f>
        <v>B</v>
      </c>
    </row>
    <row r="310" spans="1:2" ht="14.25" customHeight="1">
      <c r="A310" s="6" t="str">
        <f>IFERROR(VLOOKUP('Final Marks'!I310,Grades,2),"")</f>
        <v>A</v>
      </c>
      <c r="B310" s="6" t="str">
        <f>VLOOKUP('Student Report'!N310,'Final Marks'!$L$20:$M$26,2)</f>
        <v>A</v>
      </c>
    </row>
    <row r="311" spans="1:2" ht="14.25" customHeight="1">
      <c r="A311" s="6" t="str">
        <f>IFERROR(VLOOKUP('Final Marks'!I311,Grades,2),"")</f>
        <v>B</v>
      </c>
      <c r="B311" s="6" t="str">
        <f>VLOOKUP('Student Report'!N311,'Final Marks'!$L$20:$M$26,2)</f>
        <v>B</v>
      </c>
    </row>
    <row r="312" spans="1:2" ht="14.25" customHeight="1">
      <c r="A312" s="6" t="str">
        <f>IFERROR(VLOOKUP('Final Marks'!I312,Grades,2),"")</f>
        <v>E</v>
      </c>
      <c r="B312" s="6" t="str">
        <f>VLOOKUP('Student Report'!N312,'Final Marks'!$L$20:$M$26,2)</f>
        <v>E</v>
      </c>
    </row>
    <row r="313" spans="1:2" ht="14.25" customHeight="1">
      <c r="A313" s="6" t="str">
        <f>IFERROR(VLOOKUP('Final Marks'!I313,Grades,2),"")</f>
        <v>A</v>
      </c>
      <c r="B313" s="6" t="str">
        <f>VLOOKUP('Student Report'!N313,'Final Marks'!$L$20:$M$26,2)</f>
        <v>A</v>
      </c>
    </row>
    <row r="314" spans="1:2" ht="14.25" customHeight="1">
      <c r="A314" s="6" t="str">
        <f>IFERROR(VLOOKUP('Final Marks'!I314,Grades,2),"")</f>
        <v>Fail</v>
      </c>
      <c r="B314" s="6" t="str">
        <f>VLOOKUP('Student Report'!N314,'Final Marks'!$L$20:$M$26,2)</f>
        <v>Fail</v>
      </c>
    </row>
    <row r="315" spans="1:2" ht="14.25" customHeight="1">
      <c r="A315" s="6" t="str">
        <f>IFERROR(VLOOKUP('Final Marks'!I315,Grades,2),"")</f>
        <v>C</v>
      </c>
      <c r="B315" s="6" t="str">
        <f>VLOOKUP('Student Report'!N315,'Final Marks'!$L$20:$M$26,2)</f>
        <v>C</v>
      </c>
    </row>
    <row r="316" spans="1:2" ht="14.25" customHeight="1">
      <c r="A316" s="6" t="str">
        <f>IFERROR(VLOOKUP('Final Marks'!I316,Grades,2),"")</f>
        <v>D</v>
      </c>
      <c r="B316" s="6" t="str">
        <f>VLOOKUP('Student Report'!N316,'Final Marks'!$L$20:$M$26,2)</f>
        <v>D</v>
      </c>
    </row>
    <row r="317" spans="1:2" ht="14.25" customHeight="1">
      <c r="A317" s="6" t="str">
        <f>IFERROR(VLOOKUP('Final Marks'!I317,Grades,2),"")</f>
        <v>D</v>
      </c>
      <c r="B317" s="6" t="str">
        <f>VLOOKUP('Student Report'!N317,'Final Marks'!$L$20:$M$26,2)</f>
        <v>D</v>
      </c>
    </row>
    <row r="318" spans="1:2" ht="14.25" customHeight="1">
      <c r="A318" s="6" t="str">
        <f>IFERROR(VLOOKUP('Final Marks'!I318,Grades,2),"")</f>
        <v>E</v>
      </c>
      <c r="B318" s="6" t="str">
        <f>VLOOKUP('Student Report'!N318,'Final Marks'!$L$20:$M$26,2)</f>
        <v>E</v>
      </c>
    </row>
    <row r="319" spans="1:2" ht="14.25" customHeight="1">
      <c r="A319" s="6" t="str">
        <f>IFERROR(VLOOKUP('Final Marks'!I319,Grades,2),"")</f>
        <v>E</v>
      </c>
      <c r="B319" s="6" t="str">
        <f>VLOOKUP('Student Report'!N319,'Final Marks'!$L$20:$M$26,2)</f>
        <v>E</v>
      </c>
    </row>
    <row r="320" spans="1:2" ht="14.25" customHeight="1">
      <c r="A320" s="6" t="str">
        <f>IFERROR(VLOOKUP('Final Marks'!I320,Grades,2),"")</f>
        <v>E</v>
      </c>
      <c r="B320" s="6" t="str">
        <f>VLOOKUP('Student Report'!N320,'Final Marks'!$L$20:$M$26,2)</f>
        <v>E</v>
      </c>
    </row>
    <row r="321" spans="1:2" ht="14.25" customHeight="1">
      <c r="A321" s="6" t="str">
        <f>IFERROR(VLOOKUP('Final Marks'!I321,Grades,2),"")</f>
        <v>E</v>
      </c>
      <c r="B321" s="6" t="str">
        <f>VLOOKUP('Student Report'!N321,'Final Marks'!$L$20:$M$26,2)</f>
        <v>E</v>
      </c>
    </row>
    <row r="322" spans="1:2" ht="14.25" customHeight="1">
      <c r="A322" s="6" t="str">
        <f>IFERROR(VLOOKUP('Final Marks'!I322,Grades,2),"")</f>
        <v>A</v>
      </c>
      <c r="B322" s="6" t="str">
        <f>VLOOKUP('Student Report'!N322,'Final Marks'!$L$20:$M$26,2)</f>
        <v>A</v>
      </c>
    </row>
    <row r="323" spans="1:2" ht="14.25" customHeight="1">
      <c r="A323" s="6" t="str">
        <f>IFERROR(VLOOKUP('Final Marks'!I323,Grades,2),"")</f>
        <v>Fail</v>
      </c>
      <c r="B323" s="6" t="str">
        <f>VLOOKUP('Student Report'!N323,'Final Marks'!$L$20:$M$26,2)</f>
        <v>Fail</v>
      </c>
    </row>
    <row r="324" spans="1:2" ht="14.25" customHeight="1">
      <c r="A324" s="6" t="str">
        <f>IFERROR(VLOOKUP('Final Marks'!I324,Grades,2),"")</f>
        <v>C</v>
      </c>
      <c r="B324" s="6" t="str">
        <f>VLOOKUP('Student Report'!N324,'Final Marks'!$L$20:$M$26,2)</f>
        <v>C</v>
      </c>
    </row>
    <row r="325" spans="1:2" ht="14.25" customHeight="1">
      <c r="A325" s="6" t="str">
        <f>IFERROR(VLOOKUP('Final Marks'!I325,Grades,2),"")</f>
        <v>A</v>
      </c>
      <c r="B325" s="6" t="str">
        <f>VLOOKUP('Student Report'!N325,'Final Marks'!$L$20:$M$26,2)</f>
        <v>A</v>
      </c>
    </row>
    <row r="326" spans="1:2" ht="14.25" customHeight="1">
      <c r="A326" s="6" t="str">
        <f>IFERROR(VLOOKUP('Final Marks'!I326,Grades,2),"")</f>
        <v>D</v>
      </c>
      <c r="B326" s="6" t="str">
        <f>VLOOKUP('Student Report'!N326,'Final Marks'!$L$20:$M$26,2)</f>
        <v>D</v>
      </c>
    </row>
    <row r="327" spans="1:2" ht="14.25" customHeight="1">
      <c r="A327" s="6" t="str">
        <f>IFERROR(VLOOKUP('Final Marks'!I327,Grades,2),"")</f>
        <v>A</v>
      </c>
      <c r="B327" s="6" t="str">
        <f>VLOOKUP('Student Report'!N327,'Final Marks'!$L$20:$M$26,2)</f>
        <v>A</v>
      </c>
    </row>
    <row r="328" spans="1:2" ht="14.25" customHeight="1">
      <c r="A328" s="6" t="str">
        <f>IFERROR(VLOOKUP('Final Marks'!I328,Grades,2),"")</f>
        <v>F</v>
      </c>
      <c r="B328" s="6" t="str">
        <f>VLOOKUP('Student Report'!N328,'Final Marks'!$L$20:$M$26,2)</f>
        <v>F</v>
      </c>
    </row>
    <row r="329" spans="1:2" ht="14.25" customHeight="1">
      <c r="A329" s="6" t="str">
        <f>IFERROR(VLOOKUP('Final Marks'!I329,Grades,2),"")</f>
        <v>F</v>
      </c>
      <c r="B329" s="6" t="str">
        <f>VLOOKUP('Student Report'!N329,'Final Marks'!$L$20:$M$26,2)</f>
        <v>F</v>
      </c>
    </row>
    <row r="330" spans="1:2" ht="14.25" customHeight="1">
      <c r="A330" s="6" t="str">
        <f>IFERROR(VLOOKUP('Final Marks'!I330,Grades,2),"")</f>
        <v>B</v>
      </c>
      <c r="B330" s="6" t="str">
        <f>VLOOKUP('Student Report'!N330,'Final Marks'!$L$20:$M$26,2)</f>
        <v>B</v>
      </c>
    </row>
    <row r="331" spans="1:2" ht="14.25" customHeight="1">
      <c r="A331" s="6" t="str">
        <f>IFERROR(VLOOKUP('Final Marks'!I331,Grades,2),"")</f>
        <v>F</v>
      </c>
      <c r="B331" s="6" t="str">
        <f>VLOOKUP('Student Report'!N331,'Final Marks'!$L$20:$M$26,2)</f>
        <v>F</v>
      </c>
    </row>
    <row r="332" spans="1:2" ht="14.25" customHeight="1">
      <c r="A332" s="6" t="str">
        <f>IFERROR(VLOOKUP('Final Marks'!I332,Grades,2),"")</f>
        <v>D</v>
      </c>
      <c r="B332" s="6" t="str">
        <f>VLOOKUP('Student Report'!N332,'Final Marks'!$L$20:$M$26,2)</f>
        <v>D</v>
      </c>
    </row>
    <row r="333" spans="1:2" ht="14.25" customHeight="1">
      <c r="A333" s="6" t="str">
        <f>IFERROR(VLOOKUP('Final Marks'!I333,Grades,2),"")</f>
        <v>A</v>
      </c>
      <c r="B333" s="6" t="str">
        <f>VLOOKUP('Student Report'!N333,'Final Marks'!$L$20:$M$26,2)</f>
        <v>A</v>
      </c>
    </row>
    <row r="334" spans="1:2" ht="14.25" customHeight="1">
      <c r="A334" s="6" t="str">
        <f>IFERROR(VLOOKUP('Final Marks'!I334,Grades,2),"")</f>
        <v>F</v>
      </c>
      <c r="B334" s="6" t="str">
        <f>VLOOKUP('Student Report'!N334,'Final Marks'!$L$20:$M$26,2)</f>
        <v>F</v>
      </c>
    </row>
    <row r="335" spans="1:2" ht="14.25" customHeight="1">
      <c r="A335" s="6" t="str">
        <f>IFERROR(VLOOKUP('Final Marks'!I335,Grades,2),"")</f>
        <v>D</v>
      </c>
      <c r="B335" s="6" t="str">
        <f>VLOOKUP('Student Report'!N335,'Final Marks'!$L$20:$M$26,2)</f>
        <v>D</v>
      </c>
    </row>
    <row r="336" spans="1:2" ht="14.25" customHeight="1">
      <c r="A336" s="6" t="str">
        <f>IFERROR(VLOOKUP('Final Marks'!I336,Grades,2),"")</f>
        <v>A</v>
      </c>
      <c r="B336" s="6" t="str">
        <f>VLOOKUP('Student Report'!N336,'Final Marks'!$L$20:$M$26,2)</f>
        <v>A</v>
      </c>
    </row>
    <row r="337" spans="1:2" ht="14.25" customHeight="1">
      <c r="A337" s="6" t="str">
        <f>IFERROR(VLOOKUP('Final Marks'!I337,Grades,2),"")</f>
        <v>B</v>
      </c>
      <c r="B337" s="6" t="str">
        <f>VLOOKUP('Student Report'!N337,'Final Marks'!$L$20:$M$26,2)</f>
        <v>B</v>
      </c>
    </row>
    <row r="338" spans="1:2" ht="14.25" customHeight="1">
      <c r="A338" s="6" t="str">
        <f>IFERROR(VLOOKUP('Final Marks'!I338,Grades,2),"")</f>
        <v>Fail</v>
      </c>
      <c r="B338" s="6" t="str">
        <f>VLOOKUP('Student Report'!N338,'Final Marks'!$L$20:$M$26,2)</f>
        <v>Fail</v>
      </c>
    </row>
    <row r="339" spans="1:2" ht="14.25" customHeight="1">
      <c r="A339" s="6" t="str">
        <f>IFERROR(VLOOKUP('Final Marks'!I339,Grades,2),"")</f>
        <v>A</v>
      </c>
      <c r="B339" s="6" t="str">
        <f>VLOOKUP('Student Report'!N339,'Final Marks'!$L$20:$M$26,2)</f>
        <v>A</v>
      </c>
    </row>
    <row r="340" spans="1:2" ht="14.25" customHeight="1">
      <c r="A340" s="6" t="str">
        <f>IFERROR(VLOOKUP('Final Marks'!I340,Grades,2),"")</f>
        <v>E</v>
      </c>
      <c r="B340" s="6" t="str">
        <f>VLOOKUP('Student Report'!N340,'Final Marks'!$L$20:$M$26,2)</f>
        <v>E</v>
      </c>
    </row>
    <row r="341" spans="1:2" ht="14.25" customHeight="1">
      <c r="A341" s="6" t="str">
        <f>IFERROR(VLOOKUP('Final Marks'!I341,Grades,2),"")</f>
        <v>A</v>
      </c>
      <c r="B341" s="6" t="str">
        <f>VLOOKUP('Student Report'!N341,'Final Marks'!$L$20:$M$26,2)</f>
        <v>A</v>
      </c>
    </row>
    <row r="342" spans="1:2" ht="14.25" customHeight="1">
      <c r="A342" s="6" t="str">
        <f>IFERROR(VLOOKUP('Final Marks'!I342,Grades,2),"")</f>
        <v>A</v>
      </c>
      <c r="B342" s="6" t="str">
        <f>VLOOKUP('Student Report'!N342,'Final Marks'!$L$20:$M$26,2)</f>
        <v>A</v>
      </c>
    </row>
    <row r="343" spans="1:2" ht="14.25" customHeight="1">
      <c r="A343" s="6" t="str">
        <f>IFERROR(VLOOKUP('Final Marks'!I343,Grades,2),"")</f>
        <v>Fail</v>
      </c>
      <c r="B343" s="6" t="str">
        <f>VLOOKUP('Student Report'!N343,'Final Marks'!$L$20:$M$26,2)</f>
        <v>Fail</v>
      </c>
    </row>
    <row r="344" spans="1:2" ht="14.25" customHeight="1">
      <c r="A344" s="6" t="str">
        <f>IFERROR(VLOOKUP('Final Marks'!I344,Grades,2),"")</f>
        <v>F</v>
      </c>
      <c r="B344" s="6" t="str">
        <f>VLOOKUP('Student Report'!N344,'Final Marks'!$L$20:$M$26,2)</f>
        <v>F</v>
      </c>
    </row>
    <row r="345" spans="1:2" ht="14.25" customHeight="1">
      <c r="A345" s="6" t="str">
        <f>IFERROR(VLOOKUP('Final Marks'!I345,Grades,2),"")</f>
        <v>A</v>
      </c>
      <c r="B345" s="6" t="str">
        <f>VLOOKUP('Student Report'!N345,'Final Marks'!$L$20:$M$26,2)</f>
        <v>A</v>
      </c>
    </row>
    <row r="346" spans="1:2" ht="14.25" customHeight="1">
      <c r="A346" s="6" t="str">
        <f>IFERROR(VLOOKUP('Final Marks'!I346,Grades,2),"")</f>
        <v>D</v>
      </c>
      <c r="B346" s="6" t="str">
        <f>VLOOKUP('Student Report'!N346,'Final Marks'!$L$20:$M$26,2)</f>
        <v>D</v>
      </c>
    </row>
    <row r="347" spans="1:2" ht="14.25" customHeight="1">
      <c r="A347" s="6" t="str">
        <f>IFERROR(VLOOKUP('Final Marks'!I347,Grades,2),"")</f>
        <v>B</v>
      </c>
      <c r="B347" s="6" t="str">
        <f>VLOOKUP('Student Report'!N347,'Final Marks'!$L$20:$M$26,2)</f>
        <v>B</v>
      </c>
    </row>
    <row r="348" spans="1:2" ht="14.25" customHeight="1">
      <c r="A348" s="6" t="str">
        <f>IFERROR(VLOOKUP('Final Marks'!I348,Grades,2),"")</f>
        <v>A</v>
      </c>
      <c r="B348" s="6" t="str">
        <f>VLOOKUP('Student Report'!N348,'Final Marks'!$L$20:$M$26,2)</f>
        <v>A</v>
      </c>
    </row>
    <row r="349" spans="1:2" ht="14.25" customHeight="1">
      <c r="A349" s="6" t="str">
        <f>IFERROR(VLOOKUP('Final Marks'!I349,Grades,2),"")</f>
        <v>D</v>
      </c>
      <c r="B349" s="6" t="str">
        <f>VLOOKUP('Student Report'!N349,'Final Marks'!$L$20:$M$26,2)</f>
        <v>D</v>
      </c>
    </row>
    <row r="350" spans="1:2" ht="14.25" customHeight="1">
      <c r="A350" s="6" t="str">
        <f>IFERROR(VLOOKUP('Final Marks'!I350,Grades,2),"")</f>
        <v>E</v>
      </c>
      <c r="B350" s="6" t="str">
        <f>VLOOKUP('Student Report'!N350,'Final Marks'!$L$20:$M$26,2)</f>
        <v>E</v>
      </c>
    </row>
    <row r="351" spans="1:2" ht="14.25" customHeight="1">
      <c r="A351" s="6" t="str">
        <f>IFERROR(VLOOKUP('Final Marks'!I351,Grades,2),"")</f>
        <v>A</v>
      </c>
      <c r="B351" s="6" t="str">
        <f>VLOOKUP('Student Report'!N351,'Final Marks'!$L$20:$M$26,2)</f>
        <v>A</v>
      </c>
    </row>
    <row r="352" spans="1:2" ht="14.25" customHeight="1">
      <c r="A352" s="6" t="str">
        <f>IFERROR(VLOOKUP('Final Marks'!I352,Grades,2),"")</f>
        <v>Fail</v>
      </c>
      <c r="B352" s="6" t="str">
        <f>VLOOKUP('Student Report'!N352,'Final Marks'!$L$20:$M$26,2)</f>
        <v>Fail</v>
      </c>
    </row>
    <row r="353" spans="1:2" ht="14.25" customHeight="1">
      <c r="A353" s="6" t="str">
        <f>IFERROR(VLOOKUP('Final Marks'!I353,Grades,2),"")</f>
        <v>D</v>
      </c>
      <c r="B353" s="6" t="str">
        <f>VLOOKUP('Student Report'!N353,'Final Marks'!$L$20:$M$26,2)</f>
        <v>D</v>
      </c>
    </row>
    <row r="354" spans="1:2" ht="14.25" customHeight="1">
      <c r="A354" s="6" t="str">
        <f>IFERROR(VLOOKUP('Final Marks'!I354,Grades,2),"")</f>
        <v>B</v>
      </c>
      <c r="B354" s="6" t="str">
        <f>VLOOKUP('Student Report'!N354,'Final Marks'!$L$20:$M$26,2)</f>
        <v>B</v>
      </c>
    </row>
    <row r="355" spans="1:2" ht="14.25" customHeight="1">
      <c r="A355" s="6" t="str">
        <f>IFERROR(VLOOKUP('Final Marks'!I355,Grades,2),"")</f>
        <v>B</v>
      </c>
      <c r="B355" s="6" t="str">
        <f>VLOOKUP('Student Report'!N355,'Final Marks'!$L$20:$M$26,2)</f>
        <v>B</v>
      </c>
    </row>
    <row r="356" spans="1:2" ht="14.25" customHeight="1">
      <c r="A356" s="6" t="str">
        <f>IFERROR(VLOOKUP('Final Marks'!I356,Grades,2),"")</f>
        <v>Fail</v>
      </c>
      <c r="B356" s="6" t="str">
        <f>VLOOKUP('Student Report'!N356,'Final Marks'!$L$20:$M$26,2)</f>
        <v>Fail</v>
      </c>
    </row>
    <row r="357" spans="1:2" ht="14.25" customHeight="1">
      <c r="A357" s="6" t="str">
        <f>IFERROR(VLOOKUP('Final Marks'!I357,Grades,2),"")</f>
        <v>E</v>
      </c>
      <c r="B357" s="6" t="str">
        <f>VLOOKUP('Student Report'!N357,'Final Marks'!$L$20:$M$26,2)</f>
        <v>E</v>
      </c>
    </row>
    <row r="358" spans="1:2" ht="14.25" customHeight="1">
      <c r="A358" s="6" t="str">
        <f>IFERROR(VLOOKUP('Final Marks'!I358,Grades,2),"")</f>
        <v>F</v>
      </c>
      <c r="B358" s="6" t="str">
        <f>VLOOKUP('Student Report'!N358,'Final Marks'!$L$20:$M$26,2)</f>
        <v>F</v>
      </c>
    </row>
    <row r="359" spans="1:2" ht="14.25" customHeight="1">
      <c r="A359" s="6" t="str">
        <f>IFERROR(VLOOKUP('Final Marks'!I359,Grades,2),"")</f>
        <v>A</v>
      </c>
      <c r="B359" s="6" t="str">
        <f>VLOOKUP('Student Report'!N359,'Final Marks'!$L$20:$M$26,2)</f>
        <v>A</v>
      </c>
    </row>
    <row r="360" spans="1:2" ht="14.25" customHeight="1">
      <c r="A360" s="6" t="str">
        <f>IFERROR(VLOOKUP('Final Marks'!I360,Grades,2),"")</f>
        <v>B</v>
      </c>
      <c r="B360" s="6" t="str">
        <f>VLOOKUP('Student Report'!N360,'Final Marks'!$L$20:$M$26,2)</f>
        <v>B</v>
      </c>
    </row>
    <row r="361" spans="1:2" ht="14.25" customHeight="1">
      <c r="A361" s="6" t="str">
        <f>IFERROR(VLOOKUP('Final Marks'!I361,Grades,2),"")</f>
        <v>C</v>
      </c>
      <c r="B361" s="6" t="str">
        <f>VLOOKUP('Student Report'!N361,'Final Marks'!$L$20:$M$26,2)</f>
        <v>C</v>
      </c>
    </row>
    <row r="362" spans="1:2" ht="14.25" customHeight="1">
      <c r="A362" s="6" t="str">
        <f>IFERROR(VLOOKUP('Final Marks'!I362,Grades,2),"")</f>
        <v>D</v>
      </c>
      <c r="B362" s="6" t="str">
        <f>VLOOKUP('Student Report'!N362,'Final Marks'!$L$20:$M$26,2)</f>
        <v>D</v>
      </c>
    </row>
    <row r="363" spans="1:2" ht="14.25" customHeight="1">
      <c r="A363" s="6" t="str">
        <f>IFERROR(VLOOKUP('Final Marks'!I363,Grades,2),"")</f>
        <v>E</v>
      </c>
      <c r="B363" s="6" t="str">
        <f>VLOOKUP('Student Report'!N363,'Final Marks'!$L$20:$M$26,2)</f>
        <v>E</v>
      </c>
    </row>
    <row r="364" spans="1:2" ht="14.25" customHeight="1">
      <c r="A364" s="6" t="str">
        <f>IFERROR(VLOOKUP('Final Marks'!I364,Grades,2),"")</f>
        <v>D</v>
      </c>
      <c r="B364" s="6" t="str">
        <f>VLOOKUP('Student Report'!N364,'Final Marks'!$L$20:$M$26,2)</f>
        <v>D</v>
      </c>
    </row>
    <row r="365" spans="1:2" ht="14.25" customHeight="1">
      <c r="A365" s="6" t="str">
        <f>IFERROR(VLOOKUP('Final Marks'!I365,Grades,2),"")</f>
        <v>Fail</v>
      </c>
      <c r="B365" s="6" t="str">
        <f>VLOOKUP('Student Report'!N365,'Final Marks'!$L$20:$M$26,2)</f>
        <v>Fail</v>
      </c>
    </row>
    <row r="366" spans="1:2" ht="14.25" customHeight="1">
      <c r="A366" s="6" t="str">
        <f>IFERROR(VLOOKUP('Final Marks'!I366,Grades,2),"")</f>
        <v>B</v>
      </c>
      <c r="B366" s="6" t="str">
        <f>VLOOKUP('Student Report'!N366,'Final Marks'!$L$20:$M$26,2)</f>
        <v>B</v>
      </c>
    </row>
    <row r="367" spans="1:2" ht="14.25" customHeight="1">
      <c r="A367" s="6" t="str">
        <f>IFERROR(VLOOKUP('Final Marks'!I367,Grades,2),"")</f>
        <v>Fail</v>
      </c>
      <c r="B367" s="6" t="str">
        <f>VLOOKUP('Student Report'!N367,'Final Marks'!$L$20:$M$26,2)</f>
        <v>Fail</v>
      </c>
    </row>
    <row r="368" spans="1:2" ht="14.25" customHeight="1">
      <c r="A368" s="6" t="str">
        <f>IFERROR(VLOOKUP('Final Marks'!I368,Grades,2),"")</f>
        <v>Fail</v>
      </c>
      <c r="B368" s="6" t="str">
        <f>VLOOKUP('Student Report'!N368,'Final Marks'!$L$20:$M$26,2)</f>
        <v>Fail</v>
      </c>
    </row>
    <row r="369" spans="1:2" ht="14.25" customHeight="1">
      <c r="A369" s="6" t="str">
        <f>IFERROR(VLOOKUP('Final Marks'!I369,Grades,2),"")</f>
        <v>F</v>
      </c>
      <c r="B369" s="6" t="str">
        <f>VLOOKUP('Student Report'!N369,'Final Marks'!$L$20:$M$26,2)</f>
        <v>F</v>
      </c>
    </row>
    <row r="370" spans="1:2" ht="14.25" customHeight="1">
      <c r="A370" s="6" t="str">
        <f>IFERROR(VLOOKUP('Final Marks'!I370,Grades,2),"")</f>
        <v>F</v>
      </c>
      <c r="B370" s="6" t="str">
        <f>VLOOKUP('Student Report'!N370,'Final Marks'!$L$20:$M$26,2)</f>
        <v>F</v>
      </c>
    </row>
    <row r="371" spans="1:2" ht="14.25" customHeight="1">
      <c r="A371" s="6" t="str">
        <f>IFERROR(VLOOKUP('Final Marks'!I371,Grades,2),"")</f>
        <v>C</v>
      </c>
      <c r="B371" s="6" t="str">
        <f>VLOOKUP('Student Report'!N371,'Final Marks'!$L$20:$M$26,2)</f>
        <v>C</v>
      </c>
    </row>
    <row r="372" spans="1:2" ht="14.25" customHeight="1">
      <c r="A372" s="6" t="str">
        <f>IFERROR(VLOOKUP('Final Marks'!I372,Grades,2),"")</f>
        <v>B</v>
      </c>
      <c r="B372" s="6" t="str">
        <f>VLOOKUP('Student Report'!N372,'Final Marks'!$L$20:$M$26,2)</f>
        <v>B</v>
      </c>
    </row>
    <row r="373" spans="1:2" ht="14.25" customHeight="1">
      <c r="A373" s="6" t="str">
        <f>IFERROR(VLOOKUP('Final Marks'!I373,Grades,2),"")</f>
        <v>F</v>
      </c>
      <c r="B373" s="6" t="str">
        <f>VLOOKUP('Student Report'!N373,'Final Marks'!$L$20:$M$26,2)</f>
        <v>F</v>
      </c>
    </row>
    <row r="374" spans="1:2" ht="14.25" customHeight="1">
      <c r="A374" s="6" t="str">
        <f>IFERROR(VLOOKUP('Final Marks'!I374,Grades,2),"")</f>
        <v>E</v>
      </c>
      <c r="B374" s="6" t="str">
        <f>VLOOKUP('Student Report'!N374,'Final Marks'!$L$20:$M$26,2)</f>
        <v>E</v>
      </c>
    </row>
    <row r="375" spans="1:2" ht="14.25" customHeight="1">
      <c r="A375" s="6" t="str">
        <f>IFERROR(VLOOKUP('Final Marks'!I375,Grades,2),"")</f>
        <v>A</v>
      </c>
      <c r="B375" s="6" t="str">
        <f>VLOOKUP('Student Report'!N375,'Final Marks'!$L$20:$M$26,2)</f>
        <v>A</v>
      </c>
    </row>
    <row r="376" spans="1:2" ht="14.25" customHeight="1">
      <c r="A376" s="6" t="str">
        <f>IFERROR(VLOOKUP('Final Marks'!I376,Grades,2),"")</f>
        <v>Fail</v>
      </c>
      <c r="B376" s="6" t="str">
        <f>VLOOKUP('Student Report'!N376,'Final Marks'!$L$20:$M$26,2)</f>
        <v>Fail</v>
      </c>
    </row>
    <row r="377" spans="1:2" ht="14.25" customHeight="1">
      <c r="A377" s="6" t="str">
        <f>IFERROR(VLOOKUP('Final Marks'!I377,Grades,2),"")</f>
        <v>A</v>
      </c>
      <c r="B377" s="6" t="str">
        <f>VLOOKUP('Student Report'!N377,'Final Marks'!$L$20:$M$26,2)</f>
        <v>A</v>
      </c>
    </row>
    <row r="378" spans="1:2" ht="14.25" customHeight="1">
      <c r="A378" s="6" t="str">
        <f>IFERROR(VLOOKUP('Final Marks'!I378,Grades,2),"")</f>
        <v>Fail</v>
      </c>
      <c r="B378" s="6" t="str">
        <f>VLOOKUP('Student Report'!N378,'Final Marks'!$L$20:$M$26,2)</f>
        <v>Fail</v>
      </c>
    </row>
    <row r="379" spans="1:2" ht="14.25" customHeight="1">
      <c r="A379" s="6" t="str">
        <f>IFERROR(VLOOKUP('Final Marks'!I379,Grades,2),"")</f>
        <v>C</v>
      </c>
      <c r="B379" s="6" t="str">
        <f>VLOOKUP('Student Report'!N379,'Final Marks'!$L$20:$M$26,2)</f>
        <v>C</v>
      </c>
    </row>
    <row r="380" spans="1:2" ht="14.25" customHeight="1">
      <c r="A380" s="6" t="str">
        <f>IFERROR(VLOOKUP('Final Marks'!I380,Grades,2),"")</f>
        <v>F</v>
      </c>
      <c r="B380" s="6" t="str">
        <f>VLOOKUP('Student Report'!N380,'Final Marks'!$L$20:$M$26,2)</f>
        <v>F</v>
      </c>
    </row>
    <row r="381" spans="1:2" ht="14.25" customHeight="1">
      <c r="A381" s="6" t="str">
        <f>IFERROR(VLOOKUP('Final Marks'!I381,Grades,2),"")</f>
        <v>D</v>
      </c>
      <c r="B381" s="6" t="str">
        <f>VLOOKUP('Student Report'!N381,'Final Marks'!$L$20:$M$26,2)</f>
        <v>D</v>
      </c>
    </row>
    <row r="382" spans="1:2" ht="14.25" customHeight="1">
      <c r="A382" s="6" t="str">
        <f>IFERROR(VLOOKUP('Final Marks'!I382,Grades,2),"")</f>
        <v>C</v>
      </c>
      <c r="B382" s="6" t="str">
        <f>VLOOKUP('Student Report'!N382,'Final Marks'!$L$20:$M$26,2)</f>
        <v>C</v>
      </c>
    </row>
    <row r="383" spans="1:2" ht="14.25" customHeight="1">
      <c r="A383" s="6" t="str">
        <f>IFERROR(VLOOKUP('Final Marks'!I383,Grades,2),"")</f>
        <v>F</v>
      </c>
      <c r="B383" s="6" t="str">
        <f>VLOOKUP('Student Report'!N383,'Final Marks'!$L$20:$M$26,2)</f>
        <v>F</v>
      </c>
    </row>
    <row r="384" spans="1:2" ht="14.25" customHeight="1">
      <c r="A384" s="6" t="str">
        <f>IFERROR(VLOOKUP('Final Marks'!I384,Grades,2),"")</f>
        <v>B</v>
      </c>
      <c r="B384" s="6" t="str">
        <f>VLOOKUP('Student Report'!N384,'Final Marks'!$L$20:$M$26,2)</f>
        <v>B</v>
      </c>
    </row>
    <row r="385" spans="1:2" ht="14.25" customHeight="1">
      <c r="A385" s="6" t="str">
        <f>IFERROR(VLOOKUP('Final Marks'!I385,Grades,2),"")</f>
        <v>C</v>
      </c>
      <c r="B385" s="6" t="str">
        <f>VLOOKUP('Student Report'!N385,'Final Marks'!$L$20:$M$26,2)</f>
        <v>C</v>
      </c>
    </row>
    <row r="386" spans="1:2" ht="14.25" customHeight="1">
      <c r="A386" s="6" t="str">
        <f>IFERROR(VLOOKUP('Final Marks'!I386,Grades,2),"")</f>
        <v>F</v>
      </c>
      <c r="B386" s="6" t="str">
        <f>VLOOKUP('Student Report'!N386,'Final Marks'!$L$20:$M$26,2)</f>
        <v>F</v>
      </c>
    </row>
    <row r="387" spans="1:2" ht="14.25" customHeight="1">
      <c r="A387" s="6" t="str">
        <f>IFERROR(VLOOKUP('Final Marks'!I387,Grades,2),"")</f>
        <v>C</v>
      </c>
      <c r="B387" s="6" t="str">
        <f>VLOOKUP('Student Report'!N387,'Final Marks'!$L$20:$M$26,2)</f>
        <v>C</v>
      </c>
    </row>
    <row r="388" spans="1:2" ht="14.25" customHeight="1">
      <c r="A388" s="6" t="str">
        <f>IFERROR(VLOOKUP('Final Marks'!I388,Grades,2),"")</f>
        <v>E</v>
      </c>
      <c r="B388" s="6" t="str">
        <f>VLOOKUP('Student Report'!N388,'Final Marks'!$L$20:$M$26,2)</f>
        <v>E</v>
      </c>
    </row>
    <row r="389" spans="1:2" ht="14.25" customHeight="1">
      <c r="A389" s="6" t="str">
        <f>IFERROR(VLOOKUP('Final Marks'!I389,Grades,2),"")</f>
        <v>E</v>
      </c>
      <c r="B389" s="6" t="str">
        <f>VLOOKUP('Student Report'!N389,'Final Marks'!$L$20:$M$26,2)</f>
        <v>E</v>
      </c>
    </row>
    <row r="390" spans="1:2" ht="14.25" customHeight="1">
      <c r="A390" s="6" t="str">
        <f>IFERROR(VLOOKUP('Final Marks'!I390,Grades,2),"")</f>
        <v>B</v>
      </c>
      <c r="B390" s="6" t="str">
        <f>VLOOKUP('Student Report'!N390,'Final Marks'!$L$20:$M$26,2)</f>
        <v>B</v>
      </c>
    </row>
    <row r="391" spans="1:2" ht="14.25" customHeight="1">
      <c r="A391" s="6" t="str">
        <f>IFERROR(VLOOKUP('Final Marks'!I391,Grades,2),"")</f>
        <v>C</v>
      </c>
      <c r="B391" s="6" t="str">
        <f>VLOOKUP('Student Report'!N391,'Final Marks'!$L$20:$M$26,2)</f>
        <v>C</v>
      </c>
    </row>
    <row r="392" spans="1:2" ht="14.25" customHeight="1">
      <c r="A392" s="6" t="str">
        <f>IFERROR(VLOOKUP('Final Marks'!I392,Grades,2),"")</f>
        <v>A</v>
      </c>
      <c r="B392" s="6" t="str">
        <f>VLOOKUP('Student Report'!N392,'Final Marks'!$L$20:$M$26,2)</f>
        <v>A</v>
      </c>
    </row>
    <row r="393" spans="1:2" ht="14.25" customHeight="1">
      <c r="A393" s="6" t="str">
        <f>IFERROR(VLOOKUP('Final Marks'!I393,Grades,2),"")</f>
        <v>E</v>
      </c>
      <c r="B393" s="6" t="str">
        <f>VLOOKUP('Student Report'!N393,'Final Marks'!$L$20:$M$26,2)</f>
        <v>E</v>
      </c>
    </row>
    <row r="394" spans="1:2" ht="14.25" customHeight="1">
      <c r="A394" s="6" t="str">
        <f>IFERROR(VLOOKUP('Final Marks'!I394,Grades,2),"")</f>
        <v>B</v>
      </c>
      <c r="B394" s="6" t="str">
        <f>VLOOKUP('Student Report'!N394,'Final Marks'!$L$20:$M$26,2)</f>
        <v>B</v>
      </c>
    </row>
    <row r="395" spans="1:2" ht="14.25" customHeight="1">
      <c r="A395" s="6" t="str">
        <f>IFERROR(VLOOKUP('Final Marks'!I395,Grades,2),"")</f>
        <v>A</v>
      </c>
      <c r="B395" s="6" t="str">
        <f>VLOOKUP('Student Report'!N395,'Final Marks'!$L$20:$M$26,2)</f>
        <v>A</v>
      </c>
    </row>
    <row r="396" spans="1:2" ht="14.25" customHeight="1">
      <c r="A396" s="6" t="str">
        <f>IFERROR(VLOOKUP('Final Marks'!I396,Grades,2),"")</f>
        <v>B</v>
      </c>
      <c r="B396" s="6" t="str">
        <f>VLOOKUP('Student Report'!N396,'Final Marks'!$L$20:$M$26,2)</f>
        <v>B</v>
      </c>
    </row>
    <row r="397" spans="1:2" ht="14.25" customHeight="1">
      <c r="A397" s="6" t="str">
        <f>IFERROR(VLOOKUP('Final Marks'!I397,Grades,2),"")</f>
        <v>A</v>
      </c>
      <c r="B397" s="6" t="str">
        <f>VLOOKUP('Student Report'!N397,'Final Marks'!$L$20:$M$26,2)</f>
        <v>A</v>
      </c>
    </row>
    <row r="398" spans="1:2" ht="14.25" customHeight="1">
      <c r="A398" s="6" t="str">
        <f>IFERROR(VLOOKUP('Final Marks'!I398,Grades,2),"")</f>
        <v>B</v>
      </c>
      <c r="B398" s="6" t="str">
        <f>VLOOKUP('Student Report'!N398,'Final Marks'!$L$20:$M$26,2)</f>
        <v>B</v>
      </c>
    </row>
    <row r="399" spans="1:2" ht="14.25" customHeight="1">
      <c r="A399" s="6" t="str">
        <f>IFERROR(VLOOKUP('Final Marks'!I399,Grades,2),"")</f>
        <v>Fail</v>
      </c>
      <c r="B399" s="6" t="str">
        <f>VLOOKUP('Student Report'!N399,'Final Marks'!$L$20:$M$26,2)</f>
        <v>Fail</v>
      </c>
    </row>
    <row r="400" spans="1:2" ht="14.25" customHeight="1">
      <c r="A400" s="6" t="str">
        <f>IFERROR(VLOOKUP('Final Marks'!I400,Grades,2),"")</f>
        <v>F</v>
      </c>
      <c r="B400" s="6" t="str">
        <f>VLOOKUP('Student Report'!N400,'Final Marks'!$L$20:$M$26,2)</f>
        <v>F</v>
      </c>
    </row>
    <row r="401" spans="1:2" ht="14.25" customHeight="1">
      <c r="A401" s="6" t="str">
        <f>IFERROR(VLOOKUP('Final Marks'!I401,Grades,2),"")</f>
        <v>Fail</v>
      </c>
      <c r="B401" s="6" t="str">
        <f>VLOOKUP('Student Report'!N401,'Final Marks'!$L$20:$M$26,2)</f>
        <v>Fail</v>
      </c>
    </row>
    <row r="402" spans="1:2" ht="14.25" customHeight="1">
      <c r="A402" s="6" t="str">
        <f>IFERROR(VLOOKUP('Final Marks'!I402,Grades,2),"")</f>
        <v>Fail</v>
      </c>
      <c r="B402" s="6" t="str">
        <f>VLOOKUP('Student Report'!N402,'Final Marks'!$L$20:$M$26,2)</f>
        <v>Fail</v>
      </c>
    </row>
    <row r="403" spans="1:2" ht="14.25" customHeight="1">
      <c r="A403" s="6" t="str">
        <f>IFERROR(VLOOKUP('Final Marks'!I403,Grades,2),"")</f>
        <v>A</v>
      </c>
      <c r="B403" s="6" t="str">
        <f>VLOOKUP('Student Report'!N403,'Final Marks'!$L$20:$M$26,2)</f>
        <v>A</v>
      </c>
    </row>
    <row r="404" spans="1:2" ht="14.25" customHeight="1">
      <c r="A404" s="6" t="str">
        <f>IFERROR(VLOOKUP('Final Marks'!I404,Grades,2),"")</f>
        <v>A</v>
      </c>
      <c r="B404" s="6" t="str">
        <f>VLOOKUP('Student Report'!N404,'Final Marks'!$L$20:$M$26,2)</f>
        <v>A</v>
      </c>
    </row>
    <row r="405" spans="1:2" ht="14.25" customHeight="1">
      <c r="A405" s="6" t="str">
        <f>IFERROR(VLOOKUP('Final Marks'!I405,Grades,2),"")</f>
        <v>C</v>
      </c>
      <c r="B405" s="6" t="str">
        <f>VLOOKUP('Student Report'!N405,'Final Marks'!$L$20:$M$26,2)</f>
        <v>C</v>
      </c>
    </row>
    <row r="406" spans="1:2" ht="14.25" customHeight="1">
      <c r="A406" s="6" t="str">
        <f>IFERROR(VLOOKUP('Final Marks'!I406,Grades,2),"")</f>
        <v>B</v>
      </c>
      <c r="B406" s="6" t="str">
        <f>VLOOKUP('Student Report'!N406,'Final Marks'!$L$20:$M$26,2)</f>
        <v>B</v>
      </c>
    </row>
    <row r="407" spans="1:2" ht="14.25" customHeight="1">
      <c r="A407" s="6" t="str">
        <f>IFERROR(VLOOKUP('Final Marks'!I407,Grades,2),"")</f>
        <v>C</v>
      </c>
      <c r="B407" s="6" t="str">
        <f>VLOOKUP('Student Report'!N407,'Final Marks'!$L$20:$M$26,2)</f>
        <v>C</v>
      </c>
    </row>
    <row r="408" spans="1:2" ht="14.25" customHeight="1">
      <c r="A408" s="6" t="str">
        <f>IFERROR(VLOOKUP('Final Marks'!I408,Grades,2),"")</f>
        <v>D</v>
      </c>
      <c r="B408" s="6" t="str">
        <f>VLOOKUP('Student Report'!N408,'Final Marks'!$L$20:$M$26,2)</f>
        <v>D</v>
      </c>
    </row>
    <row r="409" spans="1:2" ht="14.25" customHeight="1">
      <c r="A409" s="6" t="str">
        <f>IFERROR(VLOOKUP('Final Marks'!I409,Grades,2),"")</f>
        <v>B</v>
      </c>
      <c r="B409" s="6" t="str">
        <f>VLOOKUP('Student Report'!N409,'Final Marks'!$L$20:$M$26,2)</f>
        <v>B</v>
      </c>
    </row>
    <row r="410" spans="1:2" ht="14.25" customHeight="1">
      <c r="A410" s="6" t="str">
        <f>IFERROR(VLOOKUP('Final Marks'!I410,Grades,2),"")</f>
        <v>E</v>
      </c>
      <c r="B410" s="6" t="str">
        <f>VLOOKUP('Student Report'!N410,'Final Marks'!$L$20:$M$26,2)</f>
        <v>E</v>
      </c>
    </row>
    <row r="411" spans="1:2" ht="14.25" customHeight="1">
      <c r="A411" s="6" t="str">
        <f>IFERROR(VLOOKUP('Final Marks'!I411,Grades,2),"")</f>
        <v>F</v>
      </c>
      <c r="B411" s="6" t="str">
        <f>VLOOKUP('Student Report'!N411,'Final Marks'!$L$20:$M$26,2)</f>
        <v>F</v>
      </c>
    </row>
    <row r="412" spans="1:2" ht="14.25" customHeight="1">
      <c r="A412" s="6" t="str">
        <f>IFERROR(VLOOKUP('Final Marks'!I412,Grades,2),"")</f>
        <v>D</v>
      </c>
      <c r="B412" s="6" t="str">
        <f>VLOOKUP('Student Report'!N412,'Final Marks'!$L$20:$M$26,2)</f>
        <v>D</v>
      </c>
    </row>
    <row r="413" spans="1:2" ht="14.25" customHeight="1">
      <c r="A413" s="6" t="str">
        <f>IFERROR(VLOOKUP('Final Marks'!I413,Grades,2),"")</f>
        <v>B</v>
      </c>
      <c r="B413" s="6" t="str">
        <f>VLOOKUP('Student Report'!N413,'Final Marks'!$L$20:$M$26,2)</f>
        <v>B</v>
      </c>
    </row>
    <row r="414" spans="1:2" ht="14.25" customHeight="1">
      <c r="A414" s="6" t="str">
        <f>IFERROR(VLOOKUP('Final Marks'!I414,Grades,2),"")</f>
        <v>C</v>
      </c>
      <c r="B414" s="6" t="str">
        <f>VLOOKUP('Student Report'!N414,'Final Marks'!$L$20:$M$26,2)</f>
        <v>C</v>
      </c>
    </row>
    <row r="415" spans="1:2" ht="14.25" customHeight="1">
      <c r="A415" s="6" t="str">
        <f>IFERROR(VLOOKUP('Final Marks'!I415,Grades,2),"")</f>
        <v>A</v>
      </c>
      <c r="B415" s="6" t="str">
        <f>VLOOKUP('Student Report'!N415,'Final Marks'!$L$20:$M$26,2)</f>
        <v>A</v>
      </c>
    </row>
    <row r="416" spans="1:2" ht="14.25" customHeight="1">
      <c r="A416" s="6" t="str">
        <f>IFERROR(VLOOKUP('Final Marks'!I416,Grades,2),"")</f>
        <v>A</v>
      </c>
      <c r="B416" s="6" t="str">
        <f>VLOOKUP('Student Report'!N416,'Final Marks'!$L$20:$M$26,2)</f>
        <v>A</v>
      </c>
    </row>
    <row r="417" spans="1:2" ht="14.25" customHeight="1">
      <c r="A417" s="6" t="str">
        <f>IFERROR(VLOOKUP('Final Marks'!I417,Grades,2),"")</f>
        <v>C</v>
      </c>
      <c r="B417" s="6" t="str">
        <f>VLOOKUP('Student Report'!N417,'Final Marks'!$L$20:$M$26,2)</f>
        <v>C</v>
      </c>
    </row>
    <row r="418" spans="1:2" ht="14.25" customHeight="1">
      <c r="A418" s="6" t="str">
        <f>IFERROR(VLOOKUP('Final Marks'!I418,Grades,2),"")</f>
        <v>C</v>
      </c>
      <c r="B418" s="6" t="str">
        <f>VLOOKUP('Student Report'!N418,'Final Marks'!$L$20:$M$26,2)</f>
        <v>C</v>
      </c>
    </row>
    <row r="419" spans="1:2" ht="14.25" customHeight="1">
      <c r="A419" s="6" t="str">
        <f>IFERROR(VLOOKUP('Final Marks'!I419,Grades,2),"")</f>
        <v>A</v>
      </c>
      <c r="B419" s="6" t="str">
        <f>VLOOKUP('Student Report'!N419,'Final Marks'!$L$20:$M$26,2)</f>
        <v>A</v>
      </c>
    </row>
    <row r="420" spans="1:2" ht="14.25" customHeight="1">
      <c r="A420" s="6" t="str">
        <f>IFERROR(VLOOKUP('Final Marks'!I420,Grades,2),"")</f>
        <v>E</v>
      </c>
      <c r="B420" s="6" t="str">
        <f>VLOOKUP('Student Report'!N420,'Final Marks'!$L$20:$M$26,2)</f>
        <v>E</v>
      </c>
    </row>
    <row r="421" spans="1:2" ht="14.25" customHeight="1">
      <c r="A421" s="6" t="str">
        <f>IFERROR(VLOOKUP('Final Marks'!I421,Grades,2),"")</f>
        <v>C</v>
      </c>
      <c r="B421" s="6" t="str">
        <f>VLOOKUP('Student Report'!N421,'Final Marks'!$L$20:$M$26,2)</f>
        <v>C</v>
      </c>
    </row>
    <row r="422" spans="1:2" ht="14.25" customHeight="1">
      <c r="A422" s="6" t="str">
        <f>IFERROR(VLOOKUP('Final Marks'!I422,Grades,2),"")</f>
        <v>A</v>
      </c>
      <c r="B422" s="6" t="str">
        <f>VLOOKUP('Student Report'!N422,'Final Marks'!$L$20:$M$26,2)</f>
        <v>A</v>
      </c>
    </row>
    <row r="423" spans="1:2" ht="14.25" customHeight="1">
      <c r="A423" s="6" t="str">
        <f>IFERROR(VLOOKUP('Final Marks'!I423,Grades,2),"")</f>
        <v>Fail</v>
      </c>
      <c r="B423" s="6" t="str">
        <f>VLOOKUP('Student Report'!N423,'Final Marks'!$L$20:$M$26,2)</f>
        <v>Fail</v>
      </c>
    </row>
    <row r="424" spans="1:2" ht="14.25" customHeight="1">
      <c r="A424" s="6" t="str">
        <f>IFERROR(VLOOKUP('Final Marks'!I424,Grades,2),"")</f>
        <v>F</v>
      </c>
      <c r="B424" s="6" t="str">
        <f>VLOOKUP('Student Report'!N424,'Final Marks'!$L$20:$M$26,2)</f>
        <v>F</v>
      </c>
    </row>
    <row r="425" spans="1:2" ht="14.25" customHeight="1">
      <c r="A425" s="6" t="str">
        <f>IFERROR(VLOOKUP('Final Marks'!I425,Grades,2),"")</f>
        <v>E</v>
      </c>
      <c r="B425" s="6" t="str">
        <f>VLOOKUP('Student Report'!N425,'Final Marks'!$L$20:$M$26,2)</f>
        <v>E</v>
      </c>
    </row>
    <row r="426" spans="1:2" ht="14.25" customHeight="1">
      <c r="A426" s="6" t="str">
        <f>IFERROR(VLOOKUP('Final Marks'!I426,Grades,2),"")</f>
        <v>D</v>
      </c>
      <c r="B426" s="6" t="str">
        <f>VLOOKUP('Student Report'!N426,'Final Marks'!$L$20:$M$26,2)</f>
        <v>D</v>
      </c>
    </row>
    <row r="427" spans="1:2" ht="14.25" customHeight="1">
      <c r="A427" s="6" t="str">
        <f>IFERROR(VLOOKUP('Final Marks'!I427,Grades,2),"")</f>
        <v>F</v>
      </c>
      <c r="B427" s="6" t="str">
        <f>VLOOKUP('Student Report'!N427,'Final Marks'!$L$20:$M$26,2)</f>
        <v>F</v>
      </c>
    </row>
    <row r="428" spans="1:2" ht="14.25" customHeight="1">
      <c r="A428" s="6" t="str">
        <f>IFERROR(VLOOKUP('Final Marks'!I428,Grades,2),"")</f>
        <v>D</v>
      </c>
      <c r="B428" s="6" t="str">
        <f>VLOOKUP('Student Report'!N428,'Final Marks'!$L$20:$M$26,2)</f>
        <v>D</v>
      </c>
    </row>
    <row r="429" spans="1:2" ht="14.25" customHeight="1">
      <c r="A429" s="6" t="str">
        <f>IFERROR(VLOOKUP('Final Marks'!I429,Grades,2),"")</f>
        <v>F</v>
      </c>
      <c r="B429" s="6" t="str">
        <f>VLOOKUP('Student Report'!N429,'Final Marks'!$L$20:$M$26,2)</f>
        <v>F</v>
      </c>
    </row>
    <row r="430" spans="1:2" ht="14.25" customHeight="1">
      <c r="A430" s="6" t="str">
        <f>IFERROR(VLOOKUP('Final Marks'!I430,Grades,2),"")</f>
        <v>A</v>
      </c>
      <c r="B430" s="6" t="str">
        <f>VLOOKUP('Student Report'!N430,'Final Marks'!$L$20:$M$26,2)</f>
        <v>A</v>
      </c>
    </row>
    <row r="431" spans="1:2" ht="14.25" customHeight="1">
      <c r="A431" s="6" t="str">
        <f>IFERROR(VLOOKUP('Final Marks'!I431,Grades,2),"")</f>
        <v>A</v>
      </c>
      <c r="B431" s="6" t="str">
        <f>VLOOKUP('Student Report'!N431,'Final Marks'!$L$20:$M$26,2)</f>
        <v>A</v>
      </c>
    </row>
    <row r="432" spans="1:2" ht="14.25" customHeight="1">
      <c r="A432" s="6" t="str">
        <f>IFERROR(VLOOKUP('Final Marks'!I432,Grades,2),"")</f>
        <v>D</v>
      </c>
      <c r="B432" s="6" t="str">
        <f>VLOOKUP('Student Report'!N432,'Final Marks'!$L$20:$M$26,2)</f>
        <v>D</v>
      </c>
    </row>
    <row r="433" spans="1:2" ht="14.25" customHeight="1">
      <c r="A433" s="6" t="str">
        <f>IFERROR(VLOOKUP('Final Marks'!I433,Grades,2),"")</f>
        <v>D</v>
      </c>
      <c r="B433" s="6" t="str">
        <f>VLOOKUP('Student Report'!N433,'Final Marks'!$L$20:$M$26,2)</f>
        <v>D</v>
      </c>
    </row>
    <row r="434" spans="1:2" ht="14.25" customHeight="1">
      <c r="A434" s="6" t="str">
        <f>IFERROR(VLOOKUP('Final Marks'!I434,Grades,2),"")</f>
        <v>E</v>
      </c>
      <c r="B434" s="6" t="str">
        <f>VLOOKUP('Student Report'!N434,'Final Marks'!$L$20:$M$26,2)</f>
        <v>E</v>
      </c>
    </row>
    <row r="435" spans="1:2" ht="14.25" customHeight="1">
      <c r="A435" s="6" t="str">
        <f>IFERROR(VLOOKUP('Final Marks'!I435,Grades,2),"")</f>
        <v>C</v>
      </c>
      <c r="B435" s="6" t="str">
        <f>VLOOKUP('Student Report'!N435,'Final Marks'!$L$20:$M$26,2)</f>
        <v>C</v>
      </c>
    </row>
    <row r="436" spans="1:2" ht="14.25" customHeight="1">
      <c r="A436" s="6" t="str">
        <f>IFERROR(VLOOKUP('Final Marks'!I436,Grades,2),"")</f>
        <v>C</v>
      </c>
      <c r="B436" s="6" t="str">
        <f>VLOOKUP('Student Report'!N436,'Final Marks'!$L$20:$M$26,2)</f>
        <v>C</v>
      </c>
    </row>
    <row r="437" spans="1:2" ht="14.25" customHeight="1">
      <c r="A437" s="6" t="str">
        <f>IFERROR(VLOOKUP('Final Marks'!I437,Grades,2),"")</f>
        <v>D</v>
      </c>
      <c r="B437" s="6" t="str">
        <f>VLOOKUP('Student Report'!N437,'Final Marks'!$L$20:$M$26,2)</f>
        <v>D</v>
      </c>
    </row>
    <row r="438" spans="1:2" ht="14.25" customHeight="1">
      <c r="A438" s="6" t="str">
        <f>IFERROR(VLOOKUP('Final Marks'!I438,Grades,2),"")</f>
        <v>E</v>
      </c>
      <c r="B438" s="6" t="str">
        <f>VLOOKUP('Student Report'!N438,'Final Marks'!$L$20:$M$26,2)</f>
        <v>E</v>
      </c>
    </row>
    <row r="439" spans="1:2" ht="14.25" customHeight="1">
      <c r="A439" s="6" t="str">
        <f>IFERROR(VLOOKUP('Final Marks'!I439,Grades,2),"")</f>
        <v>E</v>
      </c>
      <c r="B439" s="6" t="str">
        <f>VLOOKUP('Student Report'!N439,'Final Marks'!$L$20:$M$26,2)</f>
        <v>E</v>
      </c>
    </row>
    <row r="440" spans="1:2" ht="14.25" customHeight="1">
      <c r="A440" s="6" t="str">
        <f>IFERROR(VLOOKUP('Final Marks'!I440,Grades,2),"")</f>
        <v>E</v>
      </c>
      <c r="B440" s="6" t="str">
        <f>VLOOKUP('Student Report'!N440,'Final Marks'!$L$20:$M$26,2)</f>
        <v>E</v>
      </c>
    </row>
    <row r="441" spans="1:2" ht="14.25" customHeight="1">
      <c r="A441" s="6" t="str">
        <f>IFERROR(VLOOKUP('Final Marks'!I441,Grades,2),"")</f>
        <v>C</v>
      </c>
      <c r="B441" s="6" t="str">
        <f>VLOOKUP('Student Report'!N441,'Final Marks'!$L$20:$M$26,2)</f>
        <v>C</v>
      </c>
    </row>
    <row r="442" spans="1:2" ht="14.25" customHeight="1">
      <c r="A442" s="6" t="str">
        <f>IFERROR(VLOOKUP('Final Marks'!I442,Grades,2),"")</f>
        <v>D</v>
      </c>
      <c r="B442" s="6" t="str">
        <f>VLOOKUP('Student Report'!N442,'Final Marks'!$L$20:$M$26,2)</f>
        <v>D</v>
      </c>
    </row>
    <row r="443" spans="1:2" ht="14.25" customHeight="1">
      <c r="A443" s="6" t="str">
        <f>IFERROR(VLOOKUP('Final Marks'!I443,Grades,2),"")</f>
        <v>C</v>
      </c>
      <c r="B443" s="6" t="str">
        <f>VLOOKUP('Student Report'!N443,'Final Marks'!$L$20:$M$26,2)</f>
        <v>C</v>
      </c>
    </row>
    <row r="444" spans="1:2" ht="14.25" customHeight="1">
      <c r="A444" s="6" t="str">
        <f>IFERROR(VLOOKUP('Final Marks'!I444,Grades,2),"")</f>
        <v>E</v>
      </c>
      <c r="B444" s="6" t="str">
        <f>VLOOKUP('Student Report'!N444,'Final Marks'!$L$20:$M$26,2)</f>
        <v>E</v>
      </c>
    </row>
    <row r="445" spans="1:2" ht="14.25" customHeight="1">
      <c r="A445" s="6" t="str">
        <f>IFERROR(VLOOKUP('Final Marks'!I445,Grades,2),"")</f>
        <v>Fail</v>
      </c>
      <c r="B445" s="6" t="str">
        <f>VLOOKUP('Student Report'!N445,'Final Marks'!$L$20:$M$26,2)</f>
        <v>Fail</v>
      </c>
    </row>
    <row r="446" spans="1:2" ht="14.25" customHeight="1">
      <c r="A446" s="6" t="str">
        <f>IFERROR(VLOOKUP('Final Marks'!I446,Grades,2),"")</f>
        <v>F</v>
      </c>
      <c r="B446" s="6" t="str">
        <f>VLOOKUP('Student Report'!N446,'Final Marks'!$L$20:$M$26,2)</f>
        <v>F</v>
      </c>
    </row>
    <row r="447" spans="1:2" ht="14.25" customHeight="1">
      <c r="A447" s="6" t="str">
        <f>IFERROR(VLOOKUP('Final Marks'!I447,Grades,2),"")</f>
        <v>Fail</v>
      </c>
      <c r="B447" s="6" t="str">
        <f>VLOOKUP('Student Report'!N447,'Final Marks'!$L$20:$M$26,2)</f>
        <v>Fail</v>
      </c>
    </row>
    <row r="448" spans="1:2" ht="14.25" customHeight="1">
      <c r="A448" s="6" t="str">
        <f>IFERROR(VLOOKUP('Final Marks'!I448,Grades,2),"")</f>
        <v>A</v>
      </c>
      <c r="B448" s="6" t="str">
        <f>VLOOKUP('Student Report'!N448,'Final Marks'!$L$20:$M$26,2)</f>
        <v>A</v>
      </c>
    </row>
    <row r="449" spans="1:2" ht="14.25" customHeight="1">
      <c r="A449" s="6" t="str">
        <f>IFERROR(VLOOKUP('Final Marks'!I449,Grades,2),"")</f>
        <v>D</v>
      </c>
      <c r="B449" s="6" t="str">
        <f>VLOOKUP('Student Report'!N449,'Final Marks'!$L$20:$M$26,2)</f>
        <v>D</v>
      </c>
    </row>
    <row r="450" spans="1:2" ht="14.25" customHeight="1">
      <c r="A450" s="6" t="str">
        <f>IFERROR(VLOOKUP('Final Marks'!I450,Grades,2),"")</f>
        <v>E</v>
      </c>
      <c r="B450" s="6" t="str">
        <f>VLOOKUP('Student Report'!N450,'Final Marks'!$L$20:$M$26,2)</f>
        <v>E</v>
      </c>
    </row>
    <row r="451" spans="1:2" ht="14.25" customHeight="1">
      <c r="A451" s="6" t="str">
        <f>IFERROR(VLOOKUP('Final Marks'!I451,Grades,2),"")</f>
        <v>F</v>
      </c>
      <c r="B451" s="6" t="str">
        <f>VLOOKUP('Student Report'!N451,'Final Marks'!$L$20:$M$26,2)</f>
        <v>F</v>
      </c>
    </row>
    <row r="452" spans="1:2" ht="14.25" customHeight="1">
      <c r="A452" s="6" t="str">
        <f>IFERROR(VLOOKUP('Final Marks'!I452,Grades,2),"")</f>
        <v>Fail</v>
      </c>
      <c r="B452" s="6" t="str">
        <f>VLOOKUP('Student Report'!N452,'Final Marks'!$L$20:$M$26,2)</f>
        <v>Fail</v>
      </c>
    </row>
    <row r="453" spans="1:2" ht="14.25" customHeight="1">
      <c r="A453" s="6" t="str">
        <f>IFERROR(VLOOKUP('Final Marks'!I453,Grades,2),"")</f>
        <v>F</v>
      </c>
      <c r="B453" s="6" t="str">
        <f>VLOOKUP('Student Report'!N453,'Final Marks'!$L$20:$M$26,2)</f>
        <v>F</v>
      </c>
    </row>
    <row r="454" spans="1:2" ht="14.25" customHeight="1">
      <c r="A454" s="6" t="str">
        <f>IFERROR(VLOOKUP('Final Marks'!I454,Grades,2),"")</f>
        <v>F</v>
      </c>
      <c r="B454" s="6" t="str">
        <f>VLOOKUP('Student Report'!N454,'Final Marks'!$L$20:$M$26,2)</f>
        <v>F</v>
      </c>
    </row>
    <row r="455" spans="1:2" ht="14.25" customHeight="1">
      <c r="A455" s="6" t="str">
        <f>IFERROR(VLOOKUP('Final Marks'!I455,Grades,2),"")</f>
        <v>E</v>
      </c>
      <c r="B455" s="6" t="str">
        <f>VLOOKUP('Student Report'!N455,'Final Marks'!$L$20:$M$26,2)</f>
        <v>E</v>
      </c>
    </row>
    <row r="456" spans="1:2" ht="14.25" customHeight="1">
      <c r="A456" s="6" t="str">
        <f>IFERROR(VLOOKUP('Final Marks'!I456,Grades,2),"")</f>
        <v>B</v>
      </c>
      <c r="B456" s="6" t="str">
        <f>VLOOKUP('Student Report'!N456,'Final Marks'!$L$20:$M$26,2)</f>
        <v>B</v>
      </c>
    </row>
    <row r="457" spans="1:2" ht="14.25" customHeight="1">
      <c r="A457" s="6" t="str">
        <f>IFERROR(VLOOKUP('Final Marks'!I457,Grades,2),"")</f>
        <v>C</v>
      </c>
      <c r="B457" s="6" t="str">
        <f>VLOOKUP('Student Report'!N457,'Final Marks'!$L$20:$M$26,2)</f>
        <v>C</v>
      </c>
    </row>
    <row r="458" spans="1:2" ht="14.25" customHeight="1">
      <c r="A458" s="6" t="str">
        <f>IFERROR(VLOOKUP('Final Marks'!I458,Grades,2),"")</f>
        <v>B</v>
      </c>
      <c r="B458" s="6" t="str">
        <f>VLOOKUP('Student Report'!N458,'Final Marks'!$L$20:$M$26,2)</f>
        <v>B</v>
      </c>
    </row>
    <row r="459" spans="1:2" ht="14.25" customHeight="1">
      <c r="A459" s="6" t="str">
        <f>IFERROR(VLOOKUP('Final Marks'!I459,Grades,2),"")</f>
        <v>E</v>
      </c>
      <c r="B459" s="6" t="str">
        <f>VLOOKUP('Student Report'!N459,'Final Marks'!$L$20:$M$26,2)</f>
        <v>E</v>
      </c>
    </row>
    <row r="460" spans="1:2" ht="14.25" customHeight="1">
      <c r="A460" s="6" t="str">
        <f>IFERROR(VLOOKUP('Final Marks'!I460,Grades,2),"")</f>
        <v>D</v>
      </c>
      <c r="B460" s="6" t="str">
        <f>VLOOKUP('Student Report'!N460,'Final Marks'!$L$20:$M$26,2)</f>
        <v>D</v>
      </c>
    </row>
    <row r="461" spans="1:2" ht="14.25" customHeight="1">
      <c r="A461" s="6" t="str">
        <f>IFERROR(VLOOKUP('Final Marks'!I461,Grades,2),"")</f>
        <v>C</v>
      </c>
      <c r="B461" s="6" t="str">
        <f>VLOOKUP('Student Report'!N461,'Final Marks'!$L$20:$M$26,2)</f>
        <v>C</v>
      </c>
    </row>
    <row r="462" spans="1:2" ht="14.25" customHeight="1">
      <c r="A462" s="6" t="str">
        <f>IFERROR(VLOOKUP('Final Marks'!I462,Grades,2),"")</f>
        <v>B</v>
      </c>
      <c r="B462" s="6" t="str">
        <f>VLOOKUP('Student Report'!N462,'Final Marks'!$L$20:$M$26,2)</f>
        <v>B</v>
      </c>
    </row>
    <row r="463" spans="1:2" ht="14.25" customHeight="1">
      <c r="A463" s="6" t="str">
        <f>IFERROR(VLOOKUP('Final Marks'!I463,Grades,2),"")</f>
        <v>D</v>
      </c>
      <c r="B463" s="6" t="str">
        <f>VLOOKUP('Student Report'!N463,'Final Marks'!$L$20:$M$26,2)</f>
        <v>D</v>
      </c>
    </row>
    <row r="464" spans="1:2" ht="14.25" customHeight="1">
      <c r="A464" s="6" t="str">
        <f>IFERROR(VLOOKUP('Final Marks'!I464,Grades,2),"")</f>
        <v>C</v>
      </c>
      <c r="B464" s="6" t="str">
        <f>VLOOKUP('Student Report'!N464,'Final Marks'!$L$20:$M$26,2)</f>
        <v>C</v>
      </c>
    </row>
    <row r="465" spans="1:2" ht="14.25" customHeight="1">
      <c r="A465" s="6" t="str">
        <f>IFERROR(VLOOKUP('Final Marks'!I465,Grades,2),"")</f>
        <v>C</v>
      </c>
      <c r="B465" s="6" t="str">
        <f>VLOOKUP('Student Report'!N465,'Final Marks'!$L$20:$M$26,2)</f>
        <v>C</v>
      </c>
    </row>
    <row r="466" spans="1:2" ht="14.25" customHeight="1"/>
    <row r="467" spans="1:2" ht="14.25" customHeight="1"/>
    <row r="468" spans="1:2" ht="14.25" customHeight="1"/>
    <row r="469" spans="1:2" ht="14.25" customHeight="1"/>
    <row r="470" spans="1:2" ht="14.25" customHeight="1"/>
    <row r="471" spans="1:2" ht="14.25" customHeight="1"/>
    <row r="472" spans="1:2" ht="14.25" customHeight="1"/>
    <row r="473" spans="1:2" ht="14.25" customHeight="1"/>
    <row r="474" spans="1:2" ht="14.25" customHeight="1"/>
    <row r="475" spans="1:2" ht="14.25" customHeight="1"/>
    <row r="476" spans="1:2" ht="14.25" customHeight="1"/>
    <row r="477" spans="1:2" ht="14.25" customHeight="1"/>
    <row r="478" spans="1:2" ht="14.25" customHeight="1"/>
    <row r="479" spans="1:2" ht="14.25" customHeight="1"/>
    <row r="480" spans="1:2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99E9-C0FA-4F62-902B-A1BAC3177D2D}">
  <dimension ref="A3:E21"/>
  <sheetViews>
    <sheetView tabSelected="1" workbookViewId="0">
      <selection activeCell="H21" sqref="H21"/>
    </sheetView>
  </sheetViews>
  <sheetFormatPr defaultRowHeight="14.4"/>
  <cols>
    <col min="1" max="1" width="12.5546875" bestFit="1" customWidth="1"/>
    <col min="2" max="2" width="19.5546875" bestFit="1" customWidth="1"/>
    <col min="3" max="3" width="8.44140625" bestFit="1" customWidth="1"/>
    <col min="4" max="4" width="9" bestFit="1" customWidth="1"/>
    <col min="5" max="5" width="10.77734375" bestFit="1" customWidth="1"/>
  </cols>
  <sheetData>
    <row r="3" spans="1:5">
      <c r="A3" s="22" t="s">
        <v>1302</v>
      </c>
      <c r="B3" s="22" t="s">
        <v>1301</v>
      </c>
    </row>
    <row r="4" spans="1:5">
      <c r="A4" s="22" t="s">
        <v>1299</v>
      </c>
      <c r="B4" t="s">
        <v>1292</v>
      </c>
      <c r="C4" t="s">
        <v>1293</v>
      </c>
      <c r="D4" t="s">
        <v>1291</v>
      </c>
      <c r="E4" t="s">
        <v>1300</v>
      </c>
    </row>
    <row r="5" spans="1:5">
      <c r="A5" s="23" t="s">
        <v>1262</v>
      </c>
      <c r="B5" s="24">
        <v>0.14583333333333334</v>
      </c>
      <c r="C5" s="24">
        <v>0.19211822660098521</v>
      </c>
      <c r="D5" s="24">
        <v>0.20245398773006135</v>
      </c>
      <c r="E5" s="24">
        <v>0.18614718614718614</v>
      </c>
    </row>
    <row r="6" spans="1:5">
      <c r="A6" s="23" t="s">
        <v>1261</v>
      </c>
      <c r="B6" s="24">
        <v>0.13541666666666666</v>
      </c>
      <c r="C6" s="24">
        <v>0.10837438423645321</v>
      </c>
      <c r="D6" s="24">
        <v>0.17177914110429449</v>
      </c>
      <c r="E6" s="24">
        <v>0.13636363636363635</v>
      </c>
    </row>
    <row r="7" spans="1:5">
      <c r="A7" s="23" t="s">
        <v>1260</v>
      </c>
      <c r="B7" s="24">
        <v>0.22916666666666666</v>
      </c>
      <c r="C7" s="24">
        <v>0.15270935960591134</v>
      </c>
      <c r="D7" s="24">
        <v>0.1411042944785276</v>
      </c>
      <c r="E7" s="24">
        <v>0.16450216450216451</v>
      </c>
    </row>
    <row r="8" spans="1:5">
      <c r="A8" s="23" t="s">
        <v>1259</v>
      </c>
      <c r="B8" s="24">
        <v>0.16666666666666666</v>
      </c>
      <c r="C8" s="24">
        <v>0.14285714285714285</v>
      </c>
      <c r="D8" s="24">
        <v>0.13496932515337423</v>
      </c>
      <c r="E8" s="24">
        <v>0.14502164502164502</v>
      </c>
    </row>
    <row r="9" spans="1:5">
      <c r="A9" s="23" t="s">
        <v>1258</v>
      </c>
      <c r="B9" s="24">
        <v>0.11458333333333333</v>
      </c>
      <c r="C9" s="24">
        <v>0.14778325123152711</v>
      </c>
      <c r="D9" s="24">
        <v>0.12883435582822086</v>
      </c>
      <c r="E9" s="24">
        <v>0.13419913419913421</v>
      </c>
    </row>
    <row r="10" spans="1:5">
      <c r="A10" s="23" t="s">
        <v>1257</v>
      </c>
      <c r="B10" s="24">
        <v>0.125</v>
      </c>
      <c r="C10" s="24">
        <v>0.13300492610837439</v>
      </c>
      <c r="D10" s="24">
        <v>9.202453987730061E-2</v>
      </c>
      <c r="E10" s="24">
        <v>0.11688311688311688</v>
      </c>
    </row>
    <row r="11" spans="1:5">
      <c r="A11" s="23" t="s">
        <v>1256</v>
      </c>
      <c r="B11" s="24">
        <v>8.3333333333333329E-2</v>
      </c>
      <c r="C11" s="24">
        <v>0.12315270935960591</v>
      </c>
      <c r="D11" s="24">
        <v>0.12883435582822086</v>
      </c>
      <c r="E11" s="24">
        <v>0.11688311688311688</v>
      </c>
    </row>
    <row r="12" spans="1:5">
      <c r="A12" s="23" t="s">
        <v>1300</v>
      </c>
      <c r="B12" s="24">
        <v>1</v>
      </c>
      <c r="C12" s="24">
        <v>1</v>
      </c>
      <c r="D12" s="24">
        <v>1</v>
      </c>
      <c r="E12" s="24">
        <v>1</v>
      </c>
    </row>
    <row r="15" spans="1:5">
      <c r="A15" s="22" t="s">
        <v>4</v>
      </c>
      <c r="B15" t="s">
        <v>24</v>
      </c>
    </row>
    <row r="17" spans="1:2">
      <c r="A17" s="22" t="s">
        <v>1299</v>
      </c>
      <c r="B17" t="s">
        <v>1305</v>
      </c>
    </row>
    <row r="18" spans="1:2">
      <c r="A18" s="23" t="s">
        <v>1303</v>
      </c>
      <c r="B18" s="25">
        <v>63.41935483870968</v>
      </c>
    </row>
    <row r="19" spans="1:2">
      <c r="A19" s="23" t="s">
        <v>1304</v>
      </c>
      <c r="B19" s="25">
        <v>64.796875</v>
      </c>
    </row>
    <row r="20" spans="1:2">
      <c r="A20" s="23" t="s">
        <v>1265</v>
      </c>
      <c r="B20" s="25">
        <v>68.05</v>
      </c>
    </row>
    <row r="21" spans="1:2">
      <c r="A21" s="23" t="s">
        <v>1300</v>
      </c>
      <c r="B21" s="25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01"/>
  <sheetViews>
    <sheetView workbookViewId="0">
      <selection activeCell="H299" sqref="A4:Q465"/>
    </sheetView>
  </sheetViews>
  <sheetFormatPr defaultColWidth="14.44140625" defaultRowHeight="15" customHeight="1"/>
  <cols>
    <col min="1" max="1" width="11.77734375" customWidth="1"/>
    <col min="2" max="2" width="12.5546875" customWidth="1"/>
    <col min="3" max="3" width="13.88671875" customWidth="1"/>
    <col min="4" max="4" width="20.33203125" customWidth="1"/>
    <col min="5" max="5" width="27.44140625" customWidth="1"/>
    <col min="6" max="6" width="13.88671875" customWidth="1"/>
    <col min="7" max="7" width="14.88671875" customWidth="1"/>
    <col min="8" max="8" width="17.33203125" customWidth="1"/>
    <col min="9" max="12" width="13.5546875" customWidth="1"/>
    <col min="13" max="14" width="11.6640625" customWidth="1"/>
    <col min="15" max="15" width="10.5546875" customWidth="1"/>
    <col min="16" max="16" width="13.21875" customWidth="1"/>
    <col min="17" max="17" width="14.88671875" customWidth="1"/>
    <col min="18" max="18" width="8.6640625" customWidth="1"/>
    <col min="19" max="19" width="10.33203125" customWidth="1"/>
    <col min="20" max="26" width="8.6640625" customWidth="1"/>
  </cols>
  <sheetData>
    <row r="1" spans="1:19" ht="30" customHeight="1">
      <c r="A1" s="1" t="s">
        <v>1278</v>
      </c>
      <c r="O1" s="7"/>
      <c r="P1" s="7"/>
    </row>
    <row r="2" spans="1:19" ht="14.25" customHeight="1">
      <c r="A2" s="2"/>
      <c r="O2" s="7"/>
      <c r="P2" s="7"/>
    </row>
    <row r="3" spans="1:19" ht="14.25" customHeight="1">
      <c r="A3" s="3" t="s">
        <v>1</v>
      </c>
      <c r="B3" s="4" t="s">
        <v>2</v>
      </c>
      <c r="C3" s="4" t="s">
        <v>3</v>
      </c>
      <c r="D3" s="4" t="s">
        <v>1279</v>
      </c>
      <c r="E3" s="4" t="s">
        <v>1280</v>
      </c>
      <c r="F3" s="4" t="s">
        <v>1281</v>
      </c>
      <c r="G3" s="4" t="s">
        <v>4</v>
      </c>
      <c r="H3" s="4" t="s">
        <v>1282</v>
      </c>
      <c r="I3" s="5" t="s">
        <v>1283</v>
      </c>
      <c r="J3" s="5" t="s">
        <v>1284</v>
      </c>
      <c r="K3" s="5" t="s">
        <v>1285</v>
      </c>
      <c r="L3" s="5" t="s">
        <v>1286</v>
      </c>
      <c r="M3" s="5" t="s">
        <v>1287</v>
      </c>
      <c r="N3" s="5" t="s">
        <v>9</v>
      </c>
      <c r="O3" s="9" t="s">
        <v>1248</v>
      </c>
      <c r="P3" s="9" t="s">
        <v>1288</v>
      </c>
      <c r="Q3" s="9" t="s">
        <v>1289</v>
      </c>
      <c r="S3" s="9" t="s">
        <v>1290</v>
      </c>
    </row>
    <row r="4" spans="1:19" ht="14.25" customHeight="1">
      <c r="A4" s="2" t="s">
        <v>10</v>
      </c>
      <c r="B4" s="6" t="s">
        <v>11</v>
      </c>
      <c r="C4" s="6" t="s">
        <v>12</v>
      </c>
      <c r="D4" t="str">
        <f>PROPER(_xlfn.CONCAT(B4," ",C4))</f>
        <v>Benjamin Abbot</v>
      </c>
      <c r="E4" t="str">
        <f>LOWER(_xlfn.CONCAT(LEFT(B4),C4,"@newcollege.com"))</f>
        <v>babbot@newcollege.com</v>
      </c>
      <c r="F4" t="str">
        <f>_xlfn.CONCAT(20,RIGHT(A4,2))</f>
        <v>2015</v>
      </c>
      <c r="G4" s="6" t="s">
        <v>13</v>
      </c>
      <c r="H4" s="6" t="s">
        <v>1291</v>
      </c>
      <c r="I4" s="6">
        <f>'Marks Term 1'!I4</f>
        <v>98</v>
      </c>
      <c r="J4" s="6">
        <f>'Marks Term 2'!I4</f>
        <v>91</v>
      </c>
      <c r="K4" s="6">
        <f>'Marks Term 3'!I4</f>
        <v>84</v>
      </c>
      <c r="L4" s="6">
        <f>'Marks Term 4'!I4</f>
        <v>71</v>
      </c>
      <c r="N4" s="10">
        <f t="shared" ref="N4:N258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3">
        <v>3121</v>
      </c>
      <c r="S4" s="6">
        <f ca="1">Calc!D3</f>
        <v>662</v>
      </c>
    </row>
    <row r="5" spans="1:19" ht="14.25" customHeight="1">
      <c r="A5" s="2" t="s">
        <v>14</v>
      </c>
      <c r="B5" s="6" t="s">
        <v>15</v>
      </c>
      <c r="C5" s="6" t="s">
        <v>16</v>
      </c>
      <c r="D5" t="str">
        <f t="shared" ref="D5:D68" si="1">PROPER(_xlfn.CONCAT(B5," ",C5))</f>
        <v>Raghav Abla</v>
      </c>
      <c r="E5" t="str">
        <f t="shared" ref="E5:E68" si="2">LOWER(_xlfn.CONCAT(LEFT(B5),C5,"@newcollege.com"))</f>
        <v>rabla@newcollege.com</v>
      </c>
      <c r="F5" t="str">
        <f t="shared" ref="F5:F68" si="3">_xlfn.CONCAT(20,RIGHT(A5,2))</f>
        <v>2016</v>
      </c>
      <c r="G5" s="6" t="s">
        <v>13</v>
      </c>
      <c r="H5" s="6" t="s">
        <v>1292</v>
      </c>
      <c r="I5" s="6">
        <f>'Marks Term 1'!I5</f>
        <v>46</v>
      </c>
      <c r="J5" s="6">
        <f>'Marks Term 2'!I5</f>
        <v>15</v>
      </c>
      <c r="K5" s="6">
        <f>'Marks Term 3'!I5</f>
        <v>36</v>
      </c>
      <c r="L5" s="6">
        <f>'Marks Term 4'!I5</f>
        <v>25</v>
      </c>
      <c r="N5" s="10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3">
        <v>1913</v>
      </c>
      <c r="S5" s="6">
        <f ca="1">Calc!E3</f>
        <v>311</v>
      </c>
    </row>
    <row r="6" spans="1:19" ht="14.25" customHeight="1">
      <c r="A6" s="2" t="s">
        <v>17</v>
      </c>
      <c r="B6" s="6" t="s">
        <v>18</v>
      </c>
      <c r="C6" s="6" t="s">
        <v>19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s="6" t="s">
        <v>20</v>
      </c>
      <c r="H6" s="6" t="s">
        <v>1293</v>
      </c>
      <c r="I6" s="6">
        <f>'Marks Term 1'!I6</f>
        <v>87</v>
      </c>
      <c r="J6" s="6">
        <f>'Marks Term 2'!I6</f>
        <v>64</v>
      </c>
      <c r="K6" s="6">
        <f>'Marks Term 3'!I6</f>
        <v>63</v>
      </c>
      <c r="L6" s="6">
        <f>'Marks Term 4'!I6</f>
        <v>65</v>
      </c>
      <c r="N6" s="10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3">
        <v>1756</v>
      </c>
      <c r="S6" s="6">
        <f ca="1">Calc!F3</f>
        <v>242</v>
      </c>
    </row>
    <row r="7" spans="1:19" ht="14.25" customHeight="1">
      <c r="A7" s="2" t="s">
        <v>21</v>
      </c>
      <c r="B7" s="6" t="s">
        <v>22</v>
      </c>
      <c r="C7" s="6" t="s">
        <v>23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s="6" t="s">
        <v>24</v>
      </c>
      <c r="H7" s="6" t="s">
        <v>1293</v>
      </c>
      <c r="I7" s="6">
        <f>'Marks Term 1'!I7</f>
        <v>90</v>
      </c>
      <c r="J7" s="6">
        <f>'Marks Term 2'!I7</f>
        <v>92</v>
      </c>
      <c r="K7" s="6">
        <f>'Marks Term 3'!I7</f>
        <v>81</v>
      </c>
      <c r="L7" s="6">
        <f>'Marks Term 4'!I7</f>
        <v>82</v>
      </c>
      <c r="N7" s="10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3">
        <v>5432</v>
      </c>
    </row>
    <row r="8" spans="1:19" ht="14.25" customHeight="1">
      <c r="A8" s="2" t="s">
        <v>25</v>
      </c>
      <c r="B8" s="6" t="s">
        <v>26</v>
      </c>
      <c r="C8" s="6" t="s">
        <v>27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s="6" t="s">
        <v>28</v>
      </c>
      <c r="H8" s="6" t="s">
        <v>1291</v>
      </c>
      <c r="I8" s="6">
        <f>'Marks Term 1'!I8</f>
        <v>63</v>
      </c>
      <c r="J8" s="6">
        <f>'Marks Term 2'!I8</f>
        <v>64</v>
      </c>
      <c r="K8" s="6">
        <f>'Marks Term 3'!I8</f>
        <v>82</v>
      </c>
      <c r="L8" s="6">
        <f>'Marks Term 4'!I8</f>
        <v>95</v>
      </c>
      <c r="N8" s="10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3">
        <v>0</v>
      </c>
    </row>
    <row r="9" spans="1:19" ht="14.25" customHeight="1">
      <c r="A9" s="2" t="s">
        <v>29</v>
      </c>
      <c r="B9" s="6" t="s">
        <v>30</v>
      </c>
      <c r="C9" s="6" t="s">
        <v>31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s="6" t="s">
        <v>24</v>
      </c>
      <c r="H9" s="6" t="s">
        <v>1293</v>
      </c>
      <c r="I9" s="6">
        <f>'Marks Term 1'!I9</f>
        <v>38</v>
      </c>
      <c r="J9" s="6">
        <f>'Marks Term 2'!I9</f>
        <v>39</v>
      </c>
      <c r="K9" s="6">
        <f>'Marks Term 3'!I9</f>
        <v>30</v>
      </c>
      <c r="L9" s="6">
        <f>'Marks Term 4'!I9</f>
        <v>53</v>
      </c>
      <c r="N9" s="10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3">
        <v>11433</v>
      </c>
    </row>
    <row r="10" spans="1:19" ht="14.25" customHeight="1">
      <c r="A10" s="2" t="s">
        <v>32</v>
      </c>
      <c r="B10" s="6" t="s">
        <v>33</v>
      </c>
      <c r="C10" s="6" t="s">
        <v>34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s="6" t="s">
        <v>13</v>
      </c>
      <c r="H10" s="6" t="s">
        <v>1293</v>
      </c>
      <c r="I10" s="6">
        <f>'Marks Term 1'!I10</f>
        <v>51</v>
      </c>
      <c r="J10" s="6">
        <f>'Marks Term 2'!I10</f>
        <v>74</v>
      </c>
      <c r="K10" s="6">
        <f>'Marks Term 3'!I10</f>
        <v>57</v>
      </c>
      <c r="L10" s="6">
        <f>'Marks Term 4'!I10</f>
        <v>54</v>
      </c>
      <c r="N10" s="10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3">
        <v>13410</v>
      </c>
    </row>
    <row r="11" spans="1:19" ht="14.25" customHeight="1">
      <c r="A11" s="2" t="s">
        <v>35</v>
      </c>
      <c r="B11" s="6" t="s">
        <v>36</v>
      </c>
      <c r="C11" s="6" t="s">
        <v>37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s="6" t="s">
        <v>13</v>
      </c>
      <c r="H11" s="6" t="s">
        <v>1292</v>
      </c>
      <c r="I11" s="6">
        <f>'Marks Term 1'!I11</f>
        <v>80</v>
      </c>
      <c r="J11" s="6">
        <f>'Marks Term 2'!I11</f>
        <v>91</v>
      </c>
      <c r="K11" s="6">
        <f>'Marks Term 3'!I11</f>
        <v>54</v>
      </c>
      <c r="L11" s="6">
        <f>'Marks Term 4'!I11</f>
        <v>74</v>
      </c>
      <c r="N11" s="10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3">
        <v>9498</v>
      </c>
    </row>
    <row r="12" spans="1:19" ht="14.25" customHeight="1">
      <c r="A12" s="2" t="s">
        <v>38</v>
      </c>
      <c r="B12" s="6" t="s">
        <v>39</v>
      </c>
      <c r="C12" s="6" t="s">
        <v>40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s="6" t="s">
        <v>20</v>
      </c>
      <c r="H12" s="6" t="s">
        <v>1291</v>
      </c>
      <c r="I12" s="6">
        <f>'Marks Term 1'!I12</f>
        <v>25</v>
      </c>
      <c r="J12" s="6">
        <f>'Marks Term 2'!I12</f>
        <v>10</v>
      </c>
      <c r="K12" s="6">
        <f>'Marks Term 3'!I12</f>
        <v>38</v>
      </c>
      <c r="L12" s="6">
        <f>'Marks Term 4'!I12</f>
        <v>23</v>
      </c>
      <c r="N12" s="10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3">
        <v>1358</v>
      </c>
    </row>
    <row r="13" spans="1:19" ht="14.25" customHeight="1">
      <c r="A13" s="2" t="s">
        <v>41</v>
      </c>
      <c r="B13" s="6" t="s">
        <v>42</v>
      </c>
      <c r="C13" s="6" t="s">
        <v>43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s="6" t="s">
        <v>24</v>
      </c>
      <c r="H13" s="6" t="s">
        <v>1291</v>
      </c>
      <c r="I13" s="6">
        <f>'Marks Term 1'!I13</f>
        <v>69</v>
      </c>
      <c r="J13" s="6">
        <f>'Marks Term 2'!I13</f>
        <v>55</v>
      </c>
      <c r="K13" s="6">
        <f>'Marks Term 3'!I13</f>
        <v>53</v>
      </c>
      <c r="L13" s="6">
        <f>'Marks Term 4'!I13</f>
        <v>65</v>
      </c>
      <c r="N13" s="10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3">
        <v>3225</v>
      </c>
    </row>
    <row r="14" spans="1:19" ht="14.25" customHeight="1">
      <c r="A14" s="2" t="s">
        <v>44</v>
      </c>
      <c r="B14" s="6" t="s">
        <v>45</v>
      </c>
      <c r="C14" s="6" t="s">
        <v>46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s="6" t="s">
        <v>24</v>
      </c>
      <c r="H14" s="6" t="s">
        <v>1293</v>
      </c>
      <c r="I14" s="6">
        <f>'Marks Term 1'!I14</f>
        <v>68</v>
      </c>
      <c r="J14" s="6">
        <f>'Marks Term 2'!I14</f>
        <v>55</v>
      </c>
      <c r="K14" s="6">
        <f>'Marks Term 3'!I14</f>
        <v>86</v>
      </c>
      <c r="L14" s="6">
        <f>'Marks Term 4'!I14</f>
        <v>58</v>
      </c>
      <c r="N14" s="10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3">
        <v>1003</v>
      </c>
    </row>
    <row r="15" spans="1:19" ht="14.25" customHeight="1">
      <c r="A15" s="2" t="s">
        <v>47</v>
      </c>
      <c r="B15" s="6" t="s">
        <v>48</v>
      </c>
      <c r="C15" s="6" t="s">
        <v>49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s="6" t="s">
        <v>24</v>
      </c>
      <c r="H15" s="6" t="s">
        <v>1291</v>
      </c>
      <c r="I15" s="6">
        <f>'Marks Term 1'!I15</f>
        <v>43</v>
      </c>
      <c r="J15" s="6">
        <f>'Marks Term 2'!I15</f>
        <v>64</v>
      </c>
      <c r="K15" s="6">
        <f>'Marks Term 3'!I15</f>
        <v>16</v>
      </c>
      <c r="L15" s="6">
        <f>'Marks Term 4'!I15</f>
        <v>11</v>
      </c>
      <c r="N15" s="10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3">
        <v>5214</v>
      </c>
    </row>
    <row r="16" spans="1:19" ht="14.25" customHeight="1">
      <c r="A16" s="2" t="s">
        <v>50</v>
      </c>
      <c r="B16" s="6" t="s">
        <v>51</v>
      </c>
      <c r="C16" s="6" t="s">
        <v>52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s="6" t="s">
        <v>28</v>
      </c>
      <c r="H16" s="6" t="s">
        <v>1291</v>
      </c>
      <c r="I16" s="6">
        <f>'Marks Term 1'!I16</f>
        <v>57</v>
      </c>
      <c r="J16" s="6">
        <f>'Marks Term 2'!I16</f>
        <v>40</v>
      </c>
      <c r="K16" s="6">
        <f>'Marks Term 3'!I16</f>
        <v>48</v>
      </c>
      <c r="L16" s="6">
        <f>'Marks Term 4'!I16</f>
        <v>60</v>
      </c>
      <c r="N16" s="10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3">
        <v>12450</v>
      </c>
    </row>
    <row r="17" spans="1:17" ht="14.25" customHeight="1">
      <c r="A17" s="2" t="s">
        <v>53</v>
      </c>
      <c r="B17" s="6" t="s">
        <v>54</v>
      </c>
      <c r="C17" s="6" t="s">
        <v>55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s="6" t="s">
        <v>13</v>
      </c>
      <c r="H17" s="6" t="s">
        <v>1293</v>
      </c>
      <c r="I17" s="6">
        <f>'Marks Term 1'!I17</f>
        <v>65</v>
      </c>
      <c r="J17" s="6">
        <f>'Marks Term 2'!I17</f>
        <v>57</v>
      </c>
      <c r="K17" s="6">
        <f>'Marks Term 3'!I17</f>
        <v>59</v>
      </c>
      <c r="L17" s="6">
        <f>'Marks Term 4'!I17</f>
        <v>69</v>
      </c>
      <c r="N17" s="10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3">
        <v>10370</v>
      </c>
    </row>
    <row r="18" spans="1:17" ht="14.25" customHeight="1">
      <c r="A18" s="2" t="s">
        <v>56</v>
      </c>
      <c r="B18" s="6" t="s">
        <v>57</v>
      </c>
      <c r="C18" s="6" t="s">
        <v>58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s="6" t="s">
        <v>24</v>
      </c>
      <c r="H18" s="6" t="s">
        <v>1291</v>
      </c>
      <c r="I18" s="6">
        <f>'Marks Term 1'!I18</f>
        <v>62</v>
      </c>
      <c r="J18" s="6">
        <f>'Marks Term 2'!I18</f>
        <v>87</v>
      </c>
      <c r="K18" s="6">
        <f>'Marks Term 3'!I18</f>
        <v>86</v>
      </c>
      <c r="L18" s="6">
        <f>'Marks Term 4'!I18</f>
        <v>77</v>
      </c>
      <c r="N18" s="10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3">
        <v>8610</v>
      </c>
    </row>
    <row r="19" spans="1:17" ht="14.25" customHeight="1">
      <c r="A19" s="2" t="s">
        <v>59</v>
      </c>
      <c r="B19" s="6" t="s">
        <v>60</v>
      </c>
      <c r="C19" s="6" t="s">
        <v>61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s="6" t="s">
        <v>24</v>
      </c>
      <c r="H19" s="6" t="s">
        <v>1291</v>
      </c>
      <c r="I19" s="6">
        <f>'Marks Term 1'!I19</f>
        <v>78</v>
      </c>
      <c r="J19" s="6">
        <f>'Marks Term 2'!I19</f>
        <v>89</v>
      </c>
      <c r="K19" s="6">
        <f>'Marks Term 3'!I19</f>
        <v>46</v>
      </c>
      <c r="L19" s="6">
        <f>'Marks Term 4'!I19</f>
        <v>89</v>
      </c>
      <c r="N19" s="10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3">
        <v>7815</v>
      </c>
    </row>
    <row r="20" spans="1:17" ht="14.25" customHeight="1">
      <c r="A20" s="2" t="s">
        <v>62</v>
      </c>
      <c r="B20" s="6" t="s">
        <v>63</v>
      </c>
      <c r="C20" s="6" t="s">
        <v>64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s="6" t="s">
        <v>28</v>
      </c>
      <c r="H20" s="6" t="s">
        <v>1293</v>
      </c>
      <c r="I20" s="6">
        <f>'Marks Term 1'!I20</f>
        <v>50</v>
      </c>
      <c r="J20" s="6">
        <f>'Marks Term 2'!I20</f>
        <v>89</v>
      </c>
      <c r="K20" s="6">
        <f>'Marks Term 3'!I20</f>
        <v>48</v>
      </c>
      <c r="L20" s="6">
        <f>'Marks Term 4'!I20</f>
        <v>39</v>
      </c>
      <c r="N20" s="10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3">
        <v>15691</v>
      </c>
    </row>
    <row r="21" spans="1:17" ht="14.25" customHeight="1">
      <c r="A21" s="2" t="s">
        <v>65</v>
      </c>
      <c r="B21" s="6" t="s">
        <v>66</v>
      </c>
      <c r="C21" s="6" t="s">
        <v>67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s="6" t="s">
        <v>20</v>
      </c>
      <c r="H21" s="6" t="s">
        <v>1291</v>
      </c>
      <c r="I21" s="6">
        <f>'Marks Term 1'!I21</f>
        <v>28</v>
      </c>
      <c r="J21" s="6">
        <f>'Marks Term 2'!I21</f>
        <v>67</v>
      </c>
      <c r="K21" s="6">
        <f>'Marks Term 3'!I21</f>
        <v>31</v>
      </c>
      <c r="L21" s="6">
        <f>'Marks Term 4'!I21</f>
        <v>8</v>
      </c>
      <c r="N21" s="10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3">
        <v>12248</v>
      </c>
    </row>
    <row r="22" spans="1:17" ht="14.25" customHeight="1">
      <c r="A22" s="2" t="s">
        <v>68</v>
      </c>
      <c r="B22" s="6" t="s">
        <v>69</v>
      </c>
      <c r="C22" s="6" t="s">
        <v>70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s="6" t="s">
        <v>24</v>
      </c>
      <c r="H22" s="6" t="s">
        <v>1293</v>
      </c>
      <c r="I22" s="6">
        <f>'Marks Term 1'!I22</f>
        <v>97</v>
      </c>
      <c r="J22" s="6">
        <f>'Marks Term 2'!I22</f>
        <v>95</v>
      </c>
      <c r="K22" s="6">
        <f>'Marks Term 3'!I22</f>
        <v>91</v>
      </c>
      <c r="L22" s="6">
        <f>'Marks Term 4'!I22</f>
        <v>86</v>
      </c>
      <c r="N22" s="10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3">
        <v>0</v>
      </c>
    </row>
    <row r="23" spans="1:17" ht="14.25" customHeight="1">
      <c r="A23" s="2" t="s">
        <v>71</v>
      </c>
      <c r="B23" s="6" t="s">
        <v>54</v>
      </c>
      <c r="C23" s="6" t="s">
        <v>72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s="6" t="s">
        <v>20</v>
      </c>
      <c r="H23" s="6" t="s">
        <v>1293</v>
      </c>
      <c r="I23" s="6">
        <f>'Marks Term 1'!I23</f>
        <v>46</v>
      </c>
      <c r="J23" s="6">
        <f>'Marks Term 2'!I23</f>
        <v>42</v>
      </c>
      <c r="K23" s="6">
        <f>'Marks Term 3'!I23</f>
        <v>31</v>
      </c>
      <c r="L23" s="6">
        <f>'Marks Term 4'!I23</f>
        <v>81</v>
      </c>
      <c r="N23" s="10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3">
        <v>15282</v>
      </c>
    </row>
    <row r="24" spans="1:17" ht="14.25" customHeight="1">
      <c r="A24" s="2" t="s">
        <v>73</v>
      </c>
      <c r="B24" s="6" t="s">
        <v>74</v>
      </c>
      <c r="C24" s="6" t="s">
        <v>75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s="6" t="s">
        <v>28</v>
      </c>
      <c r="H24" s="6" t="s">
        <v>1292</v>
      </c>
      <c r="I24" s="6">
        <f>'Marks Term 1'!I24</f>
        <v>33</v>
      </c>
      <c r="J24" s="6">
        <f>'Marks Term 2'!I24</f>
        <v>42</v>
      </c>
      <c r="K24" s="6">
        <f>'Marks Term 3'!I24</f>
        <v>35</v>
      </c>
      <c r="L24" s="6">
        <f>'Marks Term 4'!I24</f>
        <v>58</v>
      </c>
      <c r="N24" s="10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3">
        <v>9772</v>
      </c>
    </row>
    <row r="25" spans="1:17" ht="14.25" customHeight="1">
      <c r="A25" s="2" t="s">
        <v>76</v>
      </c>
      <c r="B25" s="6" t="s">
        <v>77</v>
      </c>
      <c r="C25" s="6" t="s">
        <v>78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s="6" t="s">
        <v>24</v>
      </c>
      <c r="H25" s="6" t="s">
        <v>1291</v>
      </c>
      <c r="I25" s="6">
        <f>'Marks Term 1'!I25</f>
        <v>70</v>
      </c>
      <c r="J25" s="6">
        <f>'Marks Term 2'!I25</f>
        <v>61</v>
      </c>
      <c r="K25" s="6">
        <f>'Marks Term 3'!I25</f>
        <v>51</v>
      </c>
      <c r="L25" s="6">
        <f>'Marks Term 4'!I25</f>
        <v>55</v>
      </c>
      <c r="N25" s="10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3">
        <v>3045</v>
      </c>
    </row>
    <row r="26" spans="1:17" ht="14.25" customHeight="1">
      <c r="A26" s="2" t="s">
        <v>79</v>
      </c>
      <c r="B26" s="6" t="s">
        <v>80</v>
      </c>
      <c r="C26" s="6" t="s">
        <v>81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s="6" t="s">
        <v>28</v>
      </c>
      <c r="H26" s="6" t="s">
        <v>1291</v>
      </c>
      <c r="I26" s="6">
        <f>'Marks Term 1'!I26</f>
        <v>75</v>
      </c>
      <c r="J26" s="6">
        <f>'Marks Term 2'!I26</f>
        <v>71</v>
      </c>
      <c r="K26" s="6">
        <f>'Marks Term 3'!I26</f>
        <v>60</v>
      </c>
      <c r="L26" s="6">
        <f>'Marks Term 4'!I26</f>
        <v>89</v>
      </c>
      <c r="N26" s="10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3">
        <v>1879</v>
      </c>
    </row>
    <row r="27" spans="1:17" ht="14.25" customHeight="1">
      <c r="A27" s="2" t="s">
        <v>82</v>
      </c>
      <c r="B27" s="6" t="s">
        <v>54</v>
      </c>
      <c r="C27" s="6" t="s">
        <v>83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s="6" t="s">
        <v>24</v>
      </c>
      <c r="H27" s="6" t="s">
        <v>1293</v>
      </c>
      <c r="I27" s="6">
        <f>'Marks Term 1'!I27</f>
        <v>95</v>
      </c>
      <c r="J27" s="6">
        <f>'Marks Term 2'!I27</f>
        <v>88</v>
      </c>
      <c r="K27" s="6">
        <f>'Marks Term 3'!I27</f>
        <v>91</v>
      </c>
      <c r="L27" s="6">
        <f>'Marks Term 4'!I27</f>
        <v>95</v>
      </c>
      <c r="N27" s="10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3">
        <v>10835</v>
      </c>
    </row>
    <row r="28" spans="1:17" ht="14.25" customHeight="1">
      <c r="A28" s="2" t="s">
        <v>84</v>
      </c>
      <c r="B28" s="6" t="s">
        <v>85</v>
      </c>
      <c r="C28" s="6" t="s">
        <v>86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s="6" t="s">
        <v>24</v>
      </c>
      <c r="H28" s="6" t="s">
        <v>1291</v>
      </c>
      <c r="I28" s="6">
        <f>'Marks Term 1'!I28</f>
        <v>51</v>
      </c>
      <c r="J28" s="6">
        <f>'Marks Term 2'!I28</f>
        <v>52</v>
      </c>
      <c r="K28" s="6">
        <f>'Marks Term 3'!I28</f>
        <v>41</v>
      </c>
      <c r="L28" s="6">
        <f>'Marks Term 4'!I28</f>
        <v>44</v>
      </c>
      <c r="N28" s="10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3">
        <v>7629</v>
      </c>
    </row>
    <row r="29" spans="1:17" ht="14.25" customHeight="1">
      <c r="A29" s="2" t="s">
        <v>87</v>
      </c>
      <c r="B29" s="6" t="s">
        <v>88</v>
      </c>
      <c r="C29" s="6" t="s">
        <v>89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s="6" t="s">
        <v>20</v>
      </c>
      <c r="H29" s="6" t="s">
        <v>1293</v>
      </c>
      <c r="I29" s="6">
        <f>'Marks Term 1'!I29</f>
        <v>83</v>
      </c>
      <c r="J29" s="6">
        <f>'Marks Term 2'!I29</f>
        <v>62</v>
      </c>
      <c r="K29" s="6">
        <f>'Marks Term 3'!I29</f>
        <v>100</v>
      </c>
      <c r="L29" s="6">
        <f>'Marks Term 4'!I29</f>
        <v>73</v>
      </c>
      <c r="N29" s="10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3">
        <v>7453</v>
      </c>
    </row>
    <row r="30" spans="1:17" ht="14.25" customHeight="1">
      <c r="A30" s="2" t="s">
        <v>90</v>
      </c>
      <c r="B30" s="6" t="s">
        <v>91</v>
      </c>
      <c r="C30" s="6" t="s">
        <v>92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s="6" t="s">
        <v>13</v>
      </c>
      <c r="H30" s="6" t="s">
        <v>1291</v>
      </c>
      <c r="I30" s="6">
        <f>'Marks Term 1'!I30</f>
        <v>36</v>
      </c>
      <c r="J30" s="6">
        <f>'Marks Term 2'!I30</f>
        <v>38</v>
      </c>
      <c r="K30" s="6">
        <f>'Marks Term 3'!I30</f>
        <v>24</v>
      </c>
      <c r="L30" s="6">
        <f>'Marks Term 4'!I30</f>
        <v>38</v>
      </c>
      <c r="N30" s="10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3">
        <v>10171</v>
      </c>
    </row>
    <row r="31" spans="1:17" ht="14.25" customHeight="1">
      <c r="A31" s="2" t="s">
        <v>93</v>
      </c>
      <c r="B31" s="6" t="s">
        <v>94</v>
      </c>
      <c r="C31" s="6" t="s">
        <v>95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s="6" t="s">
        <v>20</v>
      </c>
      <c r="H31" s="6" t="s">
        <v>1292</v>
      </c>
      <c r="I31" s="6">
        <f>'Marks Term 1'!I31</f>
        <v>44</v>
      </c>
      <c r="J31" s="6">
        <f>'Marks Term 2'!I31</f>
        <v>24</v>
      </c>
      <c r="K31" s="6">
        <f>'Marks Term 3'!I31</f>
        <v>56</v>
      </c>
      <c r="L31" s="6">
        <f>'Marks Term 4'!I31</f>
        <v>31</v>
      </c>
      <c r="N31" s="10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3">
        <v>15238</v>
      </c>
    </row>
    <row r="32" spans="1:17" ht="14.25" customHeight="1">
      <c r="A32" s="2" t="s">
        <v>96</v>
      </c>
      <c r="B32" s="6" t="s">
        <v>97</v>
      </c>
      <c r="C32" s="6" t="s">
        <v>98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s="6" t="s">
        <v>13</v>
      </c>
      <c r="H32" s="6" t="s">
        <v>1291</v>
      </c>
      <c r="I32" s="6">
        <f>'Marks Term 1'!I32</f>
        <v>35</v>
      </c>
      <c r="J32" s="6">
        <f>'Marks Term 2'!I32</f>
        <v>22</v>
      </c>
      <c r="K32" s="6">
        <f>'Marks Term 3'!I32</f>
        <v>22</v>
      </c>
      <c r="L32" s="6">
        <f>'Marks Term 4'!I32</f>
        <v>56</v>
      </c>
      <c r="N32" s="10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3">
        <v>2787</v>
      </c>
    </row>
    <row r="33" spans="1:17" ht="14.25" customHeight="1">
      <c r="A33" s="2" t="s">
        <v>99</v>
      </c>
      <c r="B33" s="6" t="s">
        <v>100</v>
      </c>
      <c r="C33" s="6" t="s">
        <v>101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s="6" t="s">
        <v>13</v>
      </c>
      <c r="H33" s="6" t="s">
        <v>1293</v>
      </c>
      <c r="I33" s="6">
        <f>'Marks Term 1'!I33</f>
        <v>72</v>
      </c>
      <c r="J33" s="6">
        <f>'Marks Term 2'!I33</f>
        <v>94</v>
      </c>
      <c r="K33" s="6">
        <f>'Marks Term 3'!I33</f>
        <v>100</v>
      </c>
      <c r="L33" s="6">
        <f>'Marks Term 4'!I33</f>
        <v>63</v>
      </c>
      <c r="N33" s="10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3">
        <v>9015</v>
      </c>
    </row>
    <row r="34" spans="1:17" ht="14.25" customHeight="1">
      <c r="A34" s="2" t="s">
        <v>102</v>
      </c>
      <c r="B34" s="6" t="s">
        <v>103</v>
      </c>
      <c r="C34" s="6" t="s">
        <v>104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s="6" t="s">
        <v>28</v>
      </c>
      <c r="H34" s="6" t="s">
        <v>1292</v>
      </c>
      <c r="I34" s="6">
        <f>'Marks Term 1'!I34</f>
        <v>81</v>
      </c>
      <c r="J34" s="6">
        <f>'Marks Term 2'!I34</f>
        <v>73</v>
      </c>
      <c r="K34" s="6">
        <f>'Marks Term 3'!I34</f>
        <v>84</v>
      </c>
      <c r="L34" s="6">
        <f>'Marks Term 4'!I34</f>
        <v>88</v>
      </c>
      <c r="N34" s="10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3">
        <v>4603</v>
      </c>
    </row>
    <row r="35" spans="1:17" ht="14.25" customHeight="1">
      <c r="A35" s="2" t="s">
        <v>105</v>
      </c>
      <c r="B35" s="6" t="s">
        <v>106</v>
      </c>
      <c r="C35" s="6" t="s">
        <v>107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s="6" t="s">
        <v>28</v>
      </c>
      <c r="H35" s="6" t="s">
        <v>1293</v>
      </c>
      <c r="I35" s="6">
        <f>'Marks Term 1'!I35</f>
        <v>80</v>
      </c>
      <c r="J35" s="6">
        <f>'Marks Term 2'!I35</f>
        <v>58</v>
      </c>
      <c r="K35" s="6">
        <f>'Marks Term 3'!I35</f>
        <v>84</v>
      </c>
      <c r="L35" s="6">
        <f>'Marks Term 4'!I35</f>
        <v>54</v>
      </c>
      <c r="N35" s="10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3">
        <v>8415</v>
      </c>
    </row>
    <row r="36" spans="1:17" ht="14.25" customHeight="1">
      <c r="A36" s="2" t="s">
        <v>108</v>
      </c>
      <c r="B36" s="6" t="s">
        <v>109</v>
      </c>
      <c r="C36" s="6" t="s">
        <v>110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s="6" t="s">
        <v>28</v>
      </c>
      <c r="H36" s="6" t="s">
        <v>1293</v>
      </c>
      <c r="I36" s="6">
        <f>'Marks Term 1'!I36</f>
        <v>61</v>
      </c>
      <c r="J36" s="6">
        <f>'Marks Term 2'!I36</f>
        <v>46</v>
      </c>
      <c r="K36" s="6">
        <f>'Marks Term 3'!I36</f>
        <v>48</v>
      </c>
      <c r="L36" s="6">
        <f>'Marks Term 4'!I36</f>
        <v>32</v>
      </c>
      <c r="N36" s="10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3">
        <v>4843</v>
      </c>
    </row>
    <row r="37" spans="1:17" ht="14.25" customHeight="1">
      <c r="A37" s="2" t="s">
        <v>111</v>
      </c>
      <c r="B37" s="6" t="s">
        <v>112</v>
      </c>
      <c r="C37" s="6" t="s">
        <v>113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s="6" t="s">
        <v>13</v>
      </c>
      <c r="H37" s="6" t="s">
        <v>1293</v>
      </c>
      <c r="I37" s="6">
        <f>'Marks Term 1'!I37</f>
        <v>41</v>
      </c>
      <c r="J37" s="6">
        <f>'Marks Term 2'!I37</f>
        <v>8</v>
      </c>
      <c r="K37" s="6">
        <f>'Marks Term 3'!I37</f>
        <v>27</v>
      </c>
      <c r="L37" s="6">
        <f>'Marks Term 4'!I37</f>
        <v>27</v>
      </c>
      <c r="N37" s="10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3">
        <v>3007</v>
      </c>
    </row>
    <row r="38" spans="1:17" ht="14.25" customHeight="1">
      <c r="A38" s="2" t="s">
        <v>114</v>
      </c>
      <c r="B38" s="6" t="s">
        <v>115</v>
      </c>
      <c r="C38" s="6" t="s">
        <v>116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s="6" t="s">
        <v>13</v>
      </c>
      <c r="H38" s="6" t="s">
        <v>1291</v>
      </c>
      <c r="I38" s="6">
        <f>'Marks Term 1'!I38</f>
        <v>28</v>
      </c>
      <c r="J38" s="6">
        <f>'Marks Term 2'!I38</f>
        <v>15</v>
      </c>
      <c r="K38" s="6">
        <f>'Marks Term 3'!I38</f>
        <v>39</v>
      </c>
      <c r="L38" s="6">
        <f>'Marks Term 4'!I38</f>
        <v>43</v>
      </c>
      <c r="N38" s="10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3">
        <v>14671</v>
      </c>
    </row>
    <row r="39" spans="1:17" ht="14.25" customHeight="1">
      <c r="A39" s="2" t="s">
        <v>120</v>
      </c>
      <c r="B39" s="6" t="s">
        <v>121</v>
      </c>
      <c r="C39" s="6" t="s">
        <v>122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s="6" t="s">
        <v>24</v>
      </c>
      <c r="H39" s="6" t="s">
        <v>1291</v>
      </c>
      <c r="I39" s="6">
        <f>'Marks Term 1'!I39</f>
        <v>90</v>
      </c>
      <c r="J39" s="6">
        <f>'Marks Term 2'!I39</f>
        <v>71</v>
      </c>
      <c r="K39" s="6">
        <f>'Marks Term 3'!I39</f>
        <v>58</v>
      </c>
      <c r="L39" s="6">
        <f>'Marks Term 4'!I39</f>
        <v>53</v>
      </c>
      <c r="N39" s="10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3">
        <v>15322</v>
      </c>
    </row>
    <row r="40" spans="1:17" ht="14.25" customHeight="1">
      <c r="A40" s="2" t="s">
        <v>117</v>
      </c>
      <c r="B40" s="6" t="s">
        <v>118</v>
      </c>
      <c r="C40" s="6" t="s">
        <v>119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s="6" t="s">
        <v>20</v>
      </c>
      <c r="H40" s="6" t="s">
        <v>1291</v>
      </c>
      <c r="I40" s="6">
        <f>'Marks Term 1'!I40</f>
        <v>68</v>
      </c>
      <c r="J40" s="6">
        <f>'Marks Term 2'!I40</f>
        <v>97</v>
      </c>
      <c r="K40" s="6">
        <f>'Marks Term 3'!I40</f>
        <v>73</v>
      </c>
      <c r="L40" s="6">
        <f>'Marks Term 4'!I40</f>
        <v>99</v>
      </c>
      <c r="N40" s="10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3">
        <v>15159</v>
      </c>
    </row>
    <row r="41" spans="1:17" ht="14.25" customHeight="1">
      <c r="A41" s="2" t="s">
        <v>123</v>
      </c>
      <c r="B41" s="6" t="s">
        <v>124</v>
      </c>
      <c r="C41" s="6" t="s">
        <v>125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s="6" t="s">
        <v>20</v>
      </c>
      <c r="H41" s="6" t="s">
        <v>1293</v>
      </c>
      <c r="I41" s="6">
        <f>'Marks Term 1'!I41</f>
        <v>63</v>
      </c>
      <c r="J41" s="6">
        <f>'Marks Term 2'!I41</f>
        <v>65</v>
      </c>
      <c r="K41" s="6">
        <f>'Marks Term 3'!I41</f>
        <v>42</v>
      </c>
      <c r="L41" s="6">
        <f>'Marks Term 4'!I41</f>
        <v>68</v>
      </c>
      <c r="N41" s="10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3">
        <v>11724</v>
      </c>
    </row>
    <row r="42" spans="1:17" ht="14.25" customHeight="1">
      <c r="A42" s="2" t="s">
        <v>126</v>
      </c>
      <c r="B42" s="6" t="s">
        <v>127</v>
      </c>
      <c r="C42" s="6" t="s">
        <v>128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s="6" t="s">
        <v>28</v>
      </c>
      <c r="H42" s="6" t="s">
        <v>1291</v>
      </c>
      <c r="I42" s="6">
        <f>'Marks Term 1'!I42</f>
        <v>86</v>
      </c>
      <c r="J42" s="6">
        <f>'Marks Term 2'!I42</f>
        <v>100</v>
      </c>
      <c r="K42" s="6">
        <f>'Marks Term 3'!I42</f>
        <v>96</v>
      </c>
      <c r="L42" s="6">
        <f>'Marks Term 4'!I42</f>
        <v>60</v>
      </c>
      <c r="N42" s="10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3">
        <v>4618</v>
      </c>
    </row>
    <row r="43" spans="1:17" ht="14.25" customHeight="1">
      <c r="A43" s="2" t="s">
        <v>129</v>
      </c>
      <c r="B43" s="6" t="s">
        <v>130</v>
      </c>
      <c r="C43" s="6" t="s">
        <v>131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s="6" t="s">
        <v>28</v>
      </c>
      <c r="H43" s="6" t="s">
        <v>1292</v>
      </c>
      <c r="I43" s="6">
        <f>'Marks Term 1'!I43</f>
        <v>46</v>
      </c>
      <c r="J43" s="6">
        <f>'Marks Term 2'!I43</f>
        <v>42</v>
      </c>
      <c r="K43" s="6">
        <f>'Marks Term 3'!I43</f>
        <v>46</v>
      </c>
      <c r="L43" s="6">
        <f>'Marks Term 4'!I43</f>
        <v>40</v>
      </c>
      <c r="N43" s="10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3">
        <v>5805</v>
      </c>
    </row>
    <row r="44" spans="1:17" ht="14.25" customHeight="1">
      <c r="A44" s="2" t="s">
        <v>132</v>
      </c>
      <c r="B44" s="6" t="s">
        <v>133</v>
      </c>
      <c r="C44" s="6" t="s">
        <v>134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s="6" t="s">
        <v>28</v>
      </c>
      <c r="H44" s="6" t="s">
        <v>1291</v>
      </c>
      <c r="I44" s="6">
        <f>'Marks Term 1'!I44</f>
        <v>84</v>
      </c>
      <c r="J44" s="6">
        <f>'Marks Term 2'!I44</f>
        <v>87</v>
      </c>
      <c r="K44" s="6">
        <f>'Marks Term 3'!I44</f>
        <v>70</v>
      </c>
      <c r="L44" s="6">
        <f>'Marks Term 4'!I44</f>
        <v>83</v>
      </c>
      <c r="N44" s="10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3">
        <v>2533</v>
      </c>
    </row>
    <row r="45" spans="1:17" ht="14.25" customHeight="1">
      <c r="A45" s="2" t="s">
        <v>135</v>
      </c>
      <c r="B45" s="6" t="s">
        <v>136</v>
      </c>
      <c r="C45" s="6" t="s">
        <v>137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s="6" t="s">
        <v>24</v>
      </c>
      <c r="H45" s="6" t="s">
        <v>1293</v>
      </c>
      <c r="I45" s="6">
        <f>'Marks Term 1'!I45</f>
        <v>73</v>
      </c>
      <c r="J45" s="6">
        <f>'Marks Term 2'!I45</f>
        <v>81</v>
      </c>
      <c r="K45" s="6">
        <f>'Marks Term 3'!I45</f>
        <v>85</v>
      </c>
      <c r="L45" s="6">
        <f>'Marks Term 4'!I45</f>
        <v>67</v>
      </c>
      <c r="N45" s="10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3">
        <v>7591</v>
      </c>
    </row>
    <row r="46" spans="1:17" ht="14.25" customHeight="1">
      <c r="A46" s="2" t="s">
        <v>138</v>
      </c>
      <c r="B46" s="6" t="s">
        <v>139</v>
      </c>
      <c r="C46" s="6" t="s">
        <v>140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s="6" t="s">
        <v>20</v>
      </c>
      <c r="H46" s="6" t="s">
        <v>1291</v>
      </c>
      <c r="I46" s="6">
        <f>'Marks Term 1'!I46</f>
        <v>38</v>
      </c>
      <c r="J46" s="6">
        <f>'Marks Term 2'!I46</f>
        <v>28</v>
      </c>
      <c r="K46" s="6">
        <f>'Marks Term 3'!I46</f>
        <v>32</v>
      </c>
      <c r="L46" s="6">
        <f>'Marks Term 4'!I46</f>
        <v>33</v>
      </c>
      <c r="N46" s="10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3">
        <v>1708</v>
      </c>
    </row>
    <row r="47" spans="1:17" ht="14.25" customHeight="1">
      <c r="A47" s="2" t="s">
        <v>141</v>
      </c>
      <c r="B47" s="6" t="s">
        <v>142</v>
      </c>
      <c r="C47" s="6" t="s">
        <v>143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s="6" t="s">
        <v>20</v>
      </c>
      <c r="H47" s="6" t="s">
        <v>1291</v>
      </c>
      <c r="I47" s="6">
        <f>'Marks Term 1'!I47</f>
        <v>91</v>
      </c>
      <c r="J47" s="6">
        <f>'Marks Term 2'!I47</f>
        <v>59</v>
      </c>
      <c r="K47" s="6">
        <f>'Marks Term 3'!I47</f>
        <v>79</v>
      </c>
      <c r="L47" s="6">
        <f>'Marks Term 4'!I47</f>
        <v>53</v>
      </c>
      <c r="N47" s="10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3">
        <v>13931</v>
      </c>
    </row>
    <row r="48" spans="1:17" ht="14.25" customHeight="1">
      <c r="A48" s="2" t="s">
        <v>144</v>
      </c>
      <c r="B48" s="6" t="s">
        <v>145</v>
      </c>
      <c r="C48" s="6" t="s">
        <v>146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s="6" t="s">
        <v>28</v>
      </c>
      <c r="H48" s="6" t="s">
        <v>1293</v>
      </c>
      <c r="I48" s="6">
        <f>'Marks Term 1'!I48</f>
        <v>74</v>
      </c>
      <c r="J48" s="6">
        <f>'Marks Term 2'!I48</f>
        <v>88</v>
      </c>
      <c r="K48" s="6">
        <f>'Marks Term 3'!I48</f>
        <v>57</v>
      </c>
      <c r="L48" s="6">
        <f>'Marks Term 4'!I48</f>
        <v>38</v>
      </c>
      <c r="N48" s="10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3">
        <v>761</v>
      </c>
    </row>
    <row r="49" spans="1:17" ht="14.25" customHeight="1">
      <c r="A49" s="2" t="s">
        <v>160</v>
      </c>
      <c r="B49" s="6" t="s">
        <v>161</v>
      </c>
      <c r="C49" s="6" t="s">
        <v>88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s="6" t="s">
        <v>20</v>
      </c>
      <c r="H49" s="6" t="s">
        <v>1293</v>
      </c>
      <c r="I49" s="6">
        <f>'Marks Term 1'!I49</f>
        <v>73</v>
      </c>
      <c r="J49" s="6">
        <f>'Marks Term 2'!I49</f>
        <v>23</v>
      </c>
      <c r="K49" s="6">
        <f>'Marks Term 3'!I49</f>
        <v>23</v>
      </c>
      <c r="L49" s="6">
        <f>'Marks Term 4'!I49</f>
        <v>43</v>
      </c>
      <c r="N49" s="10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3">
        <v>3962</v>
      </c>
    </row>
    <row r="50" spans="1:17" ht="14.25" customHeight="1">
      <c r="A50" s="2" t="s">
        <v>152</v>
      </c>
      <c r="B50" s="6" t="s">
        <v>153</v>
      </c>
      <c r="C50" s="6" t="s">
        <v>151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s="6" t="s">
        <v>13</v>
      </c>
      <c r="H50" s="6" t="s">
        <v>1291</v>
      </c>
      <c r="I50" s="6">
        <f>'Marks Term 1'!I50</f>
        <v>67</v>
      </c>
      <c r="J50" s="6">
        <f>'Marks Term 2'!I50</f>
        <v>48</v>
      </c>
      <c r="K50" s="6">
        <f>'Marks Term 3'!I50</f>
        <v>69</v>
      </c>
      <c r="L50" s="6">
        <f>'Marks Term 4'!I50</f>
        <v>47</v>
      </c>
      <c r="N50" s="10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3">
        <v>5202</v>
      </c>
    </row>
    <row r="51" spans="1:17" ht="14.25" customHeight="1">
      <c r="A51" s="2" t="s">
        <v>162</v>
      </c>
      <c r="B51" s="6" t="s">
        <v>163</v>
      </c>
      <c r="C51" s="6" t="s">
        <v>88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s="6" t="s">
        <v>20</v>
      </c>
      <c r="H51" s="6" t="s">
        <v>1291</v>
      </c>
      <c r="I51" s="6">
        <f>'Marks Term 1'!I51</f>
        <v>63</v>
      </c>
      <c r="J51" s="6">
        <f>'Marks Term 2'!I51</f>
        <v>72</v>
      </c>
      <c r="K51" s="6">
        <f>'Marks Term 3'!I51</f>
        <v>47</v>
      </c>
      <c r="L51" s="6">
        <f>'Marks Term 4'!I51</f>
        <v>69</v>
      </c>
      <c r="N51" s="10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3">
        <v>233</v>
      </c>
    </row>
    <row r="52" spans="1:17" ht="14.25" customHeight="1">
      <c r="A52" s="2" t="s">
        <v>149</v>
      </c>
      <c r="B52" s="6" t="s">
        <v>150</v>
      </c>
      <c r="C52" s="6" t="s">
        <v>151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s="6" t="s">
        <v>13</v>
      </c>
      <c r="H52" s="6" t="s">
        <v>1291</v>
      </c>
      <c r="I52" s="6">
        <f>'Marks Term 1'!I52</f>
        <v>60</v>
      </c>
      <c r="J52" s="6">
        <f>'Marks Term 2'!I52</f>
        <v>68</v>
      </c>
      <c r="K52" s="6">
        <f>'Marks Term 3'!I52</f>
        <v>33</v>
      </c>
      <c r="L52" s="6">
        <f>'Marks Term 4'!I52</f>
        <v>67</v>
      </c>
      <c r="N52" s="10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3">
        <v>2328</v>
      </c>
    </row>
    <row r="53" spans="1:17" ht="14.25" customHeight="1">
      <c r="A53" s="2" t="s">
        <v>156</v>
      </c>
      <c r="B53" s="6" t="s">
        <v>157</v>
      </c>
      <c r="C53" s="6" t="s">
        <v>151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s="6" t="s">
        <v>24</v>
      </c>
      <c r="H53" s="6" t="s">
        <v>1291</v>
      </c>
      <c r="I53" s="6">
        <f>'Marks Term 1'!I53</f>
        <v>47</v>
      </c>
      <c r="J53" s="6">
        <f>'Marks Term 2'!I53</f>
        <v>56</v>
      </c>
      <c r="K53" s="6">
        <f>'Marks Term 3'!I53</f>
        <v>41</v>
      </c>
      <c r="L53" s="6">
        <f>'Marks Term 4'!I53</f>
        <v>57</v>
      </c>
      <c r="N53" s="10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3">
        <v>7839</v>
      </c>
    </row>
    <row r="54" spans="1:17" ht="14.25" customHeight="1">
      <c r="A54" s="2" t="s">
        <v>164</v>
      </c>
      <c r="B54" s="6" t="s">
        <v>165</v>
      </c>
      <c r="C54" s="6" t="s">
        <v>88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s="6" t="s">
        <v>24</v>
      </c>
      <c r="H54" s="6" t="s">
        <v>1293</v>
      </c>
      <c r="I54" s="6">
        <f>'Marks Term 1'!I54</f>
        <v>42</v>
      </c>
      <c r="J54" s="6">
        <f>'Marks Term 2'!I54</f>
        <v>8</v>
      </c>
      <c r="K54" s="6">
        <f>'Marks Term 3'!I54</f>
        <v>59</v>
      </c>
      <c r="L54" s="6">
        <f>'Marks Term 4'!I54</f>
        <v>33</v>
      </c>
      <c r="N54" s="10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3">
        <v>5488</v>
      </c>
    </row>
    <row r="55" spans="1:17" ht="14.25" customHeight="1">
      <c r="A55" s="2" t="s">
        <v>147</v>
      </c>
      <c r="B55" s="6" t="s">
        <v>148</v>
      </c>
      <c r="C55" s="6" t="s">
        <v>88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s="6" t="s">
        <v>24</v>
      </c>
      <c r="H55" s="6" t="s">
        <v>1293</v>
      </c>
      <c r="I55" s="6">
        <f>'Marks Term 1'!I55</f>
        <v>40</v>
      </c>
      <c r="J55" s="6">
        <f>'Marks Term 2'!I55</f>
        <v>72</v>
      </c>
      <c r="K55" s="6">
        <f>'Marks Term 3'!I55</f>
        <v>71</v>
      </c>
      <c r="L55" s="6">
        <f>'Marks Term 4'!I55</f>
        <v>77</v>
      </c>
      <c r="N55" s="10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3">
        <v>11144</v>
      </c>
    </row>
    <row r="56" spans="1:17" ht="14.25" customHeight="1">
      <c r="A56" s="2" t="s">
        <v>158</v>
      </c>
      <c r="B56" s="6" t="s">
        <v>159</v>
      </c>
      <c r="C56" s="6" t="s">
        <v>88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s="6" t="s">
        <v>28</v>
      </c>
      <c r="H56" s="6" t="s">
        <v>1293</v>
      </c>
      <c r="I56" s="6">
        <f>'Marks Term 1'!I56</f>
        <v>37</v>
      </c>
      <c r="J56" s="6">
        <f>'Marks Term 2'!I56</f>
        <v>42</v>
      </c>
      <c r="K56" s="6">
        <f>'Marks Term 3'!I56</f>
        <v>42</v>
      </c>
      <c r="L56" s="6">
        <f>'Marks Term 4'!I56</f>
        <v>56</v>
      </c>
      <c r="N56" s="10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3">
        <v>125</v>
      </c>
    </row>
    <row r="57" spans="1:17" ht="14.25" customHeight="1">
      <c r="A57" s="2" t="s">
        <v>154</v>
      </c>
      <c r="B57" s="6" t="s">
        <v>155</v>
      </c>
      <c r="C57" s="6" t="s">
        <v>151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s="6" t="s">
        <v>13</v>
      </c>
      <c r="H57" s="6" t="s">
        <v>1291</v>
      </c>
      <c r="I57" s="6">
        <f>'Marks Term 1'!I57</f>
        <v>36</v>
      </c>
      <c r="J57" s="6">
        <f>'Marks Term 2'!I57</f>
        <v>71</v>
      </c>
      <c r="K57" s="6">
        <f>'Marks Term 3'!I57</f>
        <v>71</v>
      </c>
      <c r="L57" s="6">
        <f>'Marks Term 4'!I57</f>
        <v>39</v>
      </c>
      <c r="N57" s="10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3">
        <v>2871</v>
      </c>
    </row>
    <row r="58" spans="1:17" ht="14.25" customHeight="1">
      <c r="A58" s="2" t="s">
        <v>169</v>
      </c>
      <c r="B58" s="6" t="s">
        <v>170</v>
      </c>
      <c r="C58" s="6" t="s">
        <v>171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s="6" t="s">
        <v>13</v>
      </c>
      <c r="H58" s="6" t="s">
        <v>1292</v>
      </c>
      <c r="I58" s="6">
        <f>'Marks Term 1'!I58</f>
        <v>98</v>
      </c>
      <c r="J58" s="6">
        <f>'Marks Term 2'!I58</f>
        <v>99</v>
      </c>
      <c r="K58" s="6">
        <f>'Marks Term 3'!I58</f>
        <v>84</v>
      </c>
      <c r="L58" s="6">
        <f>'Marks Term 4'!I58</f>
        <v>94</v>
      </c>
      <c r="N58" s="10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3">
        <v>5530</v>
      </c>
    </row>
    <row r="59" spans="1:17" ht="14.25" customHeight="1">
      <c r="A59" s="2" t="s">
        <v>166</v>
      </c>
      <c r="B59" s="6" t="s">
        <v>167</v>
      </c>
      <c r="C59" s="6" t="s">
        <v>168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s="6" t="s">
        <v>24</v>
      </c>
      <c r="H59" s="6" t="s">
        <v>1293</v>
      </c>
      <c r="I59" s="6">
        <f>'Marks Term 1'!I59</f>
        <v>72</v>
      </c>
      <c r="J59" s="6">
        <f>'Marks Term 2'!I59</f>
        <v>82</v>
      </c>
      <c r="K59" s="6">
        <f>'Marks Term 3'!I59</f>
        <v>84</v>
      </c>
      <c r="L59" s="6">
        <f>'Marks Term 4'!I59</f>
        <v>91</v>
      </c>
      <c r="N59" s="10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3">
        <v>4877</v>
      </c>
    </row>
    <row r="60" spans="1:17" ht="14.25" customHeight="1">
      <c r="A60" s="2" t="s">
        <v>172</v>
      </c>
      <c r="B60" s="6" t="s">
        <v>173</v>
      </c>
      <c r="C60" s="6" t="s">
        <v>174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s="6" t="s">
        <v>24</v>
      </c>
      <c r="H60" s="6" t="s">
        <v>1293</v>
      </c>
      <c r="I60" s="6">
        <f>'Marks Term 1'!I60</f>
        <v>47</v>
      </c>
      <c r="J60" s="6">
        <f>'Marks Term 2'!I60</f>
        <v>43</v>
      </c>
      <c r="K60" s="6">
        <f>'Marks Term 3'!I60</f>
        <v>19</v>
      </c>
      <c r="L60" s="6">
        <f>'Marks Term 4'!I60</f>
        <v>59</v>
      </c>
      <c r="N60" s="10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3">
        <v>2447</v>
      </c>
    </row>
    <row r="61" spans="1:17" ht="14.25" customHeight="1">
      <c r="A61" s="2" t="s">
        <v>175</v>
      </c>
      <c r="B61" s="6" t="s">
        <v>176</v>
      </c>
      <c r="C61" s="6" t="s">
        <v>177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s="6" t="s">
        <v>20</v>
      </c>
      <c r="H61" s="6" t="s">
        <v>1293</v>
      </c>
      <c r="I61" s="6">
        <f>'Marks Term 1'!I61</f>
        <v>28</v>
      </c>
      <c r="J61" s="6">
        <f>'Marks Term 2'!I61</f>
        <v>49</v>
      </c>
      <c r="K61" s="6">
        <f>'Marks Term 3'!I61</f>
        <v>15</v>
      </c>
      <c r="L61" s="6">
        <f>'Marks Term 4'!I61</f>
        <v>51</v>
      </c>
      <c r="N61" s="10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3">
        <v>1337</v>
      </c>
    </row>
    <row r="62" spans="1:17" ht="14.25" customHeight="1">
      <c r="A62" s="2" t="s">
        <v>178</v>
      </c>
      <c r="B62" s="6" t="s">
        <v>54</v>
      </c>
      <c r="C62" s="6" t="s">
        <v>179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s="6" t="s">
        <v>28</v>
      </c>
      <c r="H62" s="6" t="s">
        <v>1293</v>
      </c>
      <c r="I62" s="6">
        <f>'Marks Term 1'!I62</f>
        <v>59</v>
      </c>
      <c r="J62" s="6">
        <f>'Marks Term 2'!I62</f>
        <v>78</v>
      </c>
      <c r="K62" s="6">
        <f>'Marks Term 3'!I62</f>
        <v>85</v>
      </c>
      <c r="L62" s="6">
        <f>'Marks Term 4'!I62</f>
        <v>65</v>
      </c>
      <c r="N62" s="10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3">
        <v>5938</v>
      </c>
    </row>
    <row r="63" spans="1:17" ht="14.25" customHeight="1">
      <c r="A63" s="2" t="s">
        <v>183</v>
      </c>
      <c r="B63" s="6" t="s">
        <v>184</v>
      </c>
      <c r="C63" s="6" t="s">
        <v>182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s="6" t="s">
        <v>13</v>
      </c>
      <c r="H63" s="6" t="s">
        <v>1291</v>
      </c>
      <c r="I63" s="6">
        <f>'Marks Term 1'!I63</f>
        <v>60</v>
      </c>
      <c r="J63" s="6">
        <f>'Marks Term 2'!I63</f>
        <v>4</v>
      </c>
      <c r="K63" s="6">
        <f>'Marks Term 3'!I63</f>
        <v>47</v>
      </c>
      <c r="L63" s="6">
        <f>'Marks Term 4'!I63</f>
        <v>22</v>
      </c>
      <c r="N63" s="10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3">
        <v>6887</v>
      </c>
    </row>
    <row r="64" spans="1:17" ht="14.25" customHeight="1">
      <c r="A64" s="2" t="s">
        <v>180</v>
      </c>
      <c r="B64" s="6" t="s">
        <v>181</v>
      </c>
      <c r="C64" s="6" t="s">
        <v>182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s="6" t="s">
        <v>20</v>
      </c>
      <c r="H64" s="6" t="s">
        <v>1293</v>
      </c>
      <c r="I64" s="6">
        <f>'Marks Term 1'!I64</f>
        <v>33</v>
      </c>
      <c r="J64" s="6">
        <f>'Marks Term 2'!I64</f>
        <v>49</v>
      </c>
      <c r="K64" s="6">
        <f>'Marks Term 3'!I64</f>
        <v>56</v>
      </c>
      <c r="L64" s="6">
        <f>'Marks Term 4'!I64</f>
        <v>66</v>
      </c>
      <c r="N64" s="10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3">
        <v>11088</v>
      </c>
    </row>
    <row r="65" spans="1:17" ht="14.25" customHeight="1">
      <c r="A65" s="2" t="s">
        <v>188</v>
      </c>
      <c r="B65" s="6" t="s">
        <v>189</v>
      </c>
      <c r="C65" s="6" t="s">
        <v>187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s="6" t="s">
        <v>20</v>
      </c>
      <c r="H65" s="6" t="s">
        <v>1293</v>
      </c>
      <c r="I65" s="6">
        <f>'Marks Term 1'!I65</f>
        <v>58</v>
      </c>
      <c r="J65" s="6">
        <f>'Marks Term 2'!I65</f>
        <v>49</v>
      </c>
      <c r="K65" s="6">
        <f>'Marks Term 3'!I65</f>
        <v>51</v>
      </c>
      <c r="L65" s="6">
        <f>'Marks Term 4'!I65</f>
        <v>16</v>
      </c>
      <c r="N65" s="10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3">
        <v>8306</v>
      </c>
    </row>
    <row r="66" spans="1:17" ht="14.25" customHeight="1">
      <c r="A66" s="2" t="s">
        <v>185</v>
      </c>
      <c r="B66" s="6" t="s">
        <v>186</v>
      </c>
      <c r="C66" s="6" t="s">
        <v>187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s="6" t="s">
        <v>13</v>
      </c>
      <c r="H66" s="6" t="s">
        <v>1292</v>
      </c>
      <c r="I66" s="6">
        <f>'Marks Term 1'!I66</f>
        <v>51</v>
      </c>
      <c r="J66" s="6">
        <f>'Marks Term 2'!I66</f>
        <v>35</v>
      </c>
      <c r="K66" s="6">
        <f>'Marks Term 3'!I66</f>
        <v>47</v>
      </c>
      <c r="L66" s="6">
        <f>'Marks Term 4'!I66</f>
        <v>56</v>
      </c>
      <c r="N66" s="10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3">
        <v>10550</v>
      </c>
    </row>
    <row r="67" spans="1:17" ht="14.25" customHeight="1">
      <c r="A67" s="2" t="s">
        <v>190</v>
      </c>
      <c r="B67" s="6" t="s">
        <v>191</v>
      </c>
      <c r="C67" s="6" t="s">
        <v>192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s="6" t="s">
        <v>13</v>
      </c>
      <c r="H67" s="6" t="s">
        <v>1291</v>
      </c>
      <c r="I67" s="6">
        <f>'Marks Term 1'!I67</f>
        <v>87</v>
      </c>
      <c r="J67" s="6">
        <f>'Marks Term 2'!I67</f>
        <v>97</v>
      </c>
      <c r="K67" s="6">
        <f>'Marks Term 3'!I67</f>
        <v>55</v>
      </c>
      <c r="L67" s="6">
        <f>'Marks Term 4'!I67</f>
        <v>96</v>
      </c>
      <c r="N67" s="10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3">
        <v>11938</v>
      </c>
    </row>
    <row r="68" spans="1:17" ht="14.25" customHeight="1">
      <c r="A68" s="2" t="s">
        <v>193</v>
      </c>
      <c r="B68" s="6" t="s">
        <v>194</v>
      </c>
      <c r="C68" s="6" t="s">
        <v>195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s="6" t="s">
        <v>20</v>
      </c>
      <c r="H68" s="6" t="s">
        <v>1293</v>
      </c>
      <c r="I68" s="6">
        <f>'Marks Term 1'!I68</f>
        <v>63</v>
      </c>
      <c r="J68" s="6">
        <f>'Marks Term 2'!I68</f>
        <v>56</v>
      </c>
      <c r="K68" s="6">
        <f>'Marks Term 3'!I68</f>
        <v>75</v>
      </c>
      <c r="L68" s="6">
        <f>'Marks Term 4'!I68</f>
        <v>47</v>
      </c>
      <c r="N68" s="10">
        <f t="shared" si="0"/>
        <v>60.25</v>
      </c>
      <c r="O68" s="7" t="str">
        <f>Calc!B68</f>
        <v>D</v>
      </c>
      <c r="P68" s="7">
        <f>IFERROR(VLOOKUP(A68,'Absence Report'!$A$4:$B$29,2,0),0)</f>
        <v>0</v>
      </c>
      <c r="Q68" s="13">
        <v>9782</v>
      </c>
    </row>
    <row r="69" spans="1:17" ht="14.25" customHeight="1">
      <c r="A69" s="2" t="s">
        <v>196</v>
      </c>
      <c r="B69" s="6" t="s">
        <v>197</v>
      </c>
      <c r="C69" s="6" t="s">
        <v>198</v>
      </c>
      <c r="D69" t="str">
        <f t="shared" ref="D69:D132" si="4">PROPER(_xlfn.CONCAT(B69," ",C69))</f>
        <v>Jamie Conn</v>
      </c>
      <c r="E69" t="str">
        <f t="shared" ref="E69:E132" si="5">LOWER(_xlfn.CONCAT(LEFT(B69),C69,"@newcollege.com"))</f>
        <v>jconn@newcollege.com</v>
      </c>
      <c r="F69" t="str">
        <f t="shared" ref="F69:F132" si="6">_xlfn.CONCAT(20,RIGHT(A69,2))</f>
        <v>2017</v>
      </c>
      <c r="G69" s="6" t="s">
        <v>28</v>
      </c>
      <c r="H69" s="6" t="s">
        <v>1293</v>
      </c>
      <c r="I69" s="6">
        <f>'Marks Term 1'!I69</f>
        <v>98</v>
      </c>
      <c r="J69" s="6">
        <f>'Marks Term 2'!I69</f>
        <v>94</v>
      </c>
      <c r="K69" s="6">
        <f>'Marks Term 3'!I69</f>
        <v>88</v>
      </c>
      <c r="L69" s="6">
        <f>'Marks Term 4'!I69</f>
        <v>97</v>
      </c>
      <c r="N69" s="10">
        <f t="shared" si="0"/>
        <v>94.25</v>
      </c>
      <c r="O69" s="7" t="str">
        <f>Calc!B69</f>
        <v>A</v>
      </c>
      <c r="P69" s="7">
        <f>IFERROR(VLOOKUP(A69,'Absence Report'!$A$4:$B$29,2,0),0)</f>
        <v>0</v>
      </c>
      <c r="Q69" s="13">
        <v>2107</v>
      </c>
    </row>
    <row r="70" spans="1:17" ht="14.25" customHeight="1">
      <c r="A70" s="2" t="s">
        <v>199</v>
      </c>
      <c r="B70" s="6" t="s">
        <v>60</v>
      </c>
      <c r="C70" s="6" t="s">
        <v>200</v>
      </c>
      <c r="D70" t="str">
        <f t="shared" si="4"/>
        <v>Mitchell Cooper</v>
      </c>
      <c r="E70" t="str">
        <f t="shared" si="5"/>
        <v>mcooper@newcollege.com</v>
      </c>
      <c r="F70" t="str">
        <f t="shared" si="6"/>
        <v>2015</v>
      </c>
      <c r="G70" s="6" t="s">
        <v>13</v>
      </c>
      <c r="H70" s="6" t="s">
        <v>1291</v>
      </c>
      <c r="I70" s="6">
        <f>'Marks Term 1'!I70</f>
        <v>43</v>
      </c>
      <c r="J70" s="6">
        <f>'Marks Term 2'!I70</f>
        <v>38</v>
      </c>
      <c r="K70" s="6">
        <f>'Marks Term 3'!I70</f>
        <v>48</v>
      </c>
      <c r="L70" s="6">
        <f>'Marks Term 4'!I70</f>
        <v>31</v>
      </c>
      <c r="N70" s="10">
        <f t="shared" si="0"/>
        <v>40</v>
      </c>
      <c r="O70" s="7" t="str">
        <f>Calc!B70</f>
        <v>F</v>
      </c>
      <c r="P70" s="7">
        <f>IFERROR(VLOOKUP(A70,'Absence Report'!$A$4:$B$29,2,0),0)</f>
        <v>0</v>
      </c>
      <c r="Q70" s="13">
        <v>9286</v>
      </c>
    </row>
    <row r="71" spans="1:17" ht="14.25" customHeight="1">
      <c r="A71" s="2" t="s">
        <v>201</v>
      </c>
      <c r="B71" s="6" t="s">
        <v>202</v>
      </c>
      <c r="C71" s="6" t="s">
        <v>203</v>
      </c>
      <c r="D71" t="str">
        <f t="shared" si="4"/>
        <v>Charity Cui</v>
      </c>
      <c r="E71" t="str">
        <f t="shared" si="5"/>
        <v>ccui@newcollege.com</v>
      </c>
      <c r="F71" t="str">
        <f t="shared" si="6"/>
        <v>2015</v>
      </c>
      <c r="G71" s="6" t="s">
        <v>28</v>
      </c>
      <c r="H71" s="6" t="s">
        <v>1291</v>
      </c>
      <c r="I71" s="6">
        <f>'Marks Term 1'!I71</f>
        <v>82</v>
      </c>
      <c r="J71" s="6">
        <f>'Marks Term 2'!I71</f>
        <v>62</v>
      </c>
      <c r="K71" s="6">
        <f>'Marks Term 3'!I71</f>
        <v>91</v>
      </c>
      <c r="L71" s="6">
        <f>'Marks Term 4'!I71</f>
        <v>76</v>
      </c>
      <c r="N71" s="10">
        <f t="shared" si="0"/>
        <v>77.75</v>
      </c>
      <c r="O71" s="7" t="str">
        <f>Calc!B71</f>
        <v>B</v>
      </c>
      <c r="P71" s="7">
        <f>IFERROR(VLOOKUP(A71,'Absence Report'!$A$4:$B$29,2,0),0)</f>
        <v>0</v>
      </c>
      <c r="Q71" s="13">
        <v>6870</v>
      </c>
    </row>
    <row r="72" spans="1:17" ht="14.25" customHeight="1">
      <c r="A72" s="2" t="s">
        <v>204</v>
      </c>
      <c r="B72" s="6" t="s">
        <v>205</v>
      </c>
      <c r="C72" s="6" t="s">
        <v>206</v>
      </c>
      <c r="D72" t="str">
        <f t="shared" si="4"/>
        <v>Yufeng Cui</v>
      </c>
      <c r="E72" t="str">
        <f t="shared" si="5"/>
        <v>ycui@newcollege.com</v>
      </c>
      <c r="F72" t="str">
        <f t="shared" si="6"/>
        <v>2015</v>
      </c>
      <c r="G72" s="6" t="s">
        <v>13</v>
      </c>
      <c r="H72" s="6" t="s">
        <v>1293</v>
      </c>
      <c r="I72" s="6">
        <f>'Marks Term 1'!I72</f>
        <v>32</v>
      </c>
      <c r="J72" s="6">
        <f>'Marks Term 2'!I72</f>
        <v>29</v>
      </c>
      <c r="K72" s="6">
        <f>'Marks Term 3'!I72</f>
        <v>4</v>
      </c>
      <c r="L72" s="6">
        <f>'Marks Term 4'!I72</f>
        <v>23</v>
      </c>
      <c r="N72" s="10">
        <f t="shared" si="0"/>
        <v>22</v>
      </c>
      <c r="O72" s="7" t="str">
        <f>Calc!B72</f>
        <v>Fail</v>
      </c>
      <c r="P72" s="7">
        <f>IFERROR(VLOOKUP(A72,'Absence Report'!$A$4:$B$29,2,0),0)</f>
        <v>0</v>
      </c>
      <c r="Q72" s="13">
        <v>6695</v>
      </c>
    </row>
    <row r="73" spans="1:17" ht="14.25" customHeight="1">
      <c r="A73" s="2" t="s">
        <v>207</v>
      </c>
      <c r="B73" s="6" t="s">
        <v>208</v>
      </c>
      <c r="C73" s="6" t="s">
        <v>209</v>
      </c>
      <c r="D73" t="str">
        <f t="shared" si="4"/>
        <v>Roseland Daher</v>
      </c>
      <c r="E73" t="str">
        <f t="shared" si="5"/>
        <v>rdaher@newcollege.com</v>
      </c>
      <c r="F73" t="str">
        <f t="shared" si="6"/>
        <v>2016</v>
      </c>
      <c r="G73" s="6" t="s">
        <v>13</v>
      </c>
      <c r="H73" s="6" t="s">
        <v>1291</v>
      </c>
      <c r="I73" s="6">
        <f>'Marks Term 1'!I73</f>
        <v>36</v>
      </c>
      <c r="J73" s="6">
        <f>'Marks Term 2'!I73</f>
        <v>24</v>
      </c>
      <c r="K73" s="6">
        <f>'Marks Term 3'!I73</f>
        <v>12</v>
      </c>
      <c r="L73" s="6">
        <f>'Marks Term 4'!I73</f>
        <v>16</v>
      </c>
      <c r="N73" s="10">
        <f t="shared" si="0"/>
        <v>22</v>
      </c>
      <c r="O73" s="7" t="str">
        <f>Calc!B73</f>
        <v>Fail</v>
      </c>
      <c r="P73" s="7">
        <f>IFERROR(VLOOKUP(A73,'Absence Report'!$A$4:$B$29,2,0),0)</f>
        <v>0</v>
      </c>
      <c r="Q73" s="13">
        <v>4259</v>
      </c>
    </row>
    <row r="74" spans="1:17" ht="14.25" customHeight="1">
      <c r="A74" s="2" t="s">
        <v>210</v>
      </c>
      <c r="B74" s="6" t="s">
        <v>211</v>
      </c>
      <c r="C74" s="6" t="s">
        <v>212</v>
      </c>
      <c r="D74" t="str">
        <f t="shared" si="4"/>
        <v>Nabil Dai</v>
      </c>
      <c r="E74" t="str">
        <f t="shared" si="5"/>
        <v>ndai@newcollege.com</v>
      </c>
      <c r="F74" t="str">
        <f t="shared" si="6"/>
        <v>2016</v>
      </c>
      <c r="G74" s="6" t="s">
        <v>20</v>
      </c>
      <c r="H74" s="6" t="s">
        <v>1292</v>
      </c>
      <c r="I74" s="6">
        <f>'Marks Term 1'!I74</f>
        <v>51</v>
      </c>
      <c r="J74" s="6">
        <f>'Marks Term 2'!I74</f>
        <v>56</v>
      </c>
      <c r="K74" s="6">
        <f>'Marks Term 3'!I74</f>
        <v>50</v>
      </c>
      <c r="L74" s="6">
        <f>'Marks Term 4'!I74</f>
        <v>60</v>
      </c>
      <c r="N74" s="10">
        <f t="shared" si="0"/>
        <v>54.25</v>
      </c>
      <c r="O74" s="7" t="str">
        <f>Calc!B74</f>
        <v>E</v>
      </c>
      <c r="P74" s="7">
        <f>IFERROR(VLOOKUP(A74,'Absence Report'!$A$4:$B$29,2,0),0)</f>
        <v>0</v>
      </c>
      <c r="Q74" s="13">
        <v>8485</v>
      </c>
    </row>
    <row r="75" spans="1:17" ht="14.25" customHeight="1">
      <c r="A75" s="2" t="s">
        <v>213</v>
      </c>
      <c r="B75" s="6" t="s">
        <v>214</v>
      </c>
      <c r="C75" s="6" t="s">
        <v>215</v>
      </c>
      <c r="D75" t="str">
        <f t="shared" si="4"/>
        <v>Tharshan Datsa-Tsang</v>
      </c>
      <c r="E75" t="str">
        <f t="shared" si="5"/>
        <v>tdatsa-tsang@newcollege.com</v>
      </c>
      <c r="F75" t="str">
        <f t="shared" si="6"/>
        <v>2016</v>
      </c>
      <c r="G75" s="6" t="s">
        <v>24</v>
      </c>
      <c r="H75" s="6" t="s">
        <v>1291</v>
      </c>
      <c r="I75" s="6">
        <f>'Marks Term 1'!I75</f>
        <v>91</v>
      </c>
      <c r="J75" s="6">
        <f>'Marks Term 2'!I75</f>
        <v>81</v>
      </c>
      <c r="K75" s="6">
        <f>'Marks Term 3'!I75</f>
        <v>94</v>
      </c>
      <c r="L75" s="6">
        <f>'Marks Term 4'!I75</f>
        <v>70</v>
      </c>
      <c r="N75" s="10">
        <f t="shared" si="0"/>
        <v>84</v>
      </c>
      <c r="O75" s="7" t="str">
        <f>Calc!B75</f>
        <v>B</v>
      </c>
      <c r="P75" s="7">
        <f>IFERROR(VLOOKUP(A75,'Absence Report'!$A$4:$B$29,2,0),0)</f>
        <v>16</v>
      </c>
      <c r="Q75" s="13">
        <v>8254</v>
      </c>
    </row>
    <row r="76" spans="1:17" ht="14.25" customHeight="1">
      <c r="A76" s="2" t="s">
        <v>216</v>
      </c>
      <c r="B76" s="6" t="s">
        <v>217</v>
      </c>
      <c r="C76" s="6" t="s">
        <v>218</v>
      </c>
      <c r="D76" t="str">
        <f t="shared" si="4"/>
        <v>Chelvy Dave</v>
      </c>
      <c r="E76" t="str">
        <f t="shared" si="5"/>
        <v>cdave@newcollege.com</v>
      </c>
      <c r="F76" t="str">
        <f t="shared" si="6"/>
        <v>2015</v>
      </c>
      <c r="G76" s="6" t="s">
        <v>13</v>
      </c>
      <c r="H76" s="6" t="s">
        <v>1292</v>
      </c>
      <c r="I76" s="6">
        <f>'Marks Term 1'!I76</f>
        <v>79</v>
      </c>
      <c r="J76" s="6">
        <f>'Marks Term 2'!I76</f>
        <v>92</v>
      </c>
      <c r="K76" s="6">
        <f>'Marks Term 3'!I76</f>
        <v>42</v>
      </c>
      <c r="L76" s="6">
        <f>'Marks Term 4'!I76</f>
        <v>73</v>
      </c>
      <c r="N76" s="10">
        <f t="shared" si="0"/>
        <v>71.5</v>
      </c>
      <c r="O76" s="7" t="str">
        <f>Calc!B76</f>
        <v>C</v>
      </c>
      <c r="P76" s="7">
        <f>IFERROR(VLOOKUP(A76,'Absence Report'!$A$4:$B$29,2,0),0)</f>
        <v>0</v>
      </c>
      <c r="Q76" s="13">
        <v>8435</v>
      </c>
    </row>
    <row r="77" spans="1:17" ht="14.25" customHeight="1">
      <c r="A77" s="2" t="s">
        <v>219</v>
      </c>
      <c r="B77" s="6" t="s">
        <v>37</v>
      </c>
      <c r="C77" s="6" t="s">
        <v>220</v>
      </c>
      <c r="D77" t="str">
        <f t="shared" si="4"/>
        <v>Jones Davidson</v>
      </c>
      <c r="E77" t="str">
        <f t="shared" si="5"/>
        <v>jdavidson@newcollege.com</v>
      </c>
      <c r="F77" t="str">
        <f t="shared" si="6"/>
        <v>2015</v>
      </c>
      <c r="G77" s="6" t="s">
        <v>24</v>
      </c>
      <c r="H77" s="6" t="s">
        <v>1291</v>
      </c>
      <c r="I77" s="6">
        <f>'Marks Term 1'!I77</f>
        <v>98</v>
      </c>
      <c r="J77" s="6">
        <f>'Marks Term 2'!I77</f>
        <v>91</v>
      </c>
      <c r="K77" s="6">
        <f>'Marks Term 3'!I77</f>
        <v>90</v>
      </c>
      <c r="L77" s="6">
        <f>'Marks Term 4'!I77</f>
        <v>86</v>
      </c>
      <c r="N77" s="10">
        <f t="shared" si="0"/>
        <v>91.25</v>
      </c>
      <c r="O77" s="7" t="str">
        <f>Calc!B77</f>
        <v>A</v>
      </c>
      <c r="P77" s="7">
        <f>IFERROR(VLOOKUP(A77,'Absence Report'!$A$4:$B$29,2,0),0)</f>
        <v>0</v>
      </c>
      <c r="Q77" s="13">
        <v>12243</v>
      </c>
    </row>
    <row r="78" spans="1:17" ht="14.25" customHeight="1">
      <c r="A78" s="2" t="s">
        <v>221</v>
      </c>
      <c r="B78" s="6" t="s">
        <v>222</v>
      </c>
      <c r="C78" s="6" t="s">
        <v>223</v>
      </c>
      <c r="D78" t="str">
        <f t="shared" si="4"/>
        <v>Lin Davies</v>
      </c>
      <c r="E78" t="str">
        <f t="shared" si="5"/>
        <v>ldavies@newcollege.com</v>
      </c>
      <c r="F78" t="str">
        <f t="shared" si="6"/>
        <v>2017</v>
      </c>
      <c r="G78" s="6" t="s">
        <v>13</v>
      </c>
      <c r="H78" s="6" t="s">
        <v>1293</v>
      </c>
      <c r="I78" s="6">
        <f>'Marks Term 1'!I78</f>
        <v>67</v>
      </c>
      <c r="J78" s="6">
        <f>'Marks Term 2'!I78</f>
        <v>34</v>
      </c>
      <c r="K78" s="6">
        <f>'Marks Term 3'!I78</f>
        <v>38</v>
      </c>
      <c r="L78" s="6">
        <f>'Marks Term 4'!I78</f>
        <v>54</v>
      </c>
      <c r="N78" s="10">
        <f t="shared" si="0"/>
        <v>48.25</v>
      </c>
      <c r="O78" s="7" t="str">
        <f>Calc!B78</f>
        <v>E</v>
      </c>
      <c r="P78" s="7">
        <f>IFERROR(VLOOKUP(A78,'Absence Report'!$A$4:$B$29,2,0),0)</f>
        <v>0</v>
      </c>
      <c r="Q78" s="13">
        <v>14193</v>
      </c>
    </row>
    <row r="79" spans="1:17" ht="14.25" customHeight="1">
      <c r="A79" s="2" t="s">
        <v>224</v>
      </c>
      <c r="B79" s="6" t="s">
        <v>225</v>
      </c>
      <c r="C79" s="6" t="s">
        <v>226</v>
      </c>
      <c r="D79" t="str">
        <f t="shared" si="4"/>
        <v>Ziqi Deng</v>
      </c>
      <c r="E79" t="str">
        <f t="shared" si="5"/>
        <v>zdeng@newcollege.com</v>
      </c>
      <c r="F79" t="str">
        <f t="shared" si="6"/>
        <v>2016</v>
      </c>
      <c r="G79" s="6" t="s">
        <v>20</v>
      </c>
      <c r="H79" s="6" t="s">
        <v>1293</v>
      </c>
      <c r="I79" s="6">
        <f>'Marks Term 1'!I79</f>
        <v>71</v>
      </c>
      <c r="J79" s="6">
        <f>'Marks Term 2'!I79</f>
        <v>60</v>
      </c>
      <c r="K79" s="6">
        <f>'Marks Term 3'!I79</f>
        <v>90</v>
      </c>
      <c r="L79" s="6">
        <f>'Marks Term 4'!I79</f>
        <v>57</v>
      </c>
      <c r="N79" s="10">
        <f t="shared" si="0"/>
        <v>69.5</v>
      </c>
      <c r="O79" s="7" t="str">
        <f>Calc!B79</f>
        <v>C</v>
      </c>
      <c r="P79" s="7">
        <f>IFERROR(VLOOKUP(A79,'Absence Report'!$A$4:$B$29,2,0),0)</f>
        <v>0</v>
      </c>
      <c r="Q79" s="13">
        <v>6188</v>
      </c>
    </row>
    <row r="80" spans="1:17" ht="14.25" customHeight="1">
      <c r="A80" s="2" t="s">
        <v>227</v>
      </c>
      <c r="B80" s="6" t="s">
        <v>228</v>
      </c>
      <c r="C80" s="6" t="s">
        <v>229</v>
      </c>
      <c r="D80" t="str">
        <f t="shared" si="4"/>
        <v>Touqi Destefano</v>
      </c>
      <c r="E80" t="str">
        <f t="shared" si="5"/>
        <v>tdestefano@newcollege.com</v>
      </c>
      <c r="F80" t="str">
        <f t="shared" si="6"/>
        <v>2016</v>
      </c>
      <c r="G80" s="6" t="s">
        <v>28</v>
      </c>
      <c r="H80" s="6" t="s">
        <v>1291</v>
      </c>
      <c r="I80" s="6">
        <f>'Marks Term 1'!I80</f>
        <v>90</v>
      </c>
      <c r="J80" s="6">
        <f>'Marks Term 2'!I80</f>
        <v>91</v>
      </c>
      <c r="K80" s="6">
        <f>'Marks Term 3'!I80</f>
        <v>85</v>
      </c>
      <c r="L80" s="6">
        <f>'Marks Term 4'!I80</f>
        <v>80</v>
      </c>
      <c r="N80" s="10">
        <f t="shared" si="0"/>
        <v>86.5</v>
      </c>
      <c r="O80" s="7" t="str">
        <f>Calc!B80</f>
        <v>A</v>
      </c>
      <c r="P80" s="7">
        <f>IFERROR(VLOOKUP(A80,'Absence Report'!$A$4:$B$29,2,0),0)</f>
        <v>0</v>
      </c>
      <c r="Q80" s="13">
        <v>6000</v>
      </c>
    </row>
    <row r="81" spans="1:17" ht="14.25" customHeight="1">
      <c r="A81" s="2" t="s">
        <v>230</v>
      </c>
      <c r="B81" s="6" t="s">
        <v>231</v>
      </c>
      <c r="C81" s="6" t="s">
        <v>232</v>
      </c>
      <c r="D81" t="str">
        <f t="shared" si="4"/>
        <v>Sidi Dong</v>
      </c>
      <c r="E81" t="str">
        <f t="shared" si="5"/>
        <v>sdong@newcollege.com</v>
      </c>
      <c r="F81" t="str">
        <f t="shared" si="6"/>
        <v>2016</v>
      </c>
      <c r="G81" s="6" t="s">
        <v>13</v>
      </c>
      <c r="H81" s="6" t="s">
        <v>1293</v>
      </c>
      <c r="I81" s="6">
        <f>'Marks Term 1'!I81</f>
        <v>48</v>
      </c>
      <c r="J81" s="6">
        <f>'Marks Term 2'!I81</f>
        <v>59</v>
      </c>
      <c r="K81" s="6">
        <f>'Marks Term 3'!I81</f>
        <v>52</v>
      </c>
      <c r="L81" s="6">
        <f>'Marks Term 4'!I81</f>
        <v>41</v>
      </c>
      <c r="N81" s="10">
        <f t="shared" si="0"/>
        <v>50</v>
      </c>
      <c r="O81" s="7" t="str">
        <f>Calc!B81</f>
        <v>E</v>
      </c>
      <c r="P81" s="7">
        <f>IFERROR(VLOOKUP(A81,'Absence Report'!$A$4:$B$29,2,0),0)</f>
        <v>0</v>
      </c>
      <c r="Q81" s="13">
        <v>8522</v>
      </c>
    </row>
    <row r="82" spans="1:17" ht="14.25" customHeight="1">
      <c r="A82" s="2" t="s">
        <v>233</v>
      </c>
      <c r="B82" s="6" t="s">
        <v>234</v>
      </c>
      <c r="C82" s="6" t="s">
        <v>235</v>
      </c>
      <c r="D82" t="str">
        <f t="shared" si="4"/>
        <v>Tenzin Duncan</v>
      </c>
      <c r="E82" t="str">
        <f t="shared" si="5"/>
        <v>tduncan@newcollege.com</v>
      </c>
      <c r="F82" t="str">
        <f t="shared" si="6"/>
        <v>2017</v>
      </c>
      <c r="G82" s="6" t="s">
        <v>20</v>
      </c>
      <c r="H82" s="6" t="s">
        <v>1291</v>
      </c>
      <c r="I82" s="6">
        <f>'Marks Term 1'!I82</f>
        <v>87</v>
      </c>
      <c r="J82" s="6">
        <f>'Marks Term 2'!I82</f>
        <v>62</v>
      </c>
      <c r="K82" s="6">
        <f>'Marks Term 3'!I82</f>
        <v>74</v>
      </c>
      <c r="L82" s="6">
        <f>'Marks Term 4'!I82</f>
        <v>73</v>
      </c>
      <c r="N82" s="10">
        <f t="shared" si="0"/>
        <v>74</v>
      </c>
      <c r="O82" s="7" t="str">
        <f>Calc!B82</f>
        <v>C</v>
      </c>
      <c r="P82" s="7">
        <f>IFERROR(VLOOKUP(A82,'Absence Report'!$A$4:$B$29,2,0),0)</f>
        <v>0</v>
      </c>
      <c r="Q82" s="13">
        <v>12856</v>
      </c>
    </row>
    <row r="83" spans="1:17" ht="14.25" customHeight="1">
      <c r="A83" s="2" t="s">
        <v>236</v>
      </c>
      <c r="B83" s="6" t="s">
        <v>237</v>
      </c>
      <c r="C83" s="6" t="s">
        <v>238</v>
      </c>
      <c r="D83" t="str">
        <f t="shared" si="4"/>
        <v>Lawrence Dundas</v>
      </c>
      <c r="E83" t="str">
        <f t="shared" si="5"/>
        <v>ldundas@newcollege.com</v>
      </c>
      <c r="F83" t="str">
        <f t="shared" si="6"/>
        <v>2017</v>
      </c>
      <c r="G83" s="6" t="s">
        <v>13</v>
      </c>
      <c r="H83" s="6" t="s">
        <v>1293</v>
      </c>
      <c r="I83" s="6">
        <f>'Marks Term 1'!I83</f>
        <v>92</v>
      </c>
      <c r="J83" s="6">
        <f>'Marks Term 2'!I83</f>
        <v>82</v>
      </c>
      <c r="K83" s="6">
        <f>'Marks Term 3'!I83</f>
        <v>76</v>
      </c>
      <c r="L83" s="6">
        <f>'Marks Term 4'!I83</f>
        <v>53</v>
      </c>
      <c r="N83" s="10">
        <f t="shared" si="0"/>
        <v>75.75</v>
      </c>
      <c r="O83" s="7" t="str">
        <f>Calc!B83</f>
        <v>B</v>
      </c>
      <c r="P83" s="7">
        <f>IFERROR(VLOOKUP(A83,'Absence Report'!$A$4:$B$29,2,0),0)</f>
        <v>0</v>
      </c>
      <c r="Q83" s="13">
        <v>4247</v>
      </c>
    </row>
    <row r="84" spans="1:17" ht="14.25" customHeight="1">
      <c r="A84" s="2" t="s">
        <v>239</v>
      </c>
      <c r="B84" s="6" t="s">
        <v>240</v>
      </c>
      <c r="C84" s="6" t="s">
        <v>241</v>
      </c>
      <c r="D84" t="str">
        <f t="shared" si="4"/>
        <v>Maliha Dunimaglovska</v>
      </c>
      <c r="E84" t="str">
        <f t="shared" si="5"/>
        <v>mdunimaglovska@newcollege.com</v>
      </c>
      <c r="F84" t="str">
        <f t="shared" si="6"/>
        <v>2016</v>
      </c>
      <c r="G84" s="6" t="s">
        <v>20</v>
      </c>
      <c r="H84" s="6" t="s">
        <v>1293</v>
      </c>
      <c r="I84" s="6">
        <f>'Marks Term 1'!I84</f>
        <v>47</v>
      </c>
      <c r="J84" s="6">
        <f>'Marks Term 2'!I84</f>
        <v>67</v>
      </c>
      <c r="K84" s="6">
        <f>'Marks Term 3'!I84</f>
        <v>51</v>
      </c>
      <c r="L84" s="6">
        <f>'Marks Term 4'!I84</f>
        <v>78</v>
      </c>
      <c r="N84" s="10">
        <f t="shared" si="0"/>
        <v>60.75</v>
      </c>
      <c r="O84" s="7" t="str">
        <f>Calc!B84</f>
        <v>D</v>
      </c>
      <c r="P84" s="7">
        <f>IFERROR(VLOOKUP(A84,'Absence Report'!$A$4:$B$29,2,0),0)</f>
        <v>0</v>
      </c>
      <c r="Q84" s="13">
        <v>7584</v>
      </c>
    </row>
    <row r="85" spans="1:17" ht="14.25" customHeight="1">
      <c r="A85" s="2" t="s">
        <v>242</v>
      </c>
      <c r="B85" s="6" t="s">
        <v>243</v>
      </c>
      <c r="C85" s="6" t="s">
        <v>244</v>
      </c>
      <c r="D85" t="str">
        <f t="shared" si="4"/>
        <v>Emily Dunn</v>
      </c>
      <c r="E85" t="str">
        <f t="shared" si="5"/>
        <v>edunn@newcollege.com</v>
      </c>
      <c r="F85" t="str">
        <f t="shared" si="6"/>
        <v>2017</v>
      </c>
      <c r="G85" s="6" t="s">
        <v>13</v>
      </c>
      <c r="H85" s="6" t="s">
        <v>1293</v>
      </c>
      <c r="I85" s="6">
        <f>'Marks Term 1'!I85</f>
        <v>56</v>
      </c>
      <c r="J85" s="6">
        <f>'Marks Term 2'!I85</f>
        <v>65</v>
      </c>
      <c r="K85" s="6">
        <f>'Marks Term 3'!I85</f>
        <v>39</v>
      </c>
      <c r="L85" s="6">
        <f>'Marks Term 4'!I85</f>
        <v>54</v>
      </c>
      <c r="N85" s="10">
        <f t="shared" si="0"/>
        <v>53.5</v>
      </c>
      <c r="O85" s="7" t="str">
        <f>Calc!B85</f>
        <v>E</v>
      </c>
      <c r="P85" s="7">
        <f>IFERROR(VLOOKUP(A85,'Absence Report'!$A$4:$B$29,2,0),0)</f>
        <v>0</v>
      </c>
      <c r="Q85" s="13">
        <v>12779</v>
      </c>
    </row>
    <row r="86" spans="1:17" ht="14.25" customHeight="1">
      <c r="A86" s="2" t="s">
        <v>245</v>
      </c>
      <c r="B86" s="6" t="s">
        <v>246</v>
      </c>
      <c r="C86" s="6" t="s">
        <v>247</v>
      </c>
      <c r="D86" t="str">
        <f t="shared" si="4"/>
        <v>Thomas Easey</v>
      </c>
      <c r="E86" t="str">
        <f t="shared" si="5"/>
        <v>teasey@newcollege.com</v>
      </c>
      <c r="F86" t="str">
        <f t="shared" si="6"/>
        <v>2016</v>
      </c>
      <c r="G86" s="6" t="s">
        <v>13</v>
      </c>
      <c r="H86" s="6" t="s">
        <v>1293</v>
      </c>
      <c r="I86" s="6">
        <f>'Marks Term 1'!I86</f>
        <v>37</v>
      </c>
      <c r="J86" s="6">
        <f>'Marks Term 2'!I86</f>
        <v>47</v>
      </c>
      <c r="K86" s="6">
        <f>'Marks Term 3'!I86</f>
        <v>38</v>
      </c>
      <c r="L86" s="6">
        <f>'Marks Term 4'!I86</f>
        <v>29</v>
      </c>
      <c r="N86" s="10">
        <f t="shared" si="0"/>
        <v>37.75</v>
      </c>
      <c r="O86" s="7" t="str">
        <f>Calc!B86</f>
        <v>F</v>
      </c>
      <c r="P86" s="7">
        <f>IFERROR(VLOOKUP(A86,'Absence Report'!$A$4:$B$29,2,0),0)</f>
        <v>0</v>
      </c>
      <c r="Q86" s="13">
        <v>3006</v>
      </c>
    </row>
    <row r="87" spans="1:17" ht="14.25" customHeight="1">
      <c r="A87" s="2" t="s">
        <v>248</v>
      </c>
      <c r="B87" s="6" t="s">
        <v>246</v>
      </c>
      <c r="C87" s="6" t="s">
        <v>249</v>
      </c>
      <c r="D87" t="str">
        <f t="shared" si="4"/>
        <v>Thomas Ellis</v>
      </c>
      <c r="E87" t="str">
        <f t="shared" si="5"/>
        <v>tellis@newcollege.com</v>
      </c>
      <c r="F87" t="str">
        <f t="shared" si="6"/>
        <v>2015</v>
      </c>
      <c r="G87" s="6" t="s">
        <v>20</v>
      </c>
      <c r="H87" s="6" t="s">
        <v>1291</v>
      </c>
      <c r="I87" s="6">
        <f>'Marks Term 1'!I87</f>
        <v>91</v>
      </c>
      <c r="J87" s="6">
        <f>'Marks Term 2'!I87</f>
        <v>98</v>
      </c>
      <c r="K87" s="6">
        <f>'Marks Term 3'!I87</f>
        <v>93</v>
      </c>
      <c r="L87" s="6">
        <f>'Marks Term 4'!I87</f>
        <v>72</v>
      </c>
      <c r="N87" s="10">
        <f t="shared" si="0"/>
        <v>88.5</v>
      </c>
      <c r="O87" s="7" t="str">
        <f>Calc!B87</f>
        <v>A</v>
      </c>
      <c r="P87" s="7">
        <f>IFERROR(VLOOKUP(A87,'Absence Report'!$A$4:$B$29,2,0),0)</f>
        <v>7</v>
      </c>
      <c r="Q87" s="13">
        <v>2711</v>
      </c>
    </row>
    <row r="88" spans="1:17" ht="14.25" customHeight="1">
      <c r="A88" s="2" t="s">
        <v>250</v>
      </c>
      <c r="B88" s="6" t="s">
        <v>251</v>
      </c>
      <c r="C88" s="6" t="s">
        <v>252</v>
      </c>
      <c r="D88" t="str">
        <f t="shared" si="4"/>
        <v>Madeleine Fan</v>
      </c>
      <c r="E88" t="str">
        <f t="shared" si="5"/>
        <v>mfan@newcollege.com</v>
      </c>
      <c r="F88" t="str">
        <f t="shared" si="6"/>
        <v>2016</v>
      </c>
      <c r="G88" s="6" t="s">
        <v>28</v>
      </c>
      <c r="H88" s="6" t="s">
        <v>1291</v>
      </c>
      <c r="I88" s="6">
        <f>'Marks Term 1'!I88</f>
        <v>90</v>
      </c>
      <c r="J88" s="6">
        <f>'Marks Term 2'!I88</f>
        <v>96</v>
      </c>
      <c r="K88" s="6">
        <f>'Marks Term 3'!I88</f>
        <v>98</v>
      </c>
      <c r="L88" s="6">
        <f>'Marks Term 4'!I88</f>
        <v>74</v>
      </c>
      <c r="N88" s="10">
        <f t="shared" si="0"/>
        <v>89.5</v>
      </c>
      <c r="O88" s="7" t="str">
        <f>Calc!B88</f>
        <v>A</v>
      </c>
      <c r="P88" s="7">
        <f>IFERROR(VLOOKUP(A88,'Absence Report'!$A$4:$B$29,2,0),0)</f>
        <v>0</v>
      </c>
      <c r="Q88" s="13">
        <v>1666</v>
      </c>
    </row>
    <row r="89" spans="1:17" ht="14.25" customHeight="1">
      <c r="A89" s="2" t="s">
        <v>253</v>
      </c>
      <c r="B89" s="6" t="s">
        <v>254</v>
      </c>
      <c r="C89" s="6" t="s">
        <v>255</v>
      </c>
      <c r="D89" t="str">
        <f t="shared" si="4"/>
        <v>Georgia Fang</v>
      </c>
      <c r="E89" t="str">
        <f t="shared" si="5"/>
        <v>gfang@newcollege.com</v>
      </c>
      <c r="F89" t="str">
        <f t="shared" si="6"/>
        <v>2015</v>
      </c>
      <c r="G89" s="6" t="s">
        <v>13</v>
      </c>
      <c r="H89" s="6" t="s">
        <v>1291</v>
      </c>
      <c r="I89" s="6">
        <f>'Marks Term 1'!I89</f>
        <v>79</v>
      </c>
      <c r="J89" s="6">
        <f>'Marks Term 2'!I89</f>
        <v>64</v>
      </c>
      <c r="K89" s="6">
        <f>'Marks Term 3'!I89</f>
        <v>73</v>
      </c>
      <c r="L89" s="6">
        <f>'Marks Term 4'!I89</f>
        <v>46</v>
      </c>
      <c r="N89" s="10">
        <f t="shared" si="0"/>
        <v>65.5</v>
      </c>
      <c r="O89" s="7" t="str">
        <f>Calc!B89</f>
        <v>C</v>
      </c>
      <c r="P89" s="7">
        <f>IFERROR(VLOOKUP(A89,'Absence Report'!$A$4:$B$29,2,0),0)</f>
        <v>0</v>
      </c>
      <c r="Q89" s="13">
        <v>326</v>
      </c>
    </row>
    <row r="90" spans="1:17" ht="14.25" customHeight="1">
      <c r="A90" s="2" t="s">
        <v>256</v>
      </c>
      <c r="B90" s="6" t="s">
        <v>257</v>
      </c>
      <c r="C90" s="6" t="s">
        <v>258</v>
      </c>
      <c r="D90" t="str">
        <f t="shared" si="4"/>
        <v>Abby Fawcett</v>
      </c>
      <c r="E90" t="str">
        <f t="shared" si="5"/>
        <v>afawcett@newcollege.com</v>
      </c>
      <c r="F90" t="str">
        <f t="shared" si="6"/>
        <v>2015</v>
      </c>
      <c r="G90" s="6" t="s">
        <v>20</v>
      </c>
      <c r="H90" s="6" t="s">
        <v>1291</v>
      </c>
      <c r="I90" s="6">
        <f>'Marks Term 1'!I90</f>
        <v>95</v>
      </c>
      <c r="J90" s="6">
        <f>'Marks Term 2'!I90</f>
        <v>78</v>
      </c>
      <c r="K90" s="6">
        <f>'Marks Term 3'!I90</f>
        <v>97</v>
      </c>
      <c r="L90" s="6">
        <f>'Marks Term 4'!I90</f>
        <v>86</v>
      </c>
      <c r="N90" s="10">
        <f t="shared" si="0"/>
        <v>89</v>
      </c>
      <c r="O90" s="7" t="str">
        <f>Calc!B90</f>
        <v>A</v>
      </c>
      <c r="P90" s="7">
        <f>IFERROR(VLOOKUP(A90,'Absence Report'!$A$4:$B$29,2,0),0)</f>
        <v>0</v>
      </c>
      <c r="Q90" s="13">
        <v>14466</v>
      </c>
    </row>
    <row r="91" spans="1:17" ht="14.25" customHeight="1">
      <c r="A91" s="2" t="s">
        <v>259</v>
      </c>
      <c r="B91" s="6" t="s">
        <v>260</v>
      </c>
      <c r="C91" s="6" t="s">
        <v>261</v>
      </c>
      <c r="D91" t="str">
        <f t="shared" si="4"/>
        <v>Mohammed Ferguson</v>
      </c>
      <c r="E91" t="str">
        <f t="shared" si="5"/>
        <v>mferguson@newcollege.com</v>
      </c>
      <c r="F91" t="str">
        <f t="shared" si="6"/>
        <v>2017</v>
      </c>
      <c r="G91" s="6" t="s">
        <v>20</v>
      </c>
      <c r="H91" s="6" t="s">
        <v>1291</v>
      </c>
      <c r="I91" s="6">
        <f>'Marks Term 1'!I91</f>
        <v>65</v>
      </c>
      <c r="J91" s="6">
        <f>'Marks Term 2'!I91</f>
        <v>44</v>
      </c>
      <c r="K91" s="6">
        <f>'Marks Term 3'!I91</f>
        <v>75</v>
      </c>
      <c r="L91" s="6">
        <f>'Marks Term 4'!I91</f>
        <v>95</v>
      </c>
      <c r="N91" s="10">
        <f t="shared" si="0"/>
        <v>69.75</v>
      </c>
      <c r="O91" s="7" t="str">
        <f>Calc!B91</f>
        <v>C</v>
      </c>
      <c r="P91" s="7">
        <f>IFERROR(VLOOKUP(A91,'Absence Report'!$A$4:$B$29,2,0),0)</f>
        <v>0</v>
      </c>
      <c r="Q91" s="13">
        <v>10750</v>
      </c>
    </row>
    <row r="92" spans="1:17" ht="14.25" customHeight="1">
      <c r="A92" s="2" t="s">
        <v>262</v>
      </c>
      <c r="B92" s="6" t="s">
        <v>263</v>
      </c>
      <c r="C92" s="6" t="s">
        <v>264</v>
      </c>
      <c r="D92" t="str">
        <f t="shared" si="4"/>
        <v>Wafa Forqan</v>
      </c>
      <c r="E92" t="str">
        <f t="shared" si="5"/>
        <v>wforqan@newcollege.com</v>
      </c>
      <c r="F92" t="str">
        <f t="shared" si="6"/>
        <v>2015</v>
      </c>
      <c r="G92" s="6" t="s">
        <v>20</v>
      </c>
      <c r="H92" s="6" t="s">
        <v>1292</v>
      </c>
      <c r="I92" s="6">
        <f>'Marks Term 1'!I92</f>
        <v>67</v>
      </c>
      <c r="J92" s="6">
        <f>'Marks Term 2'!I92</f>
        <v>65</v>
      </c>
      <c r="K92" s="6">
        <f>'Marks Term 3'!I92</f>
        <v>53</v>
      </c>
      <c r="L92" s="6">
        <f>'Marks Term 4'!I92</f>
        <v>75</v>
      </c>
      <c r="N92" s="10">
        <f t="shared" si="0"/>
        <v>65</v>
      </c>
      <c r="O92" s="7" t="str">
        <f>Calc!B92</f>
        <v>C</v>
      </c>
      <c r="P92" s="7">
        <f>IFERROR(VLOOKUP(A92,'Absence Report'!$A$4:$B$29,2,0),0)</f>
        <v>0</v>
      </c>
      <c r="Q92" s="13">
        <v>12743</v>
      </c>
    </row>
    <row r="93" spans="1:17" ht="14.25" customHeight="1">
      <c r="A93" s="2" t="s">
        <v>265</v>
      </c>
      <c r="B93" s="6" t="s">
        <v>266</v>
      </c>
      <c r="C93" s="6" t="s">
        <v>267</v>
      </c>
      <c r="D93" t="str">
        <f t="shared" si="4"/>
        <v>Ezzah Forrer</v>
      </c>
      <c r="E93" t="str">
        <f t="shared" si="5"/>
        <v>eforrer@newcollege.com</v>
      </c>
      <c r="F93" t="str">
        <f t="shared" si="6"/>
        <v>2015</v>
      </c>
      <c r="G93" s="6" t="s">
        <v>13</v>
      </c>
      <c r="H93" s="6" t="s">
        <v>1291</v>
      </c>
      <c r="I93" s="6">
        <f>'Marks Term 1'!I93</f>
        <v>42</v>
      </c>
      <c r="J93" s="6">
        <f>'Marks Term 2'!I93</f>
        <v>59</v>
      </c>
      <c r="K93" s="6">
        <f>'Marks Term 3'!I93</f>
        <v>57</v>
      </c>
      <c r="L93" s="6">
        <f>'Marks Term 4'!I93</f>
        <v>41</v>
      </c>
      <c r="N93" s="10">
        <f t="shared" si="0"/>
        <v>49.75</v>
      </c>
      <c r="O93" s="7" t="str">
        <f>Calc!B93</f>
        <v>E</v>
      </c>
      <c r="P93" s="7">
        <f>IFERROR(VLOOKUP(A93,'Absence Report'!$A$4:$B$29,2,0),0)</f>
        <v>0</v>
      </c>
      <c r="Q93" s="13">
        <v>15332</v>
      </c>
    </row>
    <row r="94" spans="1:17" ht="14.25" customHeight="1">
      <c r="A94" s="2" t="s">
        <v>268</v>
      </c>
      <c r="B94" s="6" t="s">
        <v>269</v>
      </c>
      <c r="C94" s="6" t="s">
        <v>270</v>
      </c>
      <c r="D94" t="str">
        <f t="shared" si="4"/>
        <v>Angela Fulton</v>
      </c>
      <c r="E94" t="str">
        <f t="shared" si="5"/>
        <v>afulton@newcollege.com</v>
      </c>
      <c r="F94" t="str">
        <f t="shared" si="6"/>
        <v>2017</v>
      </c>
      <c r="G94" s="6" t="s">
        <v>20</v>
      </c>
      <c r="H94" s="6" t="s">
        <v>1293</v>
      </c>
      <c r="I94" s="6">
        <f>'Marks Term 1'!I94</f>
        <v>76</v>
      </c>
      <c r="J94" s="6">
        <f>'Marks Term 2'!I94</f>
        <v>45</v>
      </c>
      <c r="K94" s="6">
        <f>'Marks Term 3'!I94</f>
        <v>88</v>
      </c>
      <c r="L94" s="6">
        <f>'Marks Term 4'!I94</f>
        <v>64</v>
      </c>
      <c r="N94" s="10">
        <f t="shared" si="0"/>
        <v>68.25</v>
      </c>
      <c r="O94" s="7" t="str">
        <f>Calc!B94</f>
        <v>C</v>
      </c>
      <c r="P94" s="7">
        <f>IFERROR(VLOOKUP(A94,'Absence Report'!$A$4:$B$29,2,0),0)</f>
        <v>0</v>
      </c>
      <c r="Q94" s="13">
        <v>5552</v>
      </c>
    </row>
    <row r="95" spans="1:17" ht="14.25" customHeight="1">
      <c r="A95" s="2" t="s">
        <v>271</v>
      </c>
      <c r="B95" s="6" t="s">
        <v>272</v>
      </c>
      <c r="C95" s="6" t="s">
        <v>273</v>
      </c>
      <c r="D95" t="str">
        <f t="shared" si="4"/>
        <v>Matthew Furness</v>
      </c>
      <c r="E95" t="str">
        <f t="shared" si="5"/>
        <v>mfurness@newcollege.com</v>
      </c>
      <c r="F95" t="str">
        <f t="shared" si="6"/>
        <v>2016</v>
      </c>
      <c r="G95" s="6" t="s">
        <v>24</v>
      </c>
      <c r="H95" s="6" t="s">
        <v>1292</v>
      </c>
      <c r="I95" s="6">
        <f>'Marks Term 1'!I95</f>
        <v>92</v>
      </c>
      <c r="J95" s="6">
        <f>'Marks Term 2'!I95</f>
        <v>66</v>
      </c>
      <c r="K95" s="6">
        <f>'Marks Term 3'!I95</f>
        <v>86</v>
      </c>
      <c r="L95" s="6">
        <f>'Marks Term 4'!I95</f>
        <v>92</v>
      </c>
      <c r="N95" s="10">
        <f t="shared" si="0"/>
        <v>84</v>
      </c>
      <c r="O95" s="7" t="str">
        <f>Calc!B95</f>
        <v>B</v>
      </c>
      <c r="P95" s="7">
        <f>IFERROR(VLOOKUP(A95,'Absence Report'!$A$4:$B$29,2,0),0)</f>
        <v>0</v>
      </c>
      <c r="Q95" s="13">
        <v>11728</v>
      </c>
    </row>
    <row r="96" spans="1:17" ht="14.25" customHeight="1">
      <c r="A96" s="2" t="s">
        <v>274</v>
      </c>
      <c r="B96" s="6" t="s">
        <v>275</v>
      </c>
      <c r="C96" s="6" t="s">
        <v>276</v>
      </c>
      <c r="D96" t="str">
        <f t="shared" si="4"/>
        <v>Lanshi Gadista</v>
      </c>
      <c r="E96" t="str">
        <f t="shared" si="5"/>
        <v>lgadista@newcollege.com</v>
      </c>
      <c r="F96" t="str">
        <f t="shared" si="6"/>
        <v>2017</v>
      </c>
      <c r="G96" s="6" t="s">
        <v>13</v>
      </c>
      <c r="H96" s="6" t="s">
        <v>1293</v>
      </c>
      <c r="I96" s="6">
        <f>'Marks Term 1'!I96</f>
        <v>92</v>
      </c>
      <c r="J96" s="6">
        <f>'Marks Term 2'!I96</f>
        <v>96</v>
      </c>
      <c r="K96" s="6">
        <f>'Marks Term 3'!I96</f>
        <v>87</v>
      </c>
      <c r="L96" s="6">
        <f>'Marks Term 4'!I96</f>
        <v>95</v>
      </c>
      <c r="N96" s="10">
        <f t="shared" si="0"/>
        <v>92.5</v>
      </c>
      <c r="O96" s="7" t="str">
        <f>Calc!B96</f>
        <v>A</v>
      </c>
      <c r="P96" s="7">
        <f>IFERROR(VLOOKUP(A96,'Absence Report'!$A$4:$B$29,2,0),0)</f>
        <v>0</v>
      </c>
      <c r="Q96" s="13">
        <v>4005</v>
      </c>
    </row>
    <row r="97" spans="1:17" ht="14.25" customHeight="1">
      <c r="A97" s="2" t="s">
        <v>277</v>
      </c>
      <c r="B97" s="6" t="s">
        <v>278</v>
      </c>
      <c r="C97" s="6" t="s">
        <v>279</v>
      </c>
      <c r="D97" t="str">
        <f t="shared" si="4"/>
        <v>Shihao Galdas</v>
      </c>
      <c r="E97" t="str">
        <f t="shared" si="5"/>
        <v>sgaldas@newcollege.com</v>
      </c>
      <c r="F97" t="str">
        <f t="shared" si="6"/>
        <v>2017</v>
      </c>
      <c r="G97" s="6" t="s">
        <v>13</v>
      </c>
      <c r="H97" s="6" t="s">
        <v>1291</v>
      </c>
      <c r="I97" s="6">
        <f>'Marks Term 1'!I97</f>
        <v>35</v>
      </c>
      <c r="J97" s="6">
        <f>'Marks Term 2'!I97</f>
        <v>11</v>
      </c>
      <c r="K97" s="6">
        <f>'Marks Term 3'!I97</f>
        <v>20</v>
      </c>
      <c r="L97" s="6">
        <f>'Marks Term 4'!I97</f>
        <v>5</v>
      </c>
      <c r="N97" s="10">
        <f t="shared" si="0"/>
        <v>17.75</v>
      </c>
      <c r="O97" s="7" t="str">
        <f>Calc!B97</f>
        <v>Fail</v>
      </c>
      <c r="P97" s="7">
        <f>IFERROR(VLOOKUP(A97,'Absence Report'!$A$4:$B$29,2,0),0)</f>
        <v>0</v>
      </c>
      <c r="Q97" s="13">
        <v>5216</v>
      </c>
    </row>
    <row r="98" spans="1:17" ht="14.25" customHeight="1">
      <c r="A98" s="2" t="s">
        <v>280</v>
      </c>
      <c r="B98" s="6" t="s">
        <v>118</v>
      </c>
      <c r="C98" s="6" t="s">
        <v>281</v>
      </c>
      <c r="D98" t="str">
        <f t="shared" si="4"/>
        <v>Ryan Gallaty</v>
      </c>
      <c r="E98" t="str">
        <f t="shared" si="5"/>
        <v>rgallaty@newcollege.com</v>
      </c>
      <c r="F98" t="str">
        <f t="shared" si="6"/>
        <v>2017</v>
      </c>
      <c r="G98" s="6" t="s">
        <v>20</v>
      </c>
      <c r="H98" s="6" t="s">
        <v>1291</v>
      </c>
      <c r="I98" s="6">
        <f>'Marks Term 1'!I98</f>
        <v>89</v>
      </c>
      <c r="J98" s="6">
        <f>'Marks Term 2'!I98</f>
        <v>75</v>
      </c>
      <c r="K98" s="6">
        <f>'Marks Term 3'!I98</f>
        <v>82</v>
      </c>
      <c r="L98" s="6">
        <f>'Marks Term 4'!I98</f>
        <v>97</v>
      </c>
      <c r="N98" s="10">
        <f t="shared" si="0"/>
        <v>85.75</v>
      </c>
      <c r="O98" s="7" t="str">
        <f>Calc!B98</f>
        <v>A</v>
      </c>
      <c r="P98" s="7">
        <f>IFERROR(VLOOKUP(A98,'Absence Report'!$A$4:$B$29,2,0),0)</f>
        <v>0</v>
      </c>
      <c r="Q98" s="13">
        <v>8135</v>
      </c>
    </row>
    <row r="99" spans="1:17" ht="14.25" customHeight="1">
      <c r="A99" s="2" t="s">
        <v>282</v>
      </c>
      <c r="B99" s="6" t="s">
        <v>283</v>
      </c>
      <c r="C99" s="6" t="s">
        <v>284</v>
      </c>
      <c r="D99" t="str">
        <f t="shared" si="4"/>
        <v>Alick Gallo</v>
      </c>
      <c r="E99" t="str">
        <f t="shared" si="5"/>
        <v>agallo@newcollege.com</v>
      </c>
      <c r="F99" t="str">
        <f t="shared" si="6"/>
        <v>2017</v>
      </c>
      <c r="G99" s="6" t="s">
        <v>28</v>
      </c>
      <c r="H99" s="6" t="s">
        <v>1292</v>
      </c>
      <c r="I99" s="6">
        <f>'Marks Term 1'!I99</f>
        <v>79</v>
      </c>
      <c r="J99" s="6">
        <f>'Marks Term 2'!I99</f>
        <v>76</v>
      </c>
      <c r="K99" s="6">
        <f>'Marks Term 3'!I99</f>
        <v>71</v>
      </c>
      <c r="L99" s="6">
        <f>'Marks Term 4'!I99</f>
        <v>57</v>
      </c>
      <c r="N99" s="10">
        <f t="shared" si="0"/>
        <v>70.75</v>
      </c>
      <c r="O99" s="7" t="str">
        <f>Calc!B99</f>
        <v>C</v>
      </c>
      <c r="P99" s="7">
        <f>IFERROR(VLOOKUP(A99,'Absence Report'!$A$4:$B$29,2,0),0)</f>
        <v>12</v>
      </c>
      <c r="Q99" s="13">
        <v>1508</v>
      </c>
    </row>
    <row r="100" spans="1:17" ht="14.25" customHeight="1">
      <c r="A100" s="2" t="s">
        <v>285</v>
      </c>
      <c r="B100" s="6" t="s">
        <v>286</v>
      </c>
      <c r="C100" s="6" t="s">
        <v>287</v>
      </c>
      <c r="D100" t="str">
        <f t="shared" si="4"/>
        <v>Shiqi Gao</v>
      </c>
      <c r="E100" t="str">
        <f t="shared" si="5"/>
        <v>sgao@newcollege.com</v>
      </c>
      <c r="F100" t="str">
        <f t="shared" si="6"/>
        <v>2017</v>
      </c>
      <c r="G100" s="6" t="s">
        <v>13</v>
      </c>
      <c r="H100" s="6" t="s">
        <v>1293</v>
      </c>
      <c r="I100" s="6">
        <f>'Marks Term 1'!I100</f>
        <v>66</v>
      </c>
      <c r="J100" s="6">
        <f>'Marks Term 2'!I100</f>
        <v>84</v>
      </c>
      <c r="K100" s="6">
        <f>'Marks Term 3'!I100</f>
        <v>79</v>
      </c>
      <c r="L100" s="6">
        <f>'Marks Term 4'!I100</f>
        <v>66</v>
      </c>
      <c r="N100" s="10">
        <f t="shared" si="0"/>
        <v>73.75</v>
      </c>
      <c r="O100" s="7" t="str">
        <f>Calc!B100</f>
        <v>C</v>
      </c>
      <c r="P100" s="7">
        <f>IFERROR(VLOOKUP(A100,'Absence Report'!$A$4:$B$29,2,0),0)</f>
        <v>0</v>
      </c>
      <c r="Q100" s="13">
        <v>13513</v>
      </c>
    </row>
    <row r="101" spans="1:17" ht="14.25" customHeight="1">
      <c r="A101" s="2" t="s">
        <v>288</v>
      </c>
      <c r="B101" s="6" t="s">
        <v>289</v>
      </c>
      <c r="C101" s="6" t="s">
        <v>290</v>
      </c>
      <c r="D101" t="str">
        <f t="shared" si="4"/>
        <v>Yuan Gao</v>
      </c>
      <c r="E101" t="str">
        <f t="shared" si="5"/>
        <v>ygao@newcollege.com</v>
      </c>
      <c r="F101" t="str">
        <f t="shared" si="6"/>
        <v>2016</v>
      </c>
      <c r="G101" s="6" t="s">
        <v>20</v>
      </c>
      <c r="H101" s="6" t="s">
        <v>1293</v>
      </c>
      <c r="I101" s="6">
        <f>'Marks Term 1'!I101</f>
        <v>56</v>
      </c>
      <c r="J101" s="6">
        <f>'Marks Term 2'!I101</f>
        <v>30</v>
      </c>
      <c r="K101" s="6">
        <f>'Marks Term 3'!I101</f>
        <v>38</v>
      </c>
      <c r="L101" s="6">
        <f>'Marks Term 4'!I101</f>
        <v>40</v>
      </c>
      <c r="N101" s="10">
        <f t="shared" si="0"/>
        <v>41</v>
      </c>
      <c r="O101" s="7" t="str">
        <f>Calc!B101</f>
        <v>F</v>
      </c>
      <c r="P101" s="7">
        <f>IFERROR(VLOOKUP(A101,'Absence Report'!$A$4:$B$29,2,0),0)</f>
        <v>0</v>
      </c>
      <c r="Q101" s="13">
        <v>2601</v>
      </c>
    </row>
    <row r="102" spans="1:17" ht="14.25" customHeight="1">
      <c r="A102" s="2" t="s">
        <v>291</v>
      </c>
      <c r="B102" s="6" t="s">
        <v>292</v>
      </c>
      <c r="C102" s="6" t="s">
        <v>293</v>
      </c>
      <c r="D102" t="str">
        <f t="shared" si="4"/>
        <v>Kevin Garald</v>
      </c>
      <c r="E102" t="str">
        <f t="shared" si="5"/>
        <v>kgarald@newcollege.com</v>
      </c>
      <c r="F102" t="str">
        <f t="shared" si="6"/>
        <v>2015</v>
      </c>
      <c r="G102" s="6" t="s">
        <v>24</v>
      </c>
      <c r="H102" s="6" t="s">
        <v>1292</v>
      </c>
      <c r="I102" s="6">
        <f>'Marks Term 1'!I102</f>
        <v>49</v>
      </c>
      <c r="J102" s="6">
        <f>'Marks Term 2'!I102</f>
        <v>84</v>
      </c>
      <c r="K102" s="6">
        <f>'Marks Term 3'!I102</f>
        <v>29</v>
      </c>
      <c r="L102" s="6">
        <f>'Marks Term 4'!I102</f>
        <v>59</v>
      </c>
      <c r="N102" s="10">
        <f t="shared" si="0"/>
        <v>55.25</v>
      </c>
      <c r="O102" s="7" t="str">
        <f>Calc!B102</f>
        <v>D</v>
      </c>
      <c r="P102" s="7">
        <f>IFERROR(VLOOKUP(A102,'Absence Report'!$A$4:$B$29,2,0),0)</f>
        <v>0</v>
      </c>
      <c r="Q102" s="13">
        <v>10203</v>
      </c>
    </row>
    <row r="103" spans="1:17" ht="14.25" customHeight="1">
      <c r="A103" s="2" t="s">
        <v>294</v>
      </c>
      <c r="B103" s="6" t="s">
        <v>295</v>
      </c>
      <c r="C103" s="6" t="s">
        <v>296</v>
      </c>
      <c r="D103" t="str">
        <f t="shared" si="4"/>
        <v>Afdhal Ghazzaoui</v>
      </c>
      <c r="E103" t="str">
        <f t="shared" si="5"/>
        <v>aghazzaoui@newcollege.com</v>
      </c>
      <c r="F103" t="str">
        <f t="shared" si="6"/>
        <v>2015</v>
      </c>
      <c r="G103" s="6" t="s">
        <v>20</v>
      </c>
      <c r="H103" s="6" t="s">
        <v>1292</v>
      </c>
      <c r="I103" s="6">
        <f>'Marks Term 1'!I103</f>
        <v>82</v>
      </c>
      <c r="J103" s="6">
        <f>'Marks Term 2'!I103</f>
        <v>77</v>
      </c>
      <c r="K103" s="6">
        <f>'Marks Term 3'!I103</f>
        <v>95</v>
      </c>
      <c r="L103" s="6">
        <f>'Marks Term 4'!I103</f>
        <v>66</v>
      </c>
      <c r="N103" s="10">
        <f t="shared" si="0"/>
        <v>80</v>
      </c>
      <c r="O103" s="7" t="str">
        <f>Calc!B103</f>
        <v>B</v>
      </c>
      <c r="P103" s="7">
        <f>IFERROR(VLOOKUP(A103,'Absence Report'!$A$4:$B$29,2,0),0)</f>
        <v>0</v>
      </c>
      <c r="Q103" s="13">
        <v>7088</v>
      </c>
    </row>
    <row r="104" spans="1:17" ht="14.25" customHeight="1">
      <c r="A104" s="2" t="s">
        <v>297</v>
      </c>
      <c r="B104" s="6" t="s">
        <v>298</v>
      </c>
      <c r="C104" s="6" t="s">
        <v>299</v>
      </c>
      <c r="D104" t="str">
        <f t="shared" si="4"/>
        <v>Heon Gilmore</v>
      </c>
      <c r="E104" t="str">
        <f t="shared" si="5"/>
        <v>hgilmore@newcollege.com</v>
      </c>
      <c r="F104" t="str">
        <f t="shared" si="6"/>
        <v>2016</v>
      </c>
      <c r="G104" s="6" t="s">
        <v>13</v>
      </c>
      <c r="H104" s="6" t="s">
        <v>1291</v>
      </c>
      <c r="I104" s="6">
        <f>'Marks Term 1'!I104</f>
        <v>74</v>
      </c>
      <c r="J104" s="6">
        <f>'Marks Term 2'!I104</f>
        <v>83</v>
      </c>
      <c r="K104" s="6">
        <f>'Marks Term 3'!I104</f>
        <v>76</v>
      </c>
      <c r="L104" s="6">
        <f>'Marks Term 4'!I104</f>
        <v>61</v>
      </c>
      <c r="N104" s="10">
        <f t="shared" si="0"/>
        <v>73.5</v>
      </c>
      <c r="O104" s="7" t="str">
        <f>Calc!B104</f>
        <v>C</v>
      </c>
      <c r="P104" s="7">
        <f>IFERROR(VLOOKUP(A104,'Absence Report'!$A$4:$B$29,2,0),0)</f>
        <v>0</v>
      </c>
      <c r="Q104" s="13">
        <v>5172</v>
      </c>
    </row>
    <row r="105" spans="1:17" ht="14.25" customHeight="1">
      <c r="A105" s="2" t="s">
        <v>300</v>
      </c>
      <c r="B105" s="6" t="s">
        <v>301</v>
      </c>
      <c r="C105" s="6" t="s">
        <v>302</v>
      </c>
      <c r="D105" t="str">
        <f t="shared" si="4"/>
        <v>Peter Gordon</v>
      </c>
      <c r="E105" t="str">
        <f t="shared" si="5"/>
        <v>pgordon@newcollege.com</v>
      </c>
      <c r="F105" t="str">
        <f t="shared" si="6"/>
        <v>2017</v>
      </c>
      <c r="G105" s="6" t="s">
        <v>24</v>
      </c>
      <c r="H105" s="6" t="s">
        <v>1293</v>
      </c>
      <c r="I105" s="6">
        <f>'Marks Term 1'!I105</f>
        <v>84</v>
      </c>
      <c r="J105" s="6">
        <f>'Marks Term 2'!I105</f>
        <v>69</v>
      </c>
      <c r="K105" s="6">
        <f>'Marks Term 3'!I105</f>
        <v>84</v>
      </c>
      <c r="L105" s="6">
        <f>'Marks Term 4'!I105</f>
        <v>87</v>
      </c>
      <c r="N105" s="10">
        <f t="shared" si="0"/>
        <v>81</v>
      </c>
      <c r="O105" s="7" t="str">
        <f>Calc!B105</f>
        <v>B</v>
      </c>
      <c r="P105" s="7">
        <f>IFERROR(VLOOKUP(A105,'Absence Report'!$A$4:$B$29,2,0),0)</f>
        <v>0</v>
      </c>
      <c r="Q105" s="13">
        <v>11360</v>
      </c>
    </row>
    <row r="106" spans="1:17" ht="14.25" customHeight="1">
      <c r="A106" s="2" t="s">
        <v>303</v>
      </c>
      <c r="B106" s="6" t="s">
        <v>304</v>
      </c>
      <c r="C106" s="6" t="s">
        <v>305</v>
      </c>
      <c r="D106" t="str">
        <f t="shared" si="4"/>
        <v>Puiyue Gosai</v>
      </c>
      <c r="E106" t="str">
        <f t="shared" si="5"/>
        <v>pgosai@newcollege.com</v>
      </c>
      <c r="F106" t="str">
        <f t="shared" si="6"/>
        <v>2015</v>
      </c>
      <c r="G106" s="6" t="s">
        <v>24</v>
      </c>
      <c r="H106" s="6" t="s">
        <v>1292</v>
      </c>
      <c r="I106" s="6">
        <f>'Marks Term 1'!I106</f>
        <v>64</v>
      </c>
      <c r="J106" s="6">
        <f>'Marks Term 2'!I106</f>
        <v>56</v>
      </c>
      <c r="K106" s="6">
        <f>'Marks Term 3'!I106</f>
        <v>30</v>
      </c>
      <c r="L106" s="6">
        <f>'Marks Term 4'!I106</f>
        <v>48</v>
      </c>
      <c r="N106" s="10">
        <f t="shared" si="0"/>
        <v>49.5</v>
      </c>
      <c r="O106" s="7" t="str">
        <f>Calc!B106</f>
        <v>E</v>
      </c>
      <c r="P106" s="7">
        <f>IFERROR(VLOOKUP(A106,'Absence Report'!$A$4:$B$29,2,0),0)</f>
        <v>0</v>
      </c>
      <c r="Q106" s="13">
        <v>8028</v>
      </c>
    </row>
    <row r="107" spans="1:17" ht="14.25" customHeight="1">
      <c r="A107" s="2" t="s">
        <v>306</v>
      </c>
      <c r="B107" s="6" t="s">
        <v>307</v>
      </c>
      <c r="C107" s="6" t="s">
        <v>308</v>
      </c>
      <c r="D107" t="str">
        <f t="shared" si="4"/>
        <v>Christopher Gray</v>
      </c>
      <c r="E107" t="str">
        <f t="shared" si="5"/>
        <v>cgray@newcollege.com</v>
      </c>
      <c r="F107" t="str">
        <f t="shared" si="6"/>
        <v>2016</v>
      </c>
      <c r="G107" s="6" t="s">
        <v>13</v>
      </c>
      <c r="H107" s="6" t="s">
        <v>1291</v>
      </c>
      <c r="I107" s="6">
        <f>'Marks Term 1'!I107</f>
        <v>93</v>
      </c>
      <c r="J107" s="6">
        <f>'Marks Term 2'!I107</f>
        <v>97</v>
      </c>
      <c r="K107" s="6">
        <f>'Marks Term 3'!I107</f>
        <v>68</v>
      </c>
      <c r="L107" s="6">
        <f>'Marks Term 4'!I107</f>
        <v>78</v>
      </c>
      <c r="N107" s="10">
        <f t="shared" si="0"/>
        <v>84</v>
      </c>
      <c r="O107" s="7" t="str">
        <f>Calc!B107</f>
        <v>B</v>
      </c>
      <c r="P107" s="7">
        <f>IFERROR(VLOOKUP(A107,'Absence Report'!$A$4:$B$29,2,0),0)</f>
        <v>0</v>
      </c>
      <c r="Q107" s="13">
        <v>7762</v>
      </c>
    </row>
    <row r="108" spans="1:17" ht="14.25" customHeight="1">
      <c r="A108" s="2" t="s">
        <v>309</v>
      </c>
      <c r="B108" s="6" t="s">
        <v>310</v>
      </c>
      <c r="C108" s="6" t="s">
        <v>311</v>
      </c>
      <c r="D108" t="str">
        <f t="shared" si="4"/>
        <v>Tamim Grewal</v>
      </c>
      <c r="E108" t="str">
        <f t="shared" si="5"/>
        <v>tgrewal@newcollege.com</v>
      </c>
      <c r="F108" t="str">
        <f t="shared" si="6"/>
        <v>2015</v>
      </c>
      <c r="G108" s="6" t="s">
        <v>20</v>
      </c>
      <c r="H108" s="6" t="s">
        <v>1293</v>
      </c>
      <c r="I108" s="6">
        <f>'Marks Term 1'!I108</f>
        <v>94</v>
      </c>
      <c r="J108" s="6">
        <f>'Marks Term 2'!I108</f>
        <v>95</v>
      </c>
      <c r="K108" s="6">
        <f>'Marks Term 3'!I108</f>
        <v>79</v>
      </c>
      <c r="L108" s="6">
        <f>'Marks Term 4'!I108</f>
        <v>93</v>
      </c>
      <c r="N108" s="10">
        <f t="shared" si="0"/>
        <v>90.25</v>
      </c>
      <c r="O108" s="7" t="str">
        <f>Calc!B108</f>
        <v>A</v>
      </c>
      <c r="P108" s="7">
        <f>IFERROR(VLOOKUP(A108,'Absence Report'!$A$4:$B$29,2,0),0)</f>
        <v>0</v>
      </c>
      <c r="Q108" s="13">
        <v>7419</v>
      </c>
    </row>
    <row r="109" spans="1:17" ht="14.25" customHeight="1">
      <c r="A109" s="2" t="s">
        <v>312</v>
      </c>
      <c r="B109" s="6" t="s">
        <v>313</v>
      </c>
      <c r="C109" s="6" t="s">
        <v>314</v>
      </c>
      <c r="D109" t="str">
        <f t="shared" si="4"/>
        <v>Joseph Grillo</v>
      </c>
      <c r="E109" t="str">
        <f t="shared" si="5"/>
        <v>jgrillo@newcollege.com</v>
      </c>
      <c r="F109" t="str">
        <f t="shared" si="6"/>
        <v>2015</v>
      </c>
      <c r="G109" s="6" t="s">
        <v>28</v>
      </c>
      <c r="H109" s="6" t="s">
        <v>1293</v>
      </c>
      <c r="I109" s="6">
        <f>'Marks Term 1'!I109</f>
        <v>53</v>
      </c>
      <c r="J109" s="6">
        <f>'Marks Term 2'!I109</f>
        <v>76</v>
      </c>
      <c r="K109" s="6">
        <f>'Marks Term 3'!I109</f>
        <v>34</v>
      </c>
      <c r="L109" s="6">
        <f>'Marks Term 4'!I109</f>
        <v>76</v>
      </c>
      <c r="N109" s="10">
        <f t="shared" si="0"/>
        <v>59.75</v>
      </c>
      <c r="O109" s="7" t="str">
        <f>Calc!B109</f>
        <v>D</v>
      </c>
      <c r="P109" s="7">
        <f>IFERROR(VLOOKUP(A109,'Absence Report'!$A$4:$B$29,2,0),0)</f>
        <v>0</v>
      </c>
      <c r="Q109" s="13">
        <v>2474</v>
      </c>
    </row>
    <row r="110" spans="1:17" ht="14.25" customHeight="1">
      <c r="A110" s="2" t="s">
        <v>315</v>
      </c>
      <c r="B110" s="6" t="s">
        <v>316</v>
      </c>
      <c r="C110" s="6" t="s">
        <v>317</v>
      </c>
      <c r="D110" t="str">
        <f t="shared" si="4"/>
        <v>Jiayi Gu</v>
      </c>
      <c r="E110" t="str">
        <f t="shared" si="5"/>
        <v>jgu@newcollege.com</v>
      </c>
      <c r="F110" t="str">
        <f t="shared" si="6"/>
        <v>2016</v>
      </c>
      <c r="G110" s="6" t="s">
        <v>28</v>
      </c>
      <c r="H110" s="6" t="s">
        <v>1291</v>
      </c>
      <c r="I110" s="6">
        <f>'Marks Term 1'!I110</f>
        <v>68</v>
      </c>
      <c r="J110" s="6">
        <f>'Marks Term 2'!I110</f>
        <v>67</v>
      </c>
      <c r="K110" s="6">
        <f>'Marks Term 3'!I110</f>
        <v>65</v>
      </c>
      <c r="L110" s="6">
        <f>'Marks Term 4'!I110</f>
        <v>41</v>
      </c>
      <c r="N110" s="10">
        <f t="shared" si="0"/>
        <v>60.25</v>
      </c>
      <c r="O110" s="7" t="str">
        <f>Calc!B110</f>
        <v>D</v>
      </c>
      <c r="P110" s="7">
        <f>IFERROR(VLOOKUP(A110,'Absence Report'!$A$4:$B$29,2,0),0)</f>
        <v>0</v>
      </c>
      <c r="Q110" s="13">
        <v>397</v>
      </c>
    </row>
    <row r="111" spans="1:17" ht="14.25" customHeight="1">
      <c r="A111" s="2" t="s">
        <v>318</v>
      </c>
      <c r="B111" s="6" t="s">
        <v>319</v>
      </c>
      <c r="C111" s="6" t="s">
        <v>320</v>
      </c>
      <c r="D111" t="str">
        <f t="shared" si="4"/>
        <v>Yihan Gu</v>
      </c>
      <c r="E111" t="str">
        <f t="shared" si="5"/>
        <v>ygu@newcollege.com</v>
      </c>
      <c r="F111" t="str">
        <f t="shared" si="6"/>
        <v>2015</v>
      </c>
      <c r="G111" s="6" t="s">
        <v>20</v>
      </c>
      <c r="H111" s="6" t="s">
        <v>1291</v>
      </c>
      <c r="I111" s="6">
        <f>'Marks Term 1'!I111</f>
        <v>30</v>
      </c>
      <c r="J111" s="6">
        <f>'Marks Term 2'!I111</f>
        <v>17</v>
      </c>
      <c r="K111" s="6">
        <f>'Marks Term 3'!I111</f>
        <v>49</v>
      </c>
      <c r="L111" s="6">
        <f>'Marks Term 4'!I111</f>
        <v>5</v>
      </c>
      <c r="N111" s="10">
        <f t="shared" si="0"/>
        <v>25.25</v>
      </c>
      <c r="O111" s="7" t="str">
        <f>Calc!B111</f>
        <v>Fail</v>
      </c>
      <c r="P111" s="7">
        <f>IFERROR(VLOOKUP(A111,'Absence Report'!$A$4:$B$29,2,0),0)</f>
        <v>10</v>
      </c>
      <c r="Q111" s="13">
        <v>2473</v>
      </c>
    </row>
    <row r="112" spans="1:17" ht="14.25" customHeight="1">
      <c r="A112" s="2" t="s">
        <v>324</v>
      </c>
      <c r="B112" s="6" t="s">
        <v>55</v>
      </c>
      <c r="C112" s="6" t="s">
        <v>323</v>
      </c>
      <c r="D112" t="str">
        <f t="shared" si="4"/>
        <v>Anthony Guan</v>
      </c>
      <c r="E112" t="str">
        <f t="shared" si="5"/>
        <v>aguan@newcollege.com</v>
      </c>
      <c r="F112" t="str">
        <f t="shared" si="6"/>
        <v>2015</v>
      </c>
      <c r="G112" s="6" t="s">
        <v>20</v>
      </c>
      <c r="H112" s="6" t="s">
        <v>1292</v>
      </c>
      <c r="I112" s="6">
        <f>'Marks Term 1'!I112</f>
        <v>27</v>
      </c>
      <c r="J112" s="6">
        <f>'Marks Term 2'!I112</f>
        <v>28</v>
      </c>
      <c r="K112" s="6">
        <f>'Marks Term 3'!I112</f>
        <v>9</v>
      </c>
      <c r="L112" s="6">
        <f>'Marks Term 4'!I112</f>
        <v>-2</v>
      </c>
      <c r="N112" s="10">
        <f t="shared" si="0"/>
        <v>15.5</v>
      </c>
      <c r="O112" s="7" t="str">
        <f>Calc!B112</f>
        <v>Fail</v>
      </c>
      <c r="P112" s="7">
        <f>IFERROR(VLOOKUP(A112,'Absence Report'!$A$4:$B$29,2,0),0)</f>
        <v>0</v>
      </c>
      <c r="Q112" s="13">
        <v>6883</v>
      </c>
    </row>
    <row r="113" spans="1:17" ht="14.25" customHeight="1">
      <c r="A113" s="2" t="s">
        <v>321</v>
      </c>
      <c r="B113" s="6" t="s">
        <v>322</v>
      </c>
      <c r="C113" s="6" t="s">
        <v>323</v>
      </c>
      <c r="D113" t="str">
        <f t="shared" si="4"/>
        <v>Zijian Guan</v>
      </c>
      <c r="E113" t="str">
        <f t="shared" si="5"/>
        <v>zguan@newcollege.com</v>
      </c>
      <c r="F113" t="str">
        <f t="shared" si="6"/>
        <v>2015</v>
      </c>
      <c r="G113" s="6" t="s">
        <v>24</v>
      </c>
      <c r="H113" s="6" t="s">
        <v>1293</v>
      </c>
      <c r="I113" s="6">
        <f>'Marks Term 1'!I113</f>
        <v>18</v>
      </c>
      <c r="J113" s="6">
        <f>'Marks Term 2'!I113</f>
        <v>62</v>
      </c>
      <c r="K113" s="6">
        <f>'Marks Term 3'!I113</f>
        <v>56</v>
      </c>
      <c r="L113" s="6">
        <f>'Marks Term 4'!I113</f>
        <v>44</v>
      </c>
      <c r="N113" s="10">
        <f t="shared" si="0"/>
        <v>45</v>
      </c>
      <c r="O113" s="7" t="str">
        <f>Calc!B113</f>
        <v>E</v>
      </c>
      <c r="P113" s="7">
        <f>IFERROR(VLOOKUP(A113,'Absence Report'!$A$4:$B$29,2,0),0)</f>
        <v>0</v>
      </c>
      <c r="Q113" s="13">
        <v>3340</v>
      </c>
    </row>
    <row r="114" spans="1:17" ht="14.25" customHeight="1">
      <c r="A114" s="2" t="s">
        <v>325</v>
      </c>
      <c r="B114" s="6" t="s">
        <v>326</v>
      </c>
      <c r="C114" s="6" t="s">
        <v>327</v>
      </c>
      <c r="D114" t="str">
        <f t="shared" si="4"/>
        <v>Zhao Guanmengyue</v>
      </c>
      <c r="E114" t="str">
        <f t="shared" si="5"/>
        <v>zguanmengyue@newcollege.com</v>
      </c>
      <c r="F114" t="str">
        <f t="shared" si="6"/>
        <v>2017</v>
      </c>
      <c r="G114" s="6" t="s">
        <v>28</v>
      </c>
      <c r="H114" s="6" t="s">
        <v>1291</v>
      </c>
      <c r="I114" s="6">
        <f>'Marks Term 1'!I114</f>
        <v>54</v>
      </c>
      <c r="J114" s="6">
        <f>'Marks Term 2'!I114</f>
        <v>83</v>
      </c>
      <c r="K114" s="6">
        <f>'Marks Term 3'!I114</f>
        <v>60</v>
      </c>
      <c r="L114" s="6">
        <f>'Marks Term 4'!I114</f>
        <v>86</v>
      </c>
      <c r="N114" s="10">
        <f t="shared" si="0"/>
        <v>70.75</v>
      </c>
      <c r="O114" s="7" t="str">
        <f>Calc!B114</f>
        <v>C</v>
      </c>
      <c r="P114" s="7">
        <f>IFERROR(VLOOKUP(A114,'Absence Report'!$A$4:$B$29,2,0),0)</f>
        <v>0</v>
      </c>
      <c r="Q114" s="13">
        <v>13906</v>
      </c>
    </row>
    <row r="115" spans="1:17" ht="14.25" customHeight="1">
      <c r="A115" s="2" t="s">
        <v>328</v>
      </c>
      <c r="B115" s="6" t="s">
        <v>329</v>
      </c>
      <c r="C115" s="6" t="s">
        <v>330</v>
      </c>
      <c r="D115" t="str">
        <f t="shared" si="4"/>
        <v>Angus Gunston</v>
      </c>
      <c r="E115" t="str">
        <f t="shared" si="5"/>
        <v>agunston@newcollege.com</v>
      </c>
      <c r="F115" t="str">
        <f t="shared" si="6"/>
        <v>2017</v>
      </c>
      <c r="G115" s="6" t="s">
        <v>28</v>
      </c>
      <c r="H115" s="6" t="s">
        <v>1291</v>
      </c>
      <c r="I115" s="6">
        <f>'Marks Term 1'!I115</f>
        <v>48</v>
      </c>
      <c r="J115" s="6">
        <f>'Marks Term 2'!I115</f>
        <v>56</v>
      </c>
      <c r="K115" s="6">
        <f>'Marks Term 3'!I115</f>
        <v>67</v>
      </c>
      <c r="L115" s="6">
        <f>'Marks Term 4'!I115</f>
        <v>47</v>
      </c>
      <c r="N115" s="10">
        <f t="shared" si="0"/>
        <v>54.5</v>
      </c>
      <c r="O115" s="7" t="str">
        <f>Calc!B115</f>
        <v>E</v>
      </c>
      <c r="P115" s="7">
        <f>IFERROR(VLOOKUP(A115,'Absence Report'!$A$4:$B$29,2,0),0)</f>
        <v>0</v>
      </c>
      <c r="Q115" s="13">
        <v>13150</v>
      </c>
    </row>
    <row r="116" spans="1:17" ht="14.25" customHeight="1">
      <c r="A116" s="2" t="s">
        <v>331</v>
      </c>
      <c r="B116" s="6" t="s">
        <v>332</v>
      </c>
      <c r="C116" s="6" t="s">
        <v>333</v>
      </c>
      <c r="D116" t="str">
        <f t="shared" si="4"/>
        <v>Annie Guo</v>
      </c>
      <c r="E116" t="str">
        <f t="shared" si="5"/>
        <v>aguo@newcollege.com</v>
      </c>
      <c r="F116" t="str">
        <f t="shared" si="6"/>
        <v>2015</v>
      </c>
      <c r="G116" s="6" t="s">
        <v>24</v>
      </c>
      <c r="H116" s="6" t="s">
        <v>1293</v>
      </c>
      <c r="I116" s="6">
        <f>'Marks Term 1'!I116</f>
        <v>92</v>
      </c>
      <c r="J116" s="6">
        <f>'Marks Term 2'!I116</f>
        <v>87</v>
      </c>
      <c r="K116" s="6">
        <f>'Marks Term 3'!I116</f>
        <v>97</v>
      </c>
      <c r="L116" s="6">
        <f>'Marks Term 4'!I116</f>
        <v>85</v>
      </c>
      <c r="N116" s="10">
        <f t="shared" si="0"/>
        <v>90.25</v>
      </c>
      <c r="O116" s="7" t="str">
        <f>Calc!B116</f>
        <v>A</v>
      </c>
      <c r="P116" s="7">
        <f>IFERROR(VLOOKUP(A116,'Absence Report'!$A$4:$B$29,2,0),0)</f>
        <v>0</v>
      </c>
      <c r="Q116" s="13">
        <v>210</v>
      </c>
    </row>
    <row r="117" spans="1:17" ht="14.25" customHeight="1">
      <c r="A117" s="2" t="s">
        <v>334</v>
      </c>
      <c r="B117" s="6" t="s">
        <v>335</v>
      </c>
      <c r="C117" s="6" t="s">
        <v>336</v>
      </c>
      <c r="D117" t="str">
        <f t="shared" si="4"/>
        <v>Junzi Guo</v>
      </c>
      <c r="E117" t="str">
        <f t="shared" si="5"/>
        <v>jguo@newcollege.com</v>
      </c>
      <c r="F117" t="str">
        <f t="shared" si="6"/>
        <v>2016</v>
      </c>
      <c r="G117" s="6" t="s">
        <v>28</v>
      </c>
      <c r="H117" s="6" t="s">
        <v>1292</v>
      </c>
      <c r="I117" s="6">
        <f>'Marks Term 1'!I117</f>
        <v>70</v>
      </c>
      <c r="J117" s="6">
        <f>'Marks Term 2'!I117</f>
        <v>68</v>
      </c>
      <c r="K117" s="6">
        <f>'Marks Term 3'!I117</f>
        <v>64</v>
      </c>
      <c r="L117" s="6">
        <f>'Marks Term 4'!I117</f>
        <v>61</v>
      </c>
      <c r="N117" s="10">
        <f t="shared" si="0"/>
        <v>65.75</v>
      </c>
      <c r="O117" s="7" t="str">
        <f>Calc!B117</f>
        <v>C</v>
      </c>
      <c r="P117" s="7">
        <f>IFERROR(VLOOKUP(A117,'Absence Report'!$A$4:$B$29,2,0),0)</f>
        <v>0</v>
      </c>
      <c r="Q117" s="13">
        <v>7864</v>
      </c>
    </row>
    <row r="118" spans="1:17" ht="14.25" customHeight="1">
      <c r="A118" s="2" t="s">
        <v>339</v>
      </c>
      <c r="B118" s="6" t="s">
        <v>340</v>
      </c>
      <c r="C118" s="6" t="s">
        <v>333</v>
      </c>
      <c r="D118" t="str">
        <f t="shared" si="4"/>
        <v>Yaping Guo</v>
      </c>
      <c r="E118" t="str">
        <f t="shared" si="5"/>
        <v>yguo@newcollege.com</v>
      </c>
      <c r="F118" t="str">
        <f t="shared" si="6"/>
        <v>2017</v>
      </c>
      <c r="G118" s="6" t="s">
        <v>20</v>
      </c>
      <c r="H118" s="6" t="s">
        <v>1293</v>
      </c>
      <c r="I118" s="6">
        <f>'Marks Term 1'!I118</f>
        <v>56</v>
      </c>
      <c r="J118" s="6">
        <f>'Marks Term 2'!I118</f>
        <v>32</v>
      </c>
      <c r="K118" s="6">
        <f>'Marks Term 3'!I118</f>
        <v>61</v>
      </c>
      <c r="L118" s="6">
        <f>'Marks Term 4'!I118</f>
        <v>26</v>
      </c>
      <c r="N118" s="10">
        <f t="shared" si="0"/>
        <v>43.75</v>
      </c>
      <c r="O118" s="7" t="str">
        <f>Calc!B118</f>
        <v>F</v>
      </c>
      <c r="P118" s="7">
        <f>IFERROR(VLOOKUP(A118,'Absence Report'!$A$4:$B$29,2,0),0)</f>
        <v>0</v>
      </c>
      <c r="Q118" s="13">
        <v>3960</v>
      </c>
    </row>
    <row r="119" spans="1:17" ht="14.25" customHeight="1">
      <c r="A119" s="2" t="s">
        <v>337</v>
      </c>
      <c r="B119" s="6" t="s">
        <v>338</v>
      </c>
      <c r="C119" s="6" t="s">
        <v>333</v>
      </c>
      <c r="D119" t="str">
        <f t="shared" si="4"/>
        <v>Yisha Guo</v>
      </c>
      <c r="E119" t="str">
        <f t="shared" si="5"/>
        <v>yguo@newcollege.com</v>
      </c>
      <c r="F119" t="str">
        <f t="shared" si="6"/>
        <v>2016</v>
      </c>
      <c r="G119" s="6" t="s">
        <v>13</v>
      </c>
      <c r="H119" s="6" t="s">
        <v>1292</v>
      </c>
      <c r="I119" s="6">
        <f>'Marks Term 1'!I119</f>
        <v>29</v>
      </c>
      <c r="J119" s="6">
        <f>'Marks Term 2'!I119</f>
        <v>59</v>
      </c>
      <c r="K119" s="6">
        <f>'Marks Term 3'!I119</f>
        <v>60</v>
      </c>
      <c r="L119" s="6">
        <f>'Marks Term 4'!I119</f>
        <v>52</v>
      </c>
      <c r="N119" s="10">
        <f t="shared" si="0"/>
        <v>50</v>
      </c>
      <c r="O119" s="7" t="str">
        <f>Calc!B119</f>
        <v>E</v>
      </c>
      <c r="P119" s="7">
        <f>IFERROR(VLOOKUP(A119,'Absence Report'!$A$4:$B$29,2,0),0)</f>
        <v>0</v>
      </c>
      <c r="Q119" s="13">
        <v>6208</v>
      </c>
    </row>
    <row r="120" spans="1:17" ht="14.25" customHeight="1">
      <c r="A120" s="2" t="s">
        <v>341</v>
      </c>
      <c r="B120" s="6" t="s">
        <v>342</v>
      </c>
      <c r="C120" s="6" t="s">
        <v>343</v>
      </c>
      <c r="D120" t="str">
        <f t="shared" si="4"/>
        <v>Moin Haddad</v>
      </c>
      <c r="E120" t="str">
        <f t="shared" si="5"/>
        <v>mhaddad@newcollege.com</v>
      </c>
      <c r="F120" t="str">
        <f t="shared" si="6"/>
        <v>2016</v>
      </c>
      <c r="G120" s="6" t="s">
        <v>28</v>
      </c>
      <c r="H120" s="6" t="s">
        <v>1291</v>
      </c>
      <c r="I120" s="6">
        <f>'Marks Term 1'!I120</f>
        <v>67</v>
      </c>
      <c r="J120" s="6">
        <f>'Marks Term 2'!I120</f>
        <v>77</v>
      </c>
      <c r="K120" s="6">
        <f>'Marks Term 3'!I120</f>
        <v>42</v>
      </c>
      <c r="L120" s="6">
        <f>'Marks Term 4'!I120</f>
        <v>53</v>
      </c>
      <c r="N120" s="10">
        <f t="shared" si="0"/>
        <v>59.75</v>
      </c>
      <c r="O120" s="7" t="str">
        <f>Calc!B120</f>
        <v>D</v>
      </c>
      <c r="P120" s="7">
        <f>IFERROR(VLOOKUP(A120,'Absence Report'!$A$4:$B$29,2,0),0)</f>
        <v>0</v>
      </c>
      <c r="Q120" s="13">
        <v>15355</v>
      </c>
    </row>
    <row r="121" spans="1:17" ht="14.25" customHeight="1">
      <c r="A121" s="2" t="s">
        <v>344</v>
      </c>
      <c r="B121" s="6" t="s">
        <v>345</v>
      </c>
      <c r="C121" s="6" t="s">
        <v>346</v>
      </c>
      <c r="D121" t="str">
        <f t="shared" si="4"/>
        <v>Larissa Han</v>
      </c>
      <c r="E121" t="str">
        <f t="shared" si="5"/>
        <v>lhan@newcollege.com</v>
      </c>
      <c r="F121" t="str">
        <f t="shared" si="6"/>
        <v>2017</v>
      </c>
      <c r="G121" s="6" t="s">
        <v>20</v>
      </c>
      <c r="H121" s="6" t="s">
        <v>1293</v>
      </c>
      <c r="I121" s="6">
        <f>'Marks Term 1'!I121</f>
        <v>90</v>
      </c>
      <c r="J121" s="6">
        <f>'Marks Term 2'!I121</f>
        <v>94</v>
      </c>
      <c r="K121" s="6">
        <f>'Marks Term 3'!I121</f>
        <v>95</v>
      </c>
      <c r="L121" s="6">
        <f>'Marks Term 4'!I121</f>
        <v>96</v>
      </c>
      <c r="N121" s="10">
        <f t="shared" si="0"/>
        <v>93.75</v>
      </c>
      <c r="O121" s="7" t="str">
        <f>Calc!B121</f>
        <v>A</v>
      </c>
      <c r="P121" s="7">
        <f>IFERROR(VLOOKUP(A121,'Absence Report'!$A$4:$B$29,2,0),0)</f>
        <v>0</v>
      </c>
      <c r="Q121" s="13">
        <v>439</v>
      </c>
    </row>
    <row r="122" spans="1:17" ht="14.25" customHeight="1">
      <c r="A122" s="2" t="s">
        <v>347</v>
      </c>
      <c r="B122" s="6" t="s">
        <v>348</v>
      </c>
      <c r="C122" s="6" t="s">
        <v>349</v>
      </c>
      <c r="D122" t="str">
        <f t="shared" si="4"/>
        <v>Sangryul Han</v>
      </c>
      <c r="E122" t="str">
        <f t="shared" si="5"/>
        <v>shan@newcollege.com</v>
      </c>
      <c r="F122" t="str">
        <f t="shared" si="6"/>
        <v>2015</v>
      </c>
      <c r="G122" s="6" t="s">
        <v>24</v>
      </c>
      <c r="H122" s="6" t="s">
        <v>1293</v>
      </c>
      <c r="I122" s="6">
        <f>'Marks Term 1'!I122</f>
        <v>31</v>
      </c>
      <c r="J122" s="6">
        <f>'Marks Term 2'!I122</f>
        <v>25</v>
      </c>
      <c r="K122" s="6">
        <f>'Marks Term 3'!I122</f>
        <v>62</v>
      </c>
      <c r="L122" s="6">
        <f>'Marks Term 4'!I122</f>
        <v>51</v>
      </c>
      <c r="N122" s="10">
        <f t="shared" si="0"/>
        <v>42.25</v>
      </c>
      <c r="O122" s="7" t="str">
        <f>Calc!B122</f>
        <v>F</v>
      </c>
      <c r="P122" s="7">
        <f>IFERROR(VLOOKUP(A122,'Absence Report'!$A$4:$B$29,2,0),0)</f>
        <v>0</v>
      </c>
      <c r="Q122" s="13">
        <v>5049</v>
      </c>
    </row>
    <row r="123" spans="1:17" ht="14.25" customHeight="1">
      <c r="A123" s="2" t="s">
        <v>350</v>
      </c>
      <c r="B123" s="6" t="s">
        <v>351</v>
      </c>
      <c r="C123" s="6" t="s">
        <v>352</v>
      </c>
      <c r="D123" t="str">
        <f t="shared" si="4"/>
        <v>Anussan Hancock</v>
      </c>
      <c r="E123" t="str">
        <f t="shared" si="5"/>
        <v>ahancock@newcollege.com</v>
      </c>
      <c r="F123" t="str">
        <f t="shared" si="6"/>
        <v>2016</v>
      </c>
      <c r="G123" s="6" t="s">
        <v>28</v>
      </c>
      <c r="H123" s="6" t="s">
        <v>1293</v>
      </c>
      <c r="I123" s="6">
        <f>'Marks Term 1'!I123</f>
        <v>32</v>
      </c>
      <c r="J123" s="6">
        <f>'Marks Term 2'!I123</f>
        <v>18</v>
      </c>
      <c r="K123" s="6">
        <f>'Marks Term 3'!I123</f>
        <v>20</v>
      </c>
      <c r="L123" s="6">
        <f>'Marks Term 4'!I123</f>
        <v>14</v>
      </c>
      <c r="N123" s="10">
        <f t="shared" si="0"/>
        <v>21</v>
      </c>
      <c r="O123" s="7" t="str">
        <f>Calc!B123</f>
        <v>Fail</v>
      </c>
      <c r="P123" s="7">
        <f>IFERROR(VLOOKUP(A123,'Absence Report'!$A$4:$B$29,2,0),0)</f>
        <v>18</v>
      </c>
      <c r="Q123" s="13">
        <v>15343</v>
      </c>
    </row>
    <row r="124" spans="1:17" ht="14.25" customHeight="1">
      <c r="A124" s="2" t="s">
        <v>353</v>
      </c>
      <c r="B124" s="6" t="s">
        <v>354</v>
      </c>
      <c r="C124" s="6" t="s">
        <v>355</v>
      </c>
      <c r="D124" t="str">
        <f t="shared" si="4"/>
        <v>Muhammad Handa</v>
      </c>
      <c r="E124" t="str">
        <f t="shared" si="5"/>
        <v>mhanda@newcollege.com</v>
      </c>
      <c r="F124" t="str">
        <f t="shared" si="6"/>
        <v>2017</v>
      </c>
      <c r="G124" s="6" t="s">
        <v>13</v>
      </c>
      <c r="H124" s="6" t="s">
        <v>1293</v>
      </c>
      <c r="I124" s="6">
        <f>'Marks Term 1'!I124</f>
        <v>74</v>
      </c>
      <c r="J124" s="6">
        <f>'Marks Term 2'!I124</f>
        <v>94</v>
      </c>
      <c r="K124" s="6">
        <f>'Marks Term 3'!I124</f>
        <v>61</v>
      </c>
      <c r="L124" s="6">
        <f>'Marks Term 4'!I124</f>
        <v>92</v>
      </c>
      <c r="N124" s="10">
        <f t="shared" si="0"/>
        <v>80.25</v>
      </c>
      <c r="O124" s="7" t="str">
        <f>Calc!B124</f>
        <v>B</v>
      </c>
      <c r="P124" s="7">
        <f>IFERROR(VLOOKUP(A124,'Absence Report'!$A$4:$B$29,2,0),0)</f>
        <v>0</v>
      </c>
      <c r="Q124" s="13">
        <v>11087</v>
      </c>
    </row>
    <row r="125" spans="1:17" ht="14.25" customHeight="1">
      <c r="A125" s="2" t="s">
        <v>356</v>
      </c>
      <c r="B125" s="6" t="s">
        <v>357</v>
      </c>
      <c r="C125" s="6" t="s">
        <v>358</v>
      </c>
      <c r="D125" t="str">
        <f t="shared" si="4"/>
        <v>Stephanie Hannell</v>
      </c>
      <c r="E125" t="str">
        <f t="shared" si="5"/>
        <v>shannell@newcollege.com</v>
      </c>
      <c r="F125" t="str">
        <f t="shared" si="6"/>
        <v>2016</v>
      </c>
      <c r="G125" s="6" t="s">
        <v>28</v>
      </c>
      <c r="H125" s="6" t="s">
        <v>1293</v>
      </c>
      <c r="I125" s="6">
        <f>'Marks Term 1'!I125</f>
        <v>80</v>
      </c>
      <c r="J125" s="6">
        <f>'Marks Term 2'!I125</f>
        <v>80</v>
      </c>
      <c r="K125" s="6">
        <f>'Marks Term 3'!I125</f>
        <v>72</v>
      </c>
      <c r="L125" s="6">
        <f>'Marks Term 4'!I125</f>
        <v>67</v>
      </c>
      <c r="N125" s="10">
        <f t="shared" si="0"/>
        <v>74.75</v>
      </c>
      <c r="O125" s="7" t="str">
        <f>Calc!B125</f>
        <v>C</v>
      </c>
      <c r="P125" s="7">
        <f>IFERROR(VLOOKUP(A125,'Absence Report'!$A$4:$B$29,2,0),0)</f>
        <v>0</v>
      </c>
      <c r="Q125" s="13">
        <v>5957</v>
      </c>
    </row>
    <row r="126" spans="1:17" ht="14.25" customHeight="1">
      <c r="A126" s="2" t="s">
        <v>359</v>
      </c>
      <c r="B126" s="6" t="s">
        <v>360</v>
      </c>
      <c r="C126" s="6" t="s">
        <v>361</v>
      </c>
      <c r="D126" t="str">
        <f t="shared" si="4"/>
        <v>Shudi Hao</v>
      </c>
      <c r="E126" t="str">
        <f t="shared" si="5"/>
        <v>shao@newcollege.com</v>
      </c>
      <c r="F126" t="str">
        <f t="shared" si="6"/>
        <v>2015</v>
      </c>
      <c r="G126" s="6" t="s">
        <v>20</v>
      </c>
      <c r="H126" s="6" t="s">
        <v>1292</v>
      </c>
      <c r="I126" s="6">
        <f>'Marks Term 1'!I126</f>
        <v>43</v>
      </c>
      <c r="J126" s="6">
        <f>'Marks Term 2'!I126</f>
        <v>58</v>
      </c>
      <c r="K126" s="6">
        <f>'Marks Term 3'!I126</f>
        <v>56</v>
      </c>
      <c r="L126" s="6">
        <f>'Marks Term 4'!I126</f>
        <v>10</v>
      </c>
      <c r="N126" s="10">
        <f t="shared" si="0"/>
        <v>41.75</v>
      </c>
      <c r="O126" s="7" t="str">
        <f>Calc!B126</f>
        <v>F</v>
      </c>
      <c r="P126" s="7">
        <f>IFERROR(VLOOKUP(A126,'Absence Report'!$A$4:$B$29,2,0),0)</f>
        <v>0</v>
      </c>
      <c r="Q126" s="13">
        <v>3881</v>
      </c>
    </row>
    <row r="127" spans="1:17" ht="14.25" customHeight="1">
      <c r="A127" s="2" t="s">
        <v>362</v>
      </c>
      <c r="B127" s="6" t="s">
        <v>363</v>
      </c>
      <c r="C127" s="6" t="s">
        <v>364</v>
      </c>
      <c r="D127" t="str">
        <f t="shared" si="4"/>
        <v>Cichun Harb</v>
      </c>
      <c r="E127" t="str">
        <f t="shared" si="5"/>
        <v>charb@newcollege.com</v>
      </c>
      <c r="F127" t="str">
        <f t="shared" si="6"/>
        <v>2017</v>
      </c>
      <c r="G127" s="6" t="s">
        <v>28</v>
      </c>
      <c r="H127" s="6" t="s">
        <v>1293</v>
      </c>
      <c r="I127" s="6">
        <f>'Marks Term 1'!I127</f>
        <v>95</v>
      </c>
      <c r="J127" s="6">
        <f>'Marks Term 2'!I127</f>
        <v>91</v>
      </c>
      <c r="K127" s="6">
        <f>'Marks Term 3'!I127</f>
        <v>94</v>
      </c>
      <c r="L127" s="6">
        <f>'Marks Term 4'!I127</f>
        <v>72</v>
      </c>
      <c r="N127" s="10">
        <f t="shared" si="0"/>
        <v>88</v>
      </c>
      <c r="O127" s="7" t="str">
        <f>Calc!B127</f>
        <v>A</v>
      </c>
      <c r="P127" s="7">
        <f>IFERROR(VLOOKUP(A127,'Absence Report'!$A$4:$B$29,2,0),0)</f>
        <v>0</v>
      </c>
      <c r="Q127" s="13">
        <v>1173</v>
      </c>
    </row>
    <row r="128" spans="1:17" ht="14.25" customHeight="1">
      <c r="A128" s="2" t="s">
        <v>365</v>
      </c>
      <c r="B128" s="6" t="s">
        <v>366</v>
      </c>
      <c r="C128" s="6" t="s">
        <v>367</v>
      </c>
      <c r="D128" t="str">
        <f t="shared" si="4"/>
        <v>Louise Harper</v>
      </c>
      <c r="E128" t="str">
        <f t="shared" si="5"/>
        <v>lharper@newcollege.com</v>
      </c>
      <c r="F128" t="str">
        <f t="shared" si="6"/>
        <v>2016</v>
      </c>
      <c r="G128" s="6" t="s">
        <v>20</v>
      </c>
      <c r="H128" s="6" t="s">
        <v>1292</v>
      </c>
      <c r="I128" s="6">
        <f>'Marks Term 1'!I128</f>
        <v>39</v>
      </c>
      <c r="J128" s="6">
        <f>'Marks Term 2'!I128</f>
        <v>46</v>
      </c>
      <c r="K128" s="6">
        <f>'Marks Term 3'!I128</f>
        <v>46</v>
      </c>
      <c r="L128" s="6">
        <f>'Marks Term 4'!I128</f>
        <v>15</v>
      </c>
      <c r="N128" s="10">
        <f t="shared" si="0"/>
        <v>36.5</v>
      </c>
      <c r="O128" s="7" t="str">
        <f>Calc!B128</f>
        <v>F</v>
      </c>
      <c r="P128" s="7">
        <f>IFERROR(VLOOKUP(A128,'Absence Report'!$A$4:$B$29,2,0),0)</f>
        <v>0</v>
      </c>
      <c r="Q128" s="13">
        <v>4192</v>
      </c>
    </row>
    <row r="129" spans="1:17" ht="14.25" customHeight="1">
      <c r="A129" s="2" t="s">
        <v>368</v>
      </c>
      <c r="B129" s="6" t="s">
        <v>103</v>
      </c>
      <c r="C129" s="6" t="s">
        <v>369</v>
      </c>
      <c r="D129" t="str">
        <f t="shared" si="4"/>
        <v>Patrick Harris</v>
      </c>
      <c r="E129" t="str">
        <f t="shared" si="5"/>
        <v>pharris@newcollege.com</v>
      </c>
      <c r="F129" t="str">
        <f t="shared" si="6"/>
        <v>2017</v>
      </c>
      <c r="G129" s="6" t="s">
        <v>28</v>
      </c>
      <c r="H129" s="6" t="s">
        <v>1291</v>
      </c>
      <c r="I129" s="6">
        <f>'Marks Term 1'!I129</f>
        <v>44</v>
      </c>
      <c r="J129" s="6">
        <f>'Marks Term 2'!I129</f>
        <v>32</v>
      </c>
      <c r="K129" s="6">
        <f>'Marks Term 3'!I129</f>
        <v>41</v>
      </c>
      <c r="L129" s="6">
        <f>'Marks Term 4'!I129</f>
        <v>22</v>
      </c>
      <c r="N129" s="10">
        <f t="shared" si="0"/>
        <v>34.75</v>
      </c>
      <c r="O129" s="7" t="str">
        <f>Calc!B129</f>
        <v>Fail</v>
      </c>
      <c r="P129" s="7">
        <f>IFERROR(VLOOKUP(A129,'Absence Report'!$A$4:$B$29,2,0),0)</f>
        <v>0</v>
      </c>
      <c r="Q129" s="13">
        <v>15578</v>
      </c>
    </row>
    <row r="130" spans="1:17" ht="14.25" customHeight="1">
      <c r="A130" s="2" t="s">
        <v>370</v>
      </c>
      <c r="B130" s="6" t="s">
        <v>371</v>
      </c>
      <c r="C130" s="6" t="s">
        <v>372</v>
      </c>
      <c r="D130" t="str">
        <f t="shared" si="4"/>
        <v>Dongyue Hartanto</v>
      </c>
      <c r="E130" t="str">
        <f t="shared" si="5"/>
        <v>dhartanto@newcollege.com</v>
      </c>
      <c r="F130" t="str">
        <f t="shared" si="6"/>
        <v>2016</v>
      </c>
      <c r="G130" s="6" t="s">
        <v>20</v>
      </c>
      <c r="H130" s="6" t="s">
        <v>1292</v>
      </c>
      <c r="I130" s="6">
        <f>'Marks Term 1'!I130</f>
        <v>61</v>
      </c>
      <c r="J130" s="6">
        <f>'Marks Term 2'!I130</f>
        <v>47</v>
      </c>
      <c r="K130" s="6">
        <f>'Marks Term 3'!I130</f>
        <v>43</v>
      </c>
      <c r="L130" s="6">
        <f>'Marks Term 4'!I130</f>
        <v>62</v>
      </c>
      <c r="N130" s="10">
        <f t="shared" si="0"/>
        <v>53.25</v>
      </c>
      <c r="O130" s="7" t="str">
        <f>Calc!B130</f>
        <v>E</v>
      </c>
      <c r="P130" s="7">
        <f>IFERROR(VLOOKUP(A130,'Absence Report'!$A$4:$B$29,2,0),0)</f>
        <v>0</v>
      </c>
      <c r="Q130" s="13">
        <v>4316</v>
      </c>
    </row>
    <row r="131" spans="1:17" ht="14.25" customHeight="1">
      <c r="A131" s="2" t="s">
        <v>373</v>
      </c>
      <c r="B131" s="6" t="s">
        <v>374</v>
      </c>
      <c r="C131" s="6" t="s">
        <v>375</v>
      </c>
      <c r="D131" t="str">
        <f t="shared" si="4"/>
        <v>Siofilisi He</v>
      </c>
      <c r="E131" t="str">
        <f t="shared" si="5"/>
        <v>she@newcollege.com</v>
      </c>
      <c r="F131" t="str">
        <f t="shared" si="6"/>
        <v>2016</v>
      </c>
      <c r="G131" s="6" t="s">
        <v>24</v>
      </c>
      <c r="H131" s="6" t="s">
        <v>1292</v>
      </c>
      <c r="I131" s="6">
        <f>'Marks Term 1'!I131</f>
        <v>20</v>
      </c>
      <c r="J131" s="6">
        <f>'Marks Term 2'!I131</f>
        <v>26</v>
      </c>
      <c r="K131" s="6">
        <f>'Marks Term 3'!I131</f>
        <v>41</v>
      </c>
      <c r="L131" s="6">
        <f>'Marks Term 4'!I131</f>
        <v>55</v>
      </c>
      <c r="N131" s="10">
        <f t="shared" si="0"/>
        <v>35.5</v>
      </c>
      <c r="O131" s="7" t="str">
        <f>Calc!B131</f>
        <v>F</v>
      </c>
      <c r="P131" s="7">
        <f>IFERROR(VLOOKUP(A131,'Absence Report'!$A$4:$B$29,2,0),0)</f>
        <v>0</v>
      </c>
      <c r="Q131" s="13">
        <v>7655</v>
      </c>
    </row>
    <row r="132" spans="1:17" ht="14.25" customHeight="1">
      <c r="A132" s="2" t="s">
        <v>376</v>
      </c>
      <c r="B132" s="6" t="s">
        <v>377</v>
      </c>
      <c r="C132" s="6" t="s">
        <v>378</v>
      </c>
      <c r="D132" t="str">
        <f t="shared" si="4"/>
        <v>Sanghoon Hernandez</v>
      </c>
      <c r="E132" t="str">
        <f t="shared" si="5"/>
        <v>shernandez@newcollege.com</v>
      </c>
      <c r="F132" t="str">
        <f t="shared" si="6"/>
        <v>2015</v>
      </c>
      <c r="G132" s="6" t="s">
        <v>13</v>
      </c>
      <c r="H132" s="6" t="s">
        <v>1291</v>
      </c>
      <c r="I132" s="6">
        <f>'Marks Term 1'!I132</f>
        <v>66</v>
      </c>
      <c r="J132" s="6">
        <f>'Marks Term 2'!I132</f>
        <v>42</v>
      </c>
      <c r="K132" s="6">
        <f>'Marks Term 3'!I132</f>
        <v>69</v>
      </c>
      <c r="L132" s="6">
        <f>'Marks Term 4'!I132</f>
        <v>68</v>
      </c>
      <c r="N132" s="10">
        <f t="shared" si="0"/>
        <v>61.25</v>
      </c>
      <c r="O132" s="7" t="str">
        <f>Calc!B132</f>
        <v>D</v>
      </c>
      <c r="P132" s="7">
        <f>IFERROR(VLOOKUP(A132,'Absence Report'!$A$4:$B$29,2,0),0)</f>
        <v>0</v>
      </c>
      <c r="Q132" s="13">
        <v>140</v>
      </c>
    </row>
    <row r="133" spans="1:17" ht="14.25" customHeight="1">
      <c r="A133" s="2" t="s">
        <v>379</v>
      </c>
      <c r="B133" s="6" t="s">
        <v>380</v>
      </c>
      <c r="C133" s="6" t="s">
        <v>381</v>
      </c>
      <c r="D133" t="str">
        <f t="shared" ref="D133:D196" si="7">PROPER(_xlfn.CONCAT(B133," ",C133))</f>
        <v>Eric Heung</v>
      </c>
      <c r="E133" t="str">
        <f t="shared" ref="E133:E196" si="8">LOWER(_xlfn.CONCAT(LEFT(B133),C133,"@newcollege.com"))</f>
        <v>eheung@newcollege.com</v>
      </c>
      <c r="F133" t="str">
        <f t="shared" ref="F133:F196" si="9">_xlfn.CONCAT(20,RIGHT(A133,2))</f>
        <v>2017</v>
      </c>
      <c r="G133" s="6" t="s">
        <v>24</v>
      </c>
      <c r="H133" s="6" t="s">
        <v>1291</v>
      </c>
      <c r="I133" s="6">
        <f>'Marks Term 1'!I133</f>
        <v>97</v>
      </c>
      <c r="J133" s="6">
        <f>'Marks Term 2'!I133</f>
        <v>90</v>
      </c>
      <c r="K133" s="6">
        <f>'Marks Term 3'!I133</f>
        <v>93</v>
      </c>
      <c r="L133" s="6">
        <f>'Marks Term 4'!I133</f>
        <v>73</v>
      </c>
      <c r="N133" s="10">
        <f t="shared" si="0"/>
        <v>88.25</v>
      </c>
      <c r="O133" s="7" t="str">
        <f>Calc!B133</f>
        <v>A</v>
      </c>
      <c r="P133" s="7">
        <f>IFERROR(VLOOKUP(A133,'Absence Report'!$A$4:$B$29,2,0),0)</f>
        <v>0</v>
      </c>
      <c r="Q133" s="13">
        <v>2997</v>
      </c>
    </row>
    <row r="134" spans="1:17" ht="14.25" customHeight="1">
      <c r="A134" s="2" t="s">
        <v>382</v>
      </c>
      <c r="B134" s="6" t="s">
        <v>383</v>
      </c>
      <c r="C134" s="6" t="s">
        <v>384</v>
      </c>
      <c r="D134" t="str">
        <f t="shared" si="7"/>
        <v>Yadna Hirani</v>
      </c>
      <c r="E134" t="str">
        <f t="shared" si="8"/>
        <v>yhirani@newcollege.com</v>
      </c>
      <c r="F134" t="str">
        <f t="shared" si="9"/>
        <v>2017</v>
      </c>
      <c r="G134" s="6" t="s">
        <v>13</v>
      </c>
      <c r="H134" s="6" t="s">
        <v>1291</v>
      </c>
      <c r="I134" s="6">
        <f>'Marks Term 1'!I134</f>
        <v>98</v>
      </c>
      <c r="J134" s="6">
        <f>'Marks Term 2'!I134</f>
        <v>91</v>
      </c>
      <c r="K134" s="6">
        <f>'Marks Term 3'!I134</f>
        <v>85</v>
      </c>
      <c r="L134" s="6">
        <f>'Marks Term 4'!I134</f>
        <v>82</v>
      </c>
      <c r="N134" s="10">
        <f t="shared" si="0"/>
        <v>89</v>
      </c>
      <c r="O134" s="7" t="str">
        <f>Calc!B134</f>
        <v>A</v>
      </c>
      <c r="P134" s="7">
        <f>IFERROR(VLOOKUP(A134,'Absence Report'!$A$4:$B$29,2,0),0)</f>
        <v>0</v>
      </c>
      <c r="Q134" s="13">
        <v>2215</v>
      </c>
    </row>
    <row r="135" spans="1:17" ht="14.25" customHeight="1">
      <c r="A135" s="2" t="s">
        <v>385</v>
      </c>
      <c r="B135" s="6" t="s">
        <v>386</v>
      </c>
      <c r="C135" s="6" t="s">
        <v>387</v>
      </c>
      <c r="D135" t="str">
        <f t="shared" si="7"/>
        <v>Alexandra Hizbas</v>
      </c>
      <c r="E135" t="str">
        <f t="shared" si="8"/>
        <v>ahizbas@newcollege.com</v>
      </c>
      <c r="F135" t="str">
        <f t="shared" si="9"/>
        <v>2016</v>
      </c>
      <c r="G135" s="6" t="s">
        <v>13</v>
      </c>
      <c r="H135" s="6" t="s">
        <v>1293</v>
      </c>
      <c r="I135" s="6">
        <f>'Marks Term 1'!I135</f>
        <v>93</v>
      </c>
      <c r="J135" s="6">
        <f>'Marks Term 2'!I135</f>
        <v>100</v>
      </c>
      <c r="K135" s="6">
        <f>'Marks Term 3'!I135</f>
        <v>69</v>
      </c>
      <c r="L135" s="6">
        <f>'Marks Term 4'!I135</f>
        <v>96</v>
      </c>
      <c r="N135" s="10">
        <f t="shared" si="0"/>
        <v>89.5</v>
      </c>
      <c r="O135" s="7" t="str">
        <f>Calc!B135</f>
        <v>A</v>
      </c>
      <c r="P135" s="7">
        <f>IFERROR(VLOOKUP(A135,'Absence Report'!$A$4:$B$29,2,0),0)</f>
        <v>15</v>
      </c>
      <c r="Q135" s="13">
        <v>11834</v>
      </c>
    </row>
    <row r="136" spans="1:17" ht="14.25" customHeight="1">
      <c r="A136" s="2" t="s">
        <v>388</v>
      </c>
      <c r="B136" s="6" t="s">
        <v>389</v>
      </c>
      <c r="C136" s="6" t="s">
        <v>390</v>
      </c>
      <c r="D136" t="str">
        <f t="shared" si="7"/>
        <v>Ji Hong</v>
      </c>
      <c r="E136" t="str">
        <f t="shared" si="8"/>
        <v>jhong@newcollege.com</v>
      </c>
      <c r="F136" t="str">
        <f t="shared" si="9"/>
        <v>2016</v>
      </c>
      <c r="G136" s="6" t="s">
        <v>13</v>
      </c>
      <c r="H136" s="6" t="s">
        <v>1293</v>
      </c>
      <c r="I136" s="6">
        <f>'Marks Term 1'!I136</f>
        <v>56</v>
      </c>
      <c r="J136" s="6">
        <f>'Marks Term 2'!I136</f>
        <v>70</v>
      </c>
      <c r="K136" s="6">
        <f>'Marks Term 3'!I136</f>
        <v>35</v>
      </c>
      <c r="L136" s="6">
        <f>'Marks Term 4'!I136</f>
        <v>67</v>
      </c>
      <c r="N136" s="10">
        <f t="shared" si="0"/>
        <v>57</v>
      </c>
      <c r="O136" s="7" t="str">
        <f>Calc!B136</f>
        <v>D</v>
      </c>
      <c r="P136" s="7">
        <f>IFERROR(VLOOKUP(A136,'Absence Report'!$A$4:$B$29,2,0),0)</f>
        <v>0</v>
      </c>
      <c r="Q136" s="13">
        <v>15443</v>
      </c>
    </row>
    <row r="137" spans="1:17" ht="14.25" customHeight="1">
      <c r="A137" s="2" t="s">
        <v>391</v>
      </c>
      <c r="B137" s="6" t="s">
        <v>54</v>
      </c>
      <c r="C137" s="6" t="s">
        <v>392</v>
      </c>
      <c r="D137" t="str">
        <f t="shared" si="7"/>
        <v>Michael Houston</v>
      </c>
      <c r="E137" t="str">
        <f t="shared" si="8"/>
        <v>mhouston@newcollege.com</v>
      </c>
      <c r="F137" t="str">
        <f t="shared" si="9"/>
        <v>2015</v>
      </c>
      <c r="G137" s="6" t="s">
        <v>20</v>
      </c>
      <c r="H137" s="6" t="s">
        <v>1292</v>
      </c>
      <c r="I137" s="6">
        <f>'Marks Term 1'!I137</f>
        <v>87</v>
      </c>
      <c r="J137" s="6">
        <f>'Marks Term 2'!I137</f>
        <v>98</v>
      </c>
      <c r="K137" s="6">
        <f>'Marks Term 3'!I137</f>
        <v>81</v>
      </c>
      <c r="L137" s="6">
        <f>'Marks Term 4'!I137</f>
        <v>78</v>
      </c>
      <c r="N137" s="10">
        <f t="shared" si="0"/>
        <v>86</v>
      </c>
      <c r="O137" s="7" t="str">
        <f>Calc!B137</f>
        <v>A</v>
      </c>
      <c r="P137" s="7">
        <f>IFERROR(VLOOKUP(A137,'Absence Report'!$A$4:$B$29,2,0),0)</f>
        <v>0</v>
      </c>
      <c r="Q137" s="13">
        <v>4014</v>
      </c>
    </row>
    <row r="138" spans="1:17" ht="14.25" customHeight="1">
      <c r="A138" s="2" t="s">
        <v>393</v>
      </c>
      <c r="B138" s="6" t="s">
        <v>386</v>
      </c>
      <c r="C138" s="6" t="s">
        <v>394</v>
      </c>
      <c r="D138" t="str">
        <f t="shared" si="7"/>
        <v>Alexandra Hoyek</v>
      </c>
      <c r="E138" t="str">
        <f t="shared" si="8"/>
        <v>ahoyek@newcollege.com</v>
      </c>
      <c r="F138" t="str">
        <f t="shared" si="9"/>
        <v>2017</v>
      </c>
      <c r="G138" s="6" t="s">
        <v>24</v>
      </c>
      <c r="H138" s="6" t="s">
        <v>1293</v>
      </c>
      <c r="I138" s="6">
        <f>'Marks Term 1'!I138</f>
        <v>83</v>
      </c>
      <c r="J138" s="6">
        <f>'Marks Term 2'!I138</f>
        <v>91</v>
      </c>
      <c r="K138" s="6">
        <f>'Marks Term 3'!I138</f>
        <v>91</v>
      </c>
      <c r="L138" s="6">
        <f>'Marks Term 4'!I138</f>
        <v>74</v>
      </c>
      <c r="N138" s="10">
        <f t="shared" si="0"/>
        <v>84.75</v>
      </c>
      <c r="O138" s="7" t="str">
        <f>Calc!B138</f>
        <v>B</v>
      </c>
      <c r="P138" s="7">
        <f>IFERROR(VLOOKUP(A138,'Absence Report'!$A$4:$B$29,2,0),0)</f>
        <v>0</v>
      </c>
      <c r="Q138" s="13">
        <v>6667</v>
      </c>
    </row>
    <row r="139" spans="1:17" ht="14.25" customHeight="1">
      <c r="A139" s="2" t="s">
        <v>395</v>
      </c>
      <c r="B139" s="6" t="s">
        <v>396</v>
      </c>
      <c r="C139" s="6" t="s">
        <v>397</v>
      </c>
      <c r="D139" t="str">
        <f t="shared" si="7"/>
        <v>Breanna Hu</v>
      </c>
      <c r="E139" t="str">
        <f t="shared" si="8"/>
        <v>bhu@newcollege.com</v>
      </c>
      <c r="F139" t="str">
        <f t="shared" si="9"/>
        <v>2017</v>
      </c>
      <c r="G139" s="6" t="s">
        <v>13</v>
      </c>
      <c r="H139" s="6" t="s">
        <v>1291</v>
      </c>
      <c r="I139" s="6">
        <f>'Marks Term 1'!I139</f>
        <v>84</v>
      </c>
      <c r="J139" s="6">
        <f>'Marks Term 2'!I139</f>
        <v>76</v>
      </c>
      <c r="K139" s="6">
        <f>'Marks Term 3'!I139</f>
        <v>95</v>
      </c>
      <c r="L139" s="6">
        <f>'Marks Term 4'!I139</f>
        <v>65</v>
      </c>
      <c r="N139" s="10">
        <f t="shared" si="0"/>
        <v>80</v>
      </c>
      <c r="O139" s="7" t="str">
        <f>Calc!B139</f>
        <v>B</v>
      </c>
      <c r="P139" s="7">
        <f>IFERROR(VLOOKUP(A139,'Absence Report'!$A$4:$B$29,2,0),0)</f>
        <v>0</v>
      </c>
      <c r="Q139" s="13">
        <v>4522</v>
      </c>
    </row>
    <row r="140" spans="1:17" ht="14.25" customHeight="1">
      <c r="A140" s="2" t="s">
        <v>401</v>
      </c>
      <c r="B140" s="6" t="s">
        <v>402</v>
      </c>
      <c r="C140" s="6" t="s">
        <v>400</v>
      </c>
      <c r="D140" t="str">
        <f t="shared" si="7"/>
        <v>Qichen Hu</v>
      </c>
      <c r="E140" t="str">
        <f t="shared" si="8"/>
        <v>qhu@newcollege.com</v>
      </c>
      <c r="F140" t="str">
        <f t="shared" si="9"/>
        <v>2015</v>
      </c>
      <c r="G140" s="6" t="s">
        <v>20</v>
      </c>
      <c r="H140" s="6" t="s">
        <v>1293</v>
      </c>
      <c r="I140" s="6">
        <f>'Marks Term 1'!I140</f>
        <v>69</v>
      </c>
      <c r="J140" s="6">
        <f>'Marks Term 2'!I140</f>
        <v>65</v>
      </c>
      <c r="K140" s="6">
        <f>'Marks Term 3'!I140</f>
        <v>72</v>
      </c>
      <c r="L140" s="6">
        <f>'Marks Term 4'!I140</f>
        <v>63</v>
      </c>
      <c r="N140" s="10">
        <f t="shared" si="0"/>
        <v>67.25</v>
      </c>
      <c r="O140" s="7" t="str">
        <f>Calc!B140</f>
        <v>C</v>
      </c>
      <c r="P140" s="7">
        <f>IFERROR(VLOOKUP(A140,'Absence Report'!$A$4:$B$29,2,0),0)</f>
        <v>0</v>
      </c>
      <c r="Q140" s="13">
        <v>11943</v>
      </c>
    </row>
    <row r="141" spans="1:17" ht="14.25" customHeight="1">
      <c r="A141" s="2" t="s">
        <v>398</v>
      </c>
      <c r="B141" s="6" t="s">
        <v>399</v>
      </c>
      <c r="C141" s="6" t="s">
        <v>400</v>
      </c>
      <c r="D141" t="str">
        <f t="shared" si="7"/>
        <v>Shiqi Hu</v>
      </c>
      <c r="E141" t="str">
        <f t="shared" si="8"/>
        <v>shu@newcollege.com</v>
      </c>
      <c r="F141" t="str">
        <f t="shared" si="9"/>
        <v>2015</v>
      </c>
      <c r="G141" s="6" t="s">
        <v>24</v>
      </c>
      <c r="H141" s="6" t="s">
        <v>1293</v>
      </c>
      <c r="I141" s="6">
        <f>'Marks Term 1'!I141</f>
        <v>68</v>
      </c>
      <c r="J141" s="6">
        <f>'Marks Term 2'!I141</f>
        <v>55</v>
      </c>
      <c r="K141" s="6">
        <f>'Marks Term 3'!I141</f>
        <v>96</v>
      </c>
      <c r="L141" s="6">
        <f>'Marks Term 4'!I141</f>
        <v>76</v>
      </c>
      <c r="N141" s="10">
        <f t="shared" si="0"/>
        <v>73.75</v>
      </c>
      <c r="O141" s="7" t="str">
        <f>Calc!B141</f>
        <v>C</v>
      </c>
      <c r="P141" s="7">
        <f>IFERROR(VLOOKUP(A141,'Absence Report'!$A$4:$B$29,2,0),0)</f>
        <v>0</v>
      </c>
      <c r="Q141" s="13">
        <v>11207</v>
      </c>
    </row>
    <row r="142" spans="1:17" ht="14.25" customHeight="1">
      <c r="A142" s="2" t="s">
        <v>403</v>
      </c>
      <c r="B142" s="6" t="s">
        <v>404</v>
      </c>
      <c r="C142" s="6" t="s">
        <v>405</v>
      </c>
      <c r="D142" t="str">
        <f t="shared" si="7"/>
        <v>Xin Hua</v>
      </c>
      <c r="E142" t="str">
        <f t="shared" si="8"/>
        <v>xhua@newcollege.com</v>
      </c>
      <c r="F142" t="str">
        <f t="shared" si="9"/>
        <v>2015</v>
      </c>
      <c r="G142" s="6" t="s">
        <v>13</v>
      </c>
      <c r="H142" s="6" t="s">
        <v>1291</v>
      </c>
      <c r="I142" s="6">
        <f>'Marks Term 1'!I142</f>
        <v>27</v>
      </c>
      <c r="J142" s="6">
        <f>'Marks Term 2'!I142</f>
        <v>15</v>
      </c>
      <c r="K142" s="6">
        <f>'Marks Term 3'!I142</f>
        <v>44</v>
      </c>
      <c r="L142" s="6">
        <f>'Marks Term 4'!I142</f>
        <v>7</v>
      </c>
      <c r="N142" s="10">
        <f t="shared" si="0"/>
        <v>23.25</v>
      </c>
      <c r="O142" s="7" t="str">
        <f>Calc!B142</f>
        <v>Fail</v>
      </c>
      <c r="P142" s="7">
        <f>IFERROR(VLOOKUP(A142,'Absence Report'!$A$4:$B$29,2,0),0)</f>
        <v>0</v>
      </c>
      <c r="Q142" s="13">
        <v>6126</v>
      </c>
    </row>
    <row r="143" spans="1:17" ht="14.25" customHeight="1">
      <c r="A143" s="2" t="s">
        <v>417</v>
      </c>
      <c r="B143" s="6" t="s">
        <v>418</v>
      </c>
      <c r="C143" s="6" t="s">
        <v>408</v>
      </c>
      <c r="D143" t="str">
        <f t="shared" si="7"/>
        <v>Amy Huang</v>
      </c>
      <c r="E143" t="str">
        <f t="shared" si="8"/>
        <v>ahuang@newcollege.com</v>
      </c>
      <c r="F143" t="str">
        <f t="shared" si="9"/>
        <v>2016</v>
      </c>
      <c r="G143" s="6" t="s">
        <v>28</v>
      </c>
      <c r="H143" s="6" t="s">
        <v>1293</v>
      </c>
      <c r="I143" s="6">
        <f>'Marks Term 1'!I143</f>
        <v>97</v>
      </c>
      <c r="J143" s="6">
        <f>'Marks Term 2'!I143</f>
        <v>59</v>
      </c>
      <c r="K143" s="6">
        <f>'Marks Term 3'!I143</f>
        <v>12</v>
      </c>
      <c r="L143" s="6">
        <f>'Marks Term 4'!I143</f>
        <v>38</v>
      </c>
      <c r="N143" s="10">
        <f t="shared" si="0"/>
        <v>51.5</v>
      </c>
      <c r="O143" s="7" t="str">
        <f>Calc!B143</f>
        <v>E</v>
      </c>
      <c r="P143" s="7">
        <f>IFERROR(VLOOKUP(A143,'Absence Report'!$A$4:$B$29,2,0),0)</f>
        <v>0</v>
      </c>
      <c r="Q143" s="13">
        <v>4023</v>
      </c>
    </row>
    <row r="144" spans="1:17" ht="14.25" customHeight="1">
      <c r="A144" s="2" t="s">
        <v>406</v>
      </c>
      <c r="B144" s="6" t="s">
        <v>407</v>
      </c>
      <c r="C144" s="6" t="s">
        <v>408</v>
      </c>
      <c r="D144" t="str">
        <f t="shared" si="7"/>
        <v>Edin Huang</v>
      </c>
      <c r="E144" t="str">
        <f t="shared" si="8"/>
        <v>ehuang@newcollege.com</v>
      </c>
      <c r="F144" t="str">
        <f t="shared" si="9"/>
        <v>2016</v>
      </c>
      <c r="G144" s="6" t="s">
        <v>20</v>
      </c>
      <c r="H144" s="6" t="s">
        <v>1293</v>
      </c>
      <c r="I144" s="6">
        <f>'Marks Term 1'!I144</f>
        <v>84</v>
      </c>
      <c r="J144" s="6">
        <f>'Marks Term 2'!I144</f>
        <v>93</v>
      </c>
      <c r="K144" s="6">
        <f>'Marks Term 3'!I144</f>
        <v>96</v>
      </c>
      <c r="L144" s="6">
        <f>'Marks Term 4'!I144</f>
        <v>79</v>
      </c>
      <c r="N144" s="10">
        <f t="shared" si="0"/>
        <v>88</v>
      </c>
      <c r="O144" s="7" t="str">
        <f>Calc!B144</f>
        <v>A</v>
      </c>
      <c r="P144" s="7">
        <f>IFERROR(VLOOKUP(A144,'Absence Report'!$A$4:$B$29,2,0),0)</f>
        <v>0</v>
      </c>
      <c r="Q144" s="13">
        <v>4201</v>
      </c>
    </row>
    <row r="145" spans="1:17" ht="14.25" customHeight="1">
      <c r="A145" s="2" t="s">
        <v>410</v>
      </c>
      <c r="B145" s="6" t="s">
        <v>411</v>
      </c>
      <c r="C145" s="6" t="s">
        <v>408</v>
      </c>
      <c r="D145" t="str">
        <f t="shared" si="7"/>
        <v>Lisa Huang</v>
      </c>
      <c r="E145" t="str">
        <f t="shared" si="8"/>
        <v>lhuang@newcollege.com</v>
      </c>
      <c r="F145" t="str">
        <f t="shared" si="9"/>
        <v>2015</v>
      </c>
      <c r="G145" s="6" t="s">
        <v>13</v>
      </c>
      <c r="H145" s="6" t="s">
        <v>1293</v>
      </c>
      <c r="I145" s="6">
        <f>'Marks Term 1'!I145</f>
        <v>83</v>
      </c>
      <c r="J145" s="6">
        <f>'Marks Term 2'!I145</f>
        <v>98</v>
      </c>
      <c r="K145" s="6">
        <f>'Marks Term 3'!I145</f>
        <v>94</v>
      </c>
      <c r="L145" s="6">
        <f>'Marks Term 4'!I145</f>
        <v>88</v>
      </c>
      <c r="N145" s="10">
        <f t="shared" si="0"/>
        <v>90.75</v>
      </c>
      <c r="O145" s="7" t="str">
        <f>Calc!B145</f>
        <v>A</v>
      </c>
      <c r="P145" s="7">
        <f>IFERROR(VLOOKUP(A145,'Absence Report'!$A$4:$B$29,2,0),0)</f>
        <v>0</v>
      </c>
      <c r="Q145" s="13">
        <v>10319</v>
      </c>
    </row>
    <row r="146" spans="1:17" ht="14.25" customHeight="1">
      <c r="A146" s="2" t="s">
        <v>409</v>
      </c>
      <c r="B146" s="6" t="s">
        <v>60</v>
      </c>
      <c r="C146" s="6" t="s">
        <v>408</v>
      </c>
      <c r="D146" t="str">
        <f t="shared" si="7"/>
        <v>Mitchell Huang</v>
      </c>
      <c r="E146" t="str">
        <f t="shared" si="8"/>
        <v>mhuang@newcollege.com</v>
      </c>
      <c r="F146" t="str">
        <f t="shared" si="9"/>
        <v>2015</v>
      </c>
      <c r="G146" s="6" t="s">
        <v>20</v>
      </c>
      <c r="H146" s="6" t="s">
        <v>1293</v>
      </c>
      <c r="I146" s="6">
        <f>'Marks Term 1'!I146</f>
        <v>71</v>
      </c>
      <c r="J146" s="6">
        <f>'Marks Term 2'!I146</f>
        <v>52</v>
      </c>
      <c r="K146" s="6">
        <f>'Marks Term 3'!I146</f>
        <v>93</v>
      </c>
      <c r="L146" s="6">
        <f>'Marks Term 4'!I146</f>
        <v>42</v>
      </c>
      <c r="N146" s="10">
        <f t="shared" si="0"/>
        <v>64.5</v>
      </c>
      <c r="O146" s="7" t="str">
        <f>Calc!B146</f>
        <v>D</v>
      </c>
      <c r="P146" s="7">
        <f>IFERROR(VLOOKUP(A146,'Absence Report'!$A$4:$B$29,2,0),0)</f>
        <v>0</v>
      </c>
      <c r="Q146" s="13">
        <v>15669</v>
      </c>
    </row>
    <row r="147" spans="1:17" ht="14.25" customHeight="1">
      <c r="A147" s="2" t="s">
        <v>415</v>
      </c>
      <c r="B147" s="6" t="s">
        <v>416</v>
      </c>
      <c r="C147" s="6" t="s">
        <v>408</v>
      </c>
      <c r="D147" t="str">
        <f t="shared" si="7"/>
        <v>Xinyu Huang</v>
      </c>
      <c r="E147" t="str">
        <f t="shared" si="8"/>
        <v>xhuang@newcollege.com</v>
      </c>
      <c r="F147" t="str">
        <f t="shared" si="9"/>
        <v>2017</v>
      </c>
      <c r="G147" s="6" t="s">
        <v>20</v>
      </c>
      <c r="H147" s="6" t="s">
        <v>1293</v>
      </c>
      <c r="I147" s="6">
        <f>'Marks Term 1'!I147</f>
        <v>53</v>
      </c>
      <c r="J147" s="6">
        <f>'Marks Term 2'!I147</f>
        <v>56</v>
      </c>
      <c r="K147" s="6">
        <f>'Marks Term 3'!I147</f>
        <v>36</v>
      </c>
      <c r="L147" s="6">
        <f>'Marks Term 4'!I147</f>
        <v>38</v>
      </c>
      <c r="N147" s="10">
        <f t="shared" si="0"/>
        <v>45.75</v>
      </c>
      <c r="O147" s="7" t="str">
        <f>Calc!B147</f>
        <v>E</v>
      </c>
      <c r="P147" s="7">
        <f>IFERROR(VLOOKUP(A147,'Absence Report'!$A$4:$B$29,2,0),0)</f>
        <v>13</v>
      </c>
      <c r="Q147" s="13">
        <v>6759</v>
      </c>
    </row>
    <row r="148" spans="1:17" ht="14.25" customHeight="1">
      <c r="A148" s="2" t="s">
        <v>412</v>
      </c>
      <c r="B148" s="6" t="s">
        <v>413</v>
      </c>
      <c r="C148" s="6" t="s">
        <v>414</v>
      </c>
      <c r="D148" t="str">
        <f t="shared" si="7"/>
        <v>Yuting Huang</v>
      </c>
      <c r="E148" t="str">
        <f t="shared" si="8"/>
        <v>yhuang@newcollege.com</v>
      </c>
      <c r="F148" t="str">
        <f t="shared" si="9"/>
        <v>2016</v>
      </c>
      <c r="G148" s="6" t="s">
        <v>28</v>
      </c>
      <c r="H148" s="6" t="s">
        <v>1292</v>
      </c>
      <c r="I148" s="6">
        <f>'Marks Term 1'!I148</f>
        <v>39</v>
      </c>
      <c r="J148" s="6">
        <f>'Marks Term 2'!I148</f>
        <v>95</v>
      </c>
      <c r="K148" s="6">
        <f>'Marks Term 3'!I148</f>
        <v>78</v>
      </c>
      <c r="L148" s="6">
        <f>'Marks Term 4'!I148</f>
        <v>68</v>
      </c>
      <c r="N148" s="10">
        <f t="shared" si="0"/>
        <v>70</v>
      </c>
      <c r="O148" s="7" t="str">
        <f>Calc!B148</f>
        <v>C</v>
      </c>
      <c r="P148" s="7">
        <f>IFERROR(VLOOKUP(A148,'Absence Report'!$A$4:$B$29,2,0),0)</f>
        <v>0</v>
      </c>
      <c r="Q148" s="13">
        <v>3824</v>
      </c>
    </row>
    <row r="149" spans="1:17" ht="14.25" customHeight="1">
      <c r="A149" s="2" t="s">
        <v>419</v>
      </c>
      <c r="B149" s="6" t="s">
        <v>420</v>
      </c>
      <c r="C149" s="6" t="s">
        <v>421</v>
      </c>
      <c r="D149" t="str">
        <f t="shared" si="7"/>
        <v>Zehua Huanng</v>
      </c>
      <c r="E149" t="str">
        <f t="shared" si="8"/>
        <v>zhuanng@newcollege.com</v>
      </c>
      <c r="F149" t="str">
        <f t="shared" si="9"/>
        <v>2015</v>
      </c>
      <c r="G149" s="6" t="s">
        <v>28</v>
      </c>
      <c r="H149" s="6" t="s">
        <v>1293</v>
      </c>
      <c r="I149" s="6">
        <f>'Marks Term 1'!I149</f>
        <v>78</v>
      </c>
      <c r="J149" s="6">
        <f>'Marks Term 2'!I149</f>
        <v>79</v>
      </c>
      <c r="K149" s="6">
        <f>'Marks Term 3'!I149</f>
        <v>97</v>
      </c>
      <c r="L149" s="6">
        <f>'Marks Term 4'!I149</f>
        <v>82</v>
      </c>
      <c r="N149" s="10">
        <f t="shared" si="0"/>
        <v>84</v>
      </c>
      <c r="O149" s="7" t="str">
        <f>Calc!B149</f>
        <v>B</v>
      </c>
      <c r="P149" s="7">
        <f>IFERROR(VLOOKUP(A149,'Absence Report'!$A$4:$B$29,2,0),0)</f>
        <v>0</v>
      </c>
      <c r="Q149" s="13">
        <v>2044</v>
      </c>
    </row>
    <row r="150" spans="1:17" ht="14.25" customHeight="1">
      <c r="A150" s="2" t="s">
        <v>422</v>
      </c>
      <c r="B150" s="6" t="s">
        <v>423</v>
      </c>
      <c r="C150" s="6" t="s">
        <v>424</v>
      </c>
      <c r="D150" t="str">
        <f t="shared" si="7"/>
        <v>Christine Hucke</v>
      </c>
      <c r="E150" t="str">
        <f t="shared" si="8"/>
        <v>chucke@newcollege.com</v>
      </c>
      <c r="F150" t="str">
        <f t="shared" si="9"/>
        <v>2016</v>
      </c>
      <c r="G150" s="6" t="s">
        <v>13</v>
      </c>
      <c r="H150" s="6" t="s">
        <v>1293</v>
      </c>
      <c r="I150" s="6">
        <f>'Marks Term 1'!I150</f>
        <v>50</v>
      </c>
      <c r="J150" s="6">
        <f>'Marks Term 2'!I150</f>
        <v>88</v>
      </c>
      <c r="K150" s="6">
        <f>'Marks Term 3'!I150</f>
        <v>40</v>
      </c>
      <c r="L150" s="6">
        <f>'Marks Term 4'!I150</f>
        <v>79</v>
      </c>
      <c r="N150" s="10">
        <f t="shared" si="0"/>
        <v>64.25</v>
      </c>
      <c r="O150" s="7" t="str">
        <f>Calc!B150</f>
        <v>D</v>
      </c>
      <c r="P150" s="7">
        <f>IFERROR(VLOOKUP(A150,'Absence Report'!$A$4:$B$29,2,0),0)</f>
        <v>0</v>
      </c>
      <c r="Q150" s="13">
        <v>3805</v>
      </c>
    </row>
    <row r="151" spans="1:17" ht="14.25" customHeight="1">
      <c r="A151" s="2" t="s">
        <v>425</v>
      </c>
      <c r="B151" s="6" t="s">
        <v>426</v>
      </c>
      <c r="C151" s="6" t="s">
        <v>427</v>
      </c>
      <c r="D151" t="str">
        <f t="shared" si="7"/>
        <v>Joanne Hui</v>
      </c>
      <c r="E151" t="str">
        <f t="shared" si="8"/>
        <v>jhui@newcollege.com</v>
      </c>
      <c r="F151" t="str">
        <f t="shared" si="9"/>
        <v>2015</v>
      </c>
      <c r="G151" s="6" t="s">
        <v>13</v>
      </c>
      <c r="H151" s="6" t="s">
        <v>1293</v>
      </c>
      <c r="I151" s="6">
        <f>'Marks Term 1'!I151</f>
        <v>94</v>
      </c>
      <c r="J151" s="6">
        <f>'Marks Term 2'!I151</f>
        <v>94</v>
      </c>
      <c r="K151" s="6">
        <f>'Marks Term 3'!I151</f>
        <v>62</v>
      </c>
      <c r="L151" s="6">
        <f>'Marks Term 4'!I151</f>
        <v>92</v>
      </c>
      <c r="N151" s="10">
        <f t="shared" si="0"/>
        <v>85.5</v>
      </c>
      <c r="O151" s="7" t="str">
        <f>Calc!B151</f>
        <v>A</v>
      </c>
      <c r="P151" s="7">
        <f>IFERROR(VLOOKUP(A151,'Absence Report'!$A$4:$B$29,2,0),0)</f>
        <v>0</v>
      </c>
      <c r="Q151" s="13">
        <v>8074</v>
      </c>
    </row>
    <row r="152" spans="1:17" ht="14.25" customHeight="1">
      <c r="A152" s="2" t="s">
        <v>428</v>
      </c>
      <c r="B152" s="6" t="s">
        <v>429</v>
      </c>
      <c r="C152" s="6" t="s">
        <v>430</v>
      </c>
      <c r="D152" t="str">
        <f t="shared" si="7"/>
        <v>Jiahui Huiwen</v>
      </c>
      <c r="E152" t="str">
        <f t="shared" si="8"/>
        <v>jhuiwen@newcollege.com</v>
      </c>
      <c r="F152" t="str">
        <f t="shared" si="9"/>
        <v>2017</v>
      </c>
      <c r="G152" s="6" t="s">
        <v>20</v>
      </c>
      <c r="H152" s="6" t="s">
        <v>1293</v>
      </c>
      <c r="I152" s="6">
        <f>'Marks Term 1'!I152</f>
        <v>64</v>
      </c>
      <c r="J152" s="6">
        <f>'Marks Term 2'!I152</f>
        <v>57</v>
      </c>
      <c r="K152" s="6">
        <f>'Marks Term 3'!I152</f>
        <v>63</v>
      </c>
      <c r="L152" s="6">
        <f>'Marks Term 4'!I152</f>
        <v>47</v>
      </c>
      <c r="N152" s="10">
        <f t="shared" si="0"/>
        <v>57.75</v>
      </c>
      <c r="O152" s="7" t="str">
        <f>Calc!B152</f>
        <v>D</v>
      </c>
      <c r="P152" s="7">
        <f>IFERROR(VLOOKUP(A152,'Absence Report'!$A$4:$B$29,2,0),0)</f>
        <v>0</v>
      </c>
      <c r="Q152" s="13">
        <v>220</v>
      </c>
    </row>
    <row r="153" spans="1:17" ht="14.25" customHeight="1">
      <c r="A153" s="2" t="s">
        <v>434</v>
      </c>
      <c r="B153" s="6" t="s">
        <v>435</v>
      </c>
      <c r="C153" s="6" t="s">
        <v>433</v>
      </c>
      <c r="D153" t="str">
        <f t="shared" si="7"/>
        <v>Dylan Huynh</v>
      </c>
      <c r="E153" t="str">
        <f t="shared" si="8"/>
        <v>dhuynh@newcollege.com</v>
      </c>
      <c r="F153" t="str">
        <f t="shared" si="9"/>
        <v>2016</v>
      </c>
      <c r="G153" s="6" t="s">
        <v>28</v>
      </c>
      <c r="H153" s="6" t="s">
        <v>1291</v>
      </c>
      <c r="I153" s="6">
        <f>'Marks Term 1'!I153</f>
        <v>94</v>
      </c>
      <c r="J153" s="6">
        <f>'Marks Term 2'!I153</f>
        <v>41</v>
      </c>
      <c r="K153" s="6">
        <f>'Marks Term 3'!I153</f>
        <v>49</v>
      </c>
      <c r="L153" s="6">
        <f>'Marks Term 4'!I153</f>
        <v>29</v>
      </c>
      <c r="N153" s="10">
        <f t="shared" si="0"/>
        <v>53.25</v>
      </c>
      <c r="O153" s="7" t="str">
        <f>Calc!B153</f>
        <v>E</v>
      </c>
      <c r="P153" s="7">
        <f>IFERROR(VLOOKUP(A153,'Absence Report'!$A$4:$B$29,2,0),0)</f>
        <v>0</v>
      </c>
      <c r="Q153" s="13">
        <v>4237</v>
      </c>
    </row>
    <row r="154" spans="1:17" ht="14.25" customHeight="1">
      <c r="A154" s="2" t="s">
        <v>431</v>
      </c>
      <c r="B154" s="6" t="s">
        <v>432</v>
      </c>
      <c r="C154" s="6" t="s">
        <v>433</v>
      </c>
      <c r="D154" t="str">
        <f t="shared" si="7"/>
        <v>Kexin Huynh</v>
      </c>
      <c r="E154" t="str">
        <f t="shared" si="8"/>
        <v>khuynh@newcollege.com</v>
      </c>
      <c r="F154" t="str">
        <f t="shared" si="9"/>
        <v>2015</v>
      </c>
      <c r="G154" s="6" t="s">
        <v>13</v>
      </c>
      <c r="H154" s="6" t="s">
        <v>1291</v>
      </c>
      <c r="I154" s="6">
        <f>'Marks Term 1'!I154</f>
        <v>40</v>
      </c>
      <c r="J154" s="6">
        <f>'Marks Term 2'!I154</f>
        <v>90</v>
      </c>
      <c r="K154" s="6">
        <f>'Marks Term 3'!I154</f>
        <v>90</v>
      </c>
      <c r="L154" s="6">
        <f>'Marks Term 4'!I154</f>
        <v>91</v>
      </c>
      <c r="N154" s="10">
        <f t="shared" si="0"/>
        <v>77.75</v>
      </c>
      <c r="O154" s="7" t="str">
        <f>Calc!B154</f>
        <v>B</v>
      </c>
      <c r="P154" s="7">
        <f>IFERROR(VLOOKUP(A154,'Absence Report'!$A$4:$B$29,2,0),0)</f>
        <v>0</v>
      </c>
      <c r="Q154" s="13">
        <v>1603</v>
      </c>
    </row>
    <row r="155" spans="1:17" ht="14.25" customHeight="1">
      <c r="A155" s="2" t="s">
        <v>436</v>
      </c>
      <c r="B155" s="6" t="s">
        <v>437</v>
      </c>
      <c r="C155" s="6" t="s">
        <v>438</v>
      </c>
      <c r="D155" t="str">
        <f t="shared" si="7"/>
        <v>Waleed Iftikhar</v>
      </c>
      <c r="E155" t="str">
        <f t="shared" si="8"/>
        <v>wiftikhar@newcollege.com</v>
      </c>
      <c r="F155" t="str">
        <f t="shared" si="9"/>
        <v>2016</v>
      </c>
      <c r="G155" s="6" t="s">
        <v>24</v>
      </c>
      <c r="H155" s="6" t="s">
        <v>1291</v>
      </c>
      <c r="I155" s="6">
        <f>'Marks Term 1'!I155</f>
        <v>45</v>
      </c>
      <c r="J155" s="6">
        <f>'Marks Term 2'!I155</f>
        <v>19</v>
      </c>
      <c r="K155" s="6">
        <f>'Marks Term 3'!I155</f>
        <v>51</v>
      </c>
      <c r="L155" s="6">
        <f>'Marks Term 4'!I155</f>
        <v>57</v>
      </c>
      <c r="N155" s="10">
        <f t="shared" si="0"/>
        <v>43</v>
      </c>
      <c r="O155" s="7" t="str">
        <f>Calc!B155</f>
        <v>F</v>
      </c>
      <c r="P155" s="7">
        <f>IFERROR(VLOOKUP(A155,'Absence Report'!$A$4:$B$29,2,0),0)</f>
        <v>0</v>
      </c>
      <c r="Q155" s="13">
        <v>9529</v>
      </c>
    </row>
    <row r="156" spans="1:17" ht="14.25" customHeight="1">
      <c r="A156" s="2" t="s">
        <v>439</v>
      </c>
      <c r="B156" s="6" t="s">
        <v>440</v>
      </c>
      <c r="C156" s="6" t="s">
        <v>441</v>
      </c>
      <c r="D156" t="str">
        <f t="shared" si="7"/>
        <v>Rui Ismail</v>
      </c>
      <c r="E156" t="str">
        <f t="shared" si="8"/>
        <v>rismail@newcollege.com</v>
      </c>
      <c r="F156" t="str">
        <f t="shared" si="9"/>
        <v>2017</v>
      </c>
      <c r="G156" s="6" t="s">
        <v>24</v>
      </c>
      <c r="H156" s="6" t="s">
        <v>1293</v>
      </c>
      <c r="I156" s="6">
        <f>'Marks Term 1'!I156</f>
        <v>53</v>
      </c>
      <c r="J156" s="6">
        <f>'Marks Term 2'!I156</f>
        <v>49</v>
      </c>
      <c r="K156" s="6">
        <f>'Marks Term 3'!I156</f>
        <v>29</v>
      </c>
      <c r="L156" s="6">
        <f>'Marks Term 4'!I156</f>
        <v>25</v>
      </c>
      <c r="N156" s="10">
        <f t="shared" si="0"/>
        <v>39</v>
      </c>
      <c r="O156" s="7" t="str">
        <f>Calc!B156</f>
        <v>F</v>
      </c>
      <c r="P156" s="7">
        <f>IFERROR(VLOOKUP(A156,'Absence Report'!$A$4:$B$29,2,0),0)</f>
        <v>0</v>
      </c>
      <c r="Q156" s="13">
        <v>9886</v>
      </c>
    </row>
    <row r="157" spans="1:17" ht="14.25" customHeight="1">
      <c r="A157" s="2" t="s">
        <v>442</v>
      </c>
      <c r="B157" s="6" t="s">
        <v>443</v>
      </c>
      <c r="C157" s="6" t="s">
        <v>444</v>
      </c>
      <c r="D157" t="str">
        <f t="shared" si="7"/>
        <v>Mark Jarlmo</v>
      </c>
      <c r="E157" t="str">
        <f t="shared" si="8"/>
        <v>mjarlmo@newcollege.com</v>
      </c>
      <c r="F157" t="str">
        <f t="shared" si="9"/>
        <v>2017</v>
      </c>
      <c r="G157" s="6" t="s">
        <v>13</v>
      </c>
      <c r="H157" s="6" t="s">
        <v>1293</v>
      </c>
      <c r="I157" s="6">
        <f>'Marks Term 1'!I157</f>
        <v>68</v>
      </c>
      <c r="J157" s="6">
        <f>'Marks Term 2'!I157</f>
        <v>71</v>
      </c>
      <c r="K157" s="6">
        <f>'Marks Term 3'!I157</f>
        <v>89</v>
      </c>
      <c r="L157" s="6">
        <f>'Marks Term 4'!I157</f>
        <v>67</v>
      </c>
      <c r="N157" s="10">
        <f t="shared" si="0"/>
        <v>73.75</v>
      </c>
      <c r="O157" s="7" t="str">
        <f>Calc!B157</f>
        <v>C</v>
      </c>
      <c r="P157" s="7">
        <f>IFERROR(VLOOKUP(A157,'Absence Report'!$A$4:$B$29,2,0),0)</f>
        <v>0</v>
      </c>
      <c r="Q157" s="13">
        <v>9871</v>
      </c>
    </row>
    <row r="158" spans="1:17" ht="14.25" customHeight="1">
      <c r="A158" s="2" t="s">
        <v>445</v>
      </c>
      <c r="B158" s="6" t="s">
        <v>446</v>
      </c>
      <c r="C158" s="6" t="s">
        <v>447</v>
      </c>
      <c r="D158" t="str">
        <f t="shared" si="7"/>
        <v>Akin Jeffrey</v>
      </c>
      <c r="E158" t="str">
        <f t="shared" si="8"/>
        <v>ajeffrey@newcollege.com</v>
      </c>
      <c r="F158" t="str">
        <f t="shared" si="9"/>
        <v>2015</v>
      </c>
      <c r="G158" s="6" t="s">
        <v>20</v>
      </c>
      <c r="H158" s="6" t="s">
        <v>1291</v>
      </c>
      <c r="I158" s="6">
        <f>'Marks Term 1'!I158</f>
        <v>75</v>
      </c>
      <c r="J158" s="6">
        <f>'Marks Term 2'!I158</f>
        <v>70</v>
      </c>
      <c r="K158" s="6">
        <f>'Marks Term 3'!I158</f>
        <v>85</v>
      </c>
      <c r="L158" s="6">
        <f>'Marks Term 4'!I158</f>
        <v>88</v>
      </c>
      <c r="N158" s="10">
        <f t="shared" si="0"/>
        <v>79.5</v>
      </c>
      <c r="O158" s="7" t="str">
        <f>Calc!B158</f>
        <v>B</v>
      </c>
      <c r="P158" s="7">
        <f>IFERROR(VLOOKUP(A158,'Absence Report'!$A$4:$B$29,2,0),0)</f>
        <v>0</v>
      </c>
      <c r="Q158" s="13">
        <v>4250</v>
      </c>
    </row>
    <row r="159" spans="1:17" ht="14.25" customHeight="1">
      <c r="A159" s="2" t="s">
        <v>453</v>
      </c>
      <c r="B159" s="6" t="s">
        <v>454</v>
      </c>
      <c r="C159" s="6" t="s">
        <v>455</v>
      </c>
      <c r="D159" t="str">
        <f t="shared" si="7"/>
        <v>Jiaming Jiang</v>
      </c>
      <c r="E159" t="str">
        <f t="shared" si="8"/>
        <v>jjiang@newcollege.com</v>
      </c>
      <c r="F159" t="str">
        <f t="shared" si="9"/>
        <v>2015</v>
      </c>
      <c r="G159" s="6" t="s">
        <v>13</v>
      </c>
      <c r="H159" s="6" t="s">
        <v>1291</v>
      </c>
      <c r="I159" s="6">
        <f>'Marks Term 1'!I159</f>
        <v>96</v>
      </c>
      <c r="J159" s="6">
        <f>'Marks Term 2'!I159</f>
        <v>51</v>
      </c>
      <c r="K159" s="6">
        <f>'Marks Term 3'!I159</f>
        <v>76</v>
      </c>
      <c r="L159" s="6">
        <f>'Marks Term 4'!I159</f>
        <v>61</v>
      </c>
      <c r="N159" s="10">
        <f t="shared" si="0"/>
        <v>71</v>
      </c>
      <c r="O159" s="7" t="str">
        <f>Calc!B159</f>
        <v>C</v>
      </c>
      <c r="P159" s="7">
        <f>IFERROR(VLOOKUP(A159,'Absence Report'!$A$4:$B$29,2,0),0)</f>
        <v>0</v>
      </c>
      <c r="Q159" s="13">
        <v>11554</v>
      </c>
    </row>
    <row r="160" spans="1:17" ht="14.25" customHeight="1">
      <c r="A160" s="2" t="s">
        <v>451</v>
      </c>
      <c r="B160" s="6" t="s">
        <v>452</v>
      </c>
      <c r="C160" s="6" t="s">
        <v>450</v>
      </c>
      <c r="D160" t="str">
        <f t="shared" si="7"/>
        <v>Yuchen Jiang</v>
      </c>
      <c r="E160" t="str">
        <f t="shared" si="8"/>
        <v>yjiang@newcollege.com</v>
      </c>
      <c r="F160" t="str">
        <f t="shared" si="9"/>
        <v>2017</v>
      </c>
      <c r="G160" s="6" t="s">
        <v>28</v>
      </c>
      <c r="H160" s="6" t="s">
        <v>1293</v>
      </c>
      <c r="I160" s="6">
        <f>'Marks Term 1'!I160</f>
        <v>61</v>
      </c>
      <c r="J160" s="6">
        <f>'Marks Term 2'!I160</f>
        <v>47</v>
      </c>
      <c r="K160" s="6">
        <f>'Marks Term 3'!I160</f>
        <v>58</v>
      </c>
      <c r="L160" s="6">
        <f>'Marks Term 4'!I160</f>
        <v>42</v>
      </c>
      <c r="N160" s="10">
        <f t="shared" si="0"/>
        <v>52</v>
      </c>
      <c r="O160" s="7" t="str">
        <f>Calc!B160</f>
        <v>E</v>
      </c>
      <c r="P160" s="7">
        <f>IFERROR(VLOOKUP(A160,'Absence Report'!$A$4:$B$29,2,0),0)</f>
        <v>0</v>
      </c>
      <c r="Q160" s="13">
        <v>9261</v>
      </c>
    </row>
    <row r="161" spans="1:17" ht="14.25" customHeight="1">
      <c r="A161" s="2" t="s">
        <v>448</v>
      </c>
      <c r="B161" s="6" t="s">
        <v>449</v>
      </c>
      <c r="C161" s="6" t="s">
        <v>450</v>
      </c>
      <c r="D161" t="str">
        <f t="shared" si="7"/>
        <v>Yuze Jiang</v>
      </c>
      <c r="E161" t="str">
        <f t="shared" si="8"/>
        <v>yjiang@newcollege.com</v>
      </c>
      <c r="F161" t="str">
        <f t="shared" si="9"/>
        <v>2017</v>
      </c>
      <c r="G161" s="6" t="s">
        <v>24</v>
      </c>
      <c r="H161" s="6" t="s">
        <v>1293</v>
      </c>
      <c r="I161" s="6">
        <f>'Marks Term 1'!I161</f>
        <v>50</v>
      </c>
      <c r="J161" s="6">
        <f>'Marks Term 2'!I161</f>
        <v>98</v>
      </c>
      <c r="K161" s="6">
        <f>'Marks Term 3'!I161</f>
        <v>98</v>
      </c>
      <c r="L161" s="6">
        <f>'Marks Term 4'!I161</f>
        <v>94</v>
      </c>
      <c r="N161" s="10">
        <f t="shared" si="0"/>
        <v>85</v>
      </c>
      <c r="O161" s="7" t="str">
        <f>Calc!B161</f>
        <v>A</v>
      </c>
      <c r="P161" s="7">
        <f>IFERROR(VLOOKUP(A161,'Absence Report'!$A$4:$B$29,2,0),0)</f>
        <v>12</v>
      </c>
      <c r="Q161" s="13">
        <v>561</v>
      </c>
    </row>
    <row r="162" spans="1:17" ht="14.25" customHeight="1">
      <c r="A162" s="2" t="s">
        <v>456</v>
      </c>
      <c r="B162" s="6" t="s">
        <v>457</v>
      </c>
      <c r="C162" s="6" t="s">
        <v>458</v>
      </c>
      <c r="D162" t="str">
        <f t="shared" si="7"/>
        <v>Kedun Jimenez</v>
      </c>
      <c r="E162" t="str">
        <f t="shared" si="8"/>
        <v>kjimenez@newcollege.com</v>
      </c>
      <c r="F162" t="str">
        <f t="shared" si="9"/>
        <v>2015</v>
      </c>
      <c r="G162" s="6" t="s">
        <v>28</v>
      </c>
      <c r="H162" s="6" t="s">
        <v>1292</v>
      </c>
      <c r="I162" s="6">
        <f>'Marks Term 1'!I162</f>
        <v>41</v>
      </c>
      <c r="J162" s="6">
        <f>'Marks Term 2'!I162</f>
        <v>20</v>
      </c>
      <c r="K162" s="6">
        <f>'Marks Term 3'!I162</f>
        <v>33</v>
      </c>
      <c r="L162" s="6">
        <f>'Marks Term 4'!I162</f>
        <v>35</v>
      </c>
      <c r="N162" s="10">
        <f t="shared" si="0"/>
        <v>32.25</v>
      </c>
      <c r="O162" s="7" t="str">
        <f>Calc!B162</f>
        <v>Fail</v>
      </c>
      <c r="P162" s="7">
        <f>IFERROR(VLOOKUP(A162,'Absence Report'!$A$4:$B$29,2,0),0)</f>
        <v>0</v>
      </c>
      <c r="Q162" s="13">
        <v>4623</v>
      </c>
    </row>
    <row r="163" spans="1:17" ht="14.25" customHeight="1">
      <c r="A163" s="2" t="s">
        <v>459</v>
      </c>
      <c r="B163" s="6" t="s">
        <v>460</v>
      </c>
      <c r="C163" s="6" t="s">
        <v>461</v>
      </c>
      <c r="D163" t="str">
        <f t="shared" si="7"/>
        <v>Claudia Jin</v>
      </c>
      <c r="E163" t="str">
        <f t="shared" si="8"/>
        <v>cjin@newcollege.com</v>
      </c>
      <c r="F163" t="str">
        <f t="shared" si="9"/>
        <v>2016</v>
      </c>
      <c r="G163" s="6" t="s">
        <v>20</v>
      </c>
      <c r="H163" s="6" t="s">
        <v>1293</v>
      </c>
      <c r="I163" s="6">
        <f>'Marks Term 1'!I163</f>
        <v>86</v>
      </c>
      <c r="J163" s="6">
        <f>'Marks Term 2'!I163</f>
        <v>89</v>
      </c>
      <c r="K163" s="6">
        <f>'Marks Term 3'!I163</f>
        <v>77</v>
      </c>
      <c r="L163" s="6">
        <f>'Marks Term 4'!I163</f>
        <v>96</v>
      </c>
      <c r="N163" s="10">
        <f t="shared" si="0"/>
        <v>87</v>
      </c>
      <c r="O163" s="7" t="str">
        <f>Calc!B163</f>
        <v>A</v>
      </c>
      <c r="P163" s="7">
        <f>IFERROR(VLOOKUP(A163,'Absence Report'!$A$4:$B$29,2,0),0)</f>
        <v>0</v>
      </c>
      <c r="Q163" s="13">
        <v>9298</v>
      </c>
    </row>
    <row r="164" spans="1:17" ht="14.25" customHeight="1">
      <c r="A164" s="2" t="s">
        <v>462</v>
      </c>
      <c r="B164" s="6" t="s">
        <v>463</v>
      </c>
      <c r="C164" s="6" t="s">
        <v>37</v>
      </c>
      <c r="D164" t="str">
        <f t="shared" si="7"/>
        <v>Sarah Jones</v>
      </c>
      <c r="E164" t="str">
        <f t="shared" si="8"/>
        <v>sjones@newcollege.com</v>
      </c>
      <c r="F164" t="str">
        <f t="shared" si="9"/>
        <v>2015</v>
      </c>
      <c r="G164" s="6" t="s">
        <v>24</v>
      </c>
      <c r="H164" s="6" t="s">
        <v>1291</v>
      </c>
      <c r="I164" s="6">
        <f>'Marks Term 1'!I164</f>
        <v>35</v>
      </c>
      <c r="J164" s="6">
        <f>'Marks Term 2'!I164</f>
        <v>3</v>
      </c>
      <c r="K164" s="6">
        <f>'Marks Term 3'!I164</f>
        <v>28</v>
      </c>
      <c r="L164" s="6">
        <f>'Marks Term 4'!I164</f>
        <v>16</v>
      </c>
      <c r="N164" s="10">
        <f t="shared" si="0"/>
        <v>20.5</v>
      </c>
      <c r="O164" s="7" t="str">
        <f>Calc!B164</f>
        <v>Fail</v>
      </c>
      <c r="P164" s="7">
        <f>IFERROR(VLOOKUP(A164,'Absence Report'!$A$4:$B$29,2,0),0)</f>
        <v>0</v>
      </c>
      <c r="Q164" s="13">
        <v>7713</v>
      </c>
    </row>
    <row r="165" spans="1:17" ht="14.25" customHeight="1">
      <c r="A165" s="2" t="s">
        <v>464</v>
      </c>
      <c r="B165" s="6" t="s">
        <v>465</v>
      </c>
      <c r="C165" s="6" t="s">
        <v>466</v>
      </c>
      <c r="D165" t="str">
        <f t="shared" si="7"/>
        <v>Zhou Junhui</v>
      </c>
      <c r="E165" t="str">
        <f t="shared" si="8"/>
        <v>zjunhui@newcollege.com</v>
      </c>
      <c r="F165" t="str">
        <f t="shared" si="9"/>
        <v>2017</v>
      </c>
      <c r="G165" s="6" t="s">
        <v>28</v>
      </c>
      <c r="H165" s="6" t="s">
        <v>1291</v>
      </c>
      <c r="I165" s="6">
        <f>'Marks Term 1'!I165</f>
        <v>39</v>
      </c>
      <c r="J165" s="6">
        <f>'Marks Term 2'!I165</f>
        <v>68</v>
      </c>
      <c r="K165" s="6">
        <f>'Marks Term 3'!I165</f>
        <v>43</v>
      </c>
      <c r="L165" s="6">
        <f>'Marks Term 4'!I165</f>
        <v>69</v>
      </c>
      <c r="N165" s="10">
        <f t="shared" si="0"/>
        <v>54.75</v>
      </c>
      <c r="O165" s="7" t="str">
        <f>Calc!B165</f>
        <v>E</v>
      </c>
      <c r="P165" s="7">
        <f>IFERROR(VLOOKUP(A165,'Absence Report'!$A$4:$B$29,2,0),0)</f>
        <v>0</v>
      </c>
      <c r="Q165" s="13">
        <v>3795</v>
      </c>
    </row>
    <row r="166" spans="1:17" ht="14.25" customHeight="1">
      <c r="A166" s="2" t="s">
        <v>467</v>
      </c>
      <c r="B166" s="6" t="s">
        <v>468</v>
      </c>
      <c r="C166" s="6" t="s">
        <v>469</v>
      </c>
      <c r="D166" t="str">
        <f t="shared" si="7"/>
        <v>Henry Kaiyum</v>
      </c>
      <c r="E166" t="str">
        <f t="shared" si="8"/>
        <v>hkaiyum@newcollege.com</v>
      </c>
      <c r="F166" t="str">
        <f t="shared" si="9"/>
        <v>2017</v>
      </c>
      <c r="G166" s="6" t="s">
        <v>13</v>
      </c>
      <c r="H166" s="6" t="s">
        <v>1291</v>
      </c>
      <c r="I166" s="6">
        <f>'Marks Term 1'!I166</f>
        <v>56</v>
      </c>
      <c r="J166" s="6">
        <f>'Marks Term 2'!I166</f>
        <v>86</v>
      </c>
      <c r="K166" s="6">
        <f>'Marks Term 3'!I166</f>
        <v>58</v>
      </c>
      <c r="L166" s="6">
        <f>'Marks Term 4'!I166</f>
        <v>79</v>
      </c>
      <c r="N166" s="10">
        <f t="shared" si="0"/>
        <v>69.75</v>
      </c>
      <c r="O166" s="7" t="str">
        <f>Calc!B166</f>
        <v>C</v>
      </c>
      <c r="P166" s="7">
        <f>IFERROR(VLOOKUP(A166,'Absence Report'!$A$4:$B$29,2,0),0)</f>
        <v>0</v>
      </c>
      <c r="Q166" s="13">
        <v>4158</v>
      </c>
    </row>
    <row r="167" spans="1:17" ht="14.25" customHeight="1">
      <c r="A167" s="2" t="s">
        <v>470</v>
      </c>
      <c r="B167" s="6" t="s">
        <v>471</v>
      </c>
      <c r="C167" s="6" t="s">
        <v>472</v>
      </c>
      <c r="D167" t="str">
        <f t="shared" si="7"/>
        <v>Helen Kaur</v>
      </c>
      <c r="E167" t="str">
        <f t="shared" si="8"/>
        <v>hkaur@newcollege.com</v>
      </c>
      <c r="F167" t="str">
        <f t="shared" si="9"/>
        <v>2015</v>
      </c>
      <c r="G167" s="6" t="s">
        <v>24</v>
      </c>
      <c r="H167" s="6" t="s">
        <v>1291</v>
      </c>
      <c r="I167" s="6">
        <f>'Marks Term 1'!I167</f>
        <v>98</v>
      </c>
      <c r="J167" s="6">
        <f>'Marks Term 2'!I167</f>
        <v>95</v>
      </c>
      <c r="K167" s="6">
        <f>'Marks Term 3'!I167</f>
        <v>85</v>
      </c>
      <c r="L167" s="6">
        <f>'Marks Term 4'!I167</f>
        <v>99</v>
      </c>
      <c r="N167" s="10">
        <f t="shared" si="0"/>
        <v>94.25</v>
      </c>
      <c r="O167" s="7" t="str">
        <f>Calc!B167</f>
        <v>A</v>
      </c>
      <c r="P167" s="7">
        <f>IFERROR(VLOOKUP(A167,'Absence Report'!$A$4:$B$29,2,0),0)</f>
        <v>0</v>
      </c>
      <c r="Q167" s="13">
        <v>9091</v>
      </c>
    </row>
    <row r="168" spans="1:17" ht="14.25" customHeight="1">
      <c r="A168" s="2" t="s">
        <v>473</v>
      </c>
      <c r="B168" s="6" t="s">
        <v>474</v>
      </c>
      <c r="C168" s="6" t="s">
        <v>475</v>
      </c>
      <c r="D168" t="str">
        <f t="shared" si="7"/>
        <v>Dean Kent</v>
      </c>
      <c r="E168" t="str">
        <f t="shared" si="8"/>
        <v>dkent@newcollege.com</v>
      </c>
      <c r="F168" t="str">
        <f t="shared" si="9"/>
        <v>2016</v>
      </c>
      <c r="G168" s="6" t="s">
        <v>24</v>
      </c>
      <c r="H168" s="6" t="s">
        <v>1291</v>
      </c>
      <c r="I168" s="6">
        <f>'Marks Term 1'!I168</f>
        <v>93</v>
      </c>
      <c r="J168" s="6">
        <f>'Marks Term 2'!I168</f>
        <v>87</v>
      </c>
      <c r="K168" s="6">
        <f>'Marks Term 3'!I168</f>
        <v>67</v>
      </c>
      <c r="L168" s="6">
        <f>'Marks Term 4'!I168</f>
        <v>84</v>
      </c>
      <c r="N168" s="10">
        <f t="shared" si="0"/>
        <v>82.75</v>
      </c>
      <c r="O168" s="7" t="str">
        <f>Calc!B168</f>
        <v>B</v>
      </c>
      <c r="P168" s="7">
        <f>IFERROR(VLOOKUP(A168,'Absence Report'!$A$4:$B$29,2,0),0)</f>
        <v>0</v>
      </c>
      <c r="Q168" s="13">
        <v>2002</v>
      </c>
    </row>
    <row r="169" spans="1:17" ht="14.25" customHeight="1">
      <c r="A169" s="2" t="s">
        <v>476</v>
      </c>
      <c r="B169" s="6" t="s">
        <v>477</v>
      </c>
      <c r="C169" s="6" t="s">
        <v>478</v>
      </c>
      <c r="D169" t="str">
        <f t="shared" si="7"/>
        <v>Burhan Khoury</v>
      </c>
      <c r="E169" t="str">
        <f t="shared" si="8"/>
        <v>bkhoury@newcollege.com</v>
      </c>
      <c r="F169" t="str">
        <f t="shared" si="9"/>
        <v>2017</v>
      </c>
      <c r="G169" s="6" t="s">
        <v>13</v>
      </c>
      <c r="H169" s="6" t="s">
        <v>1293</v>
      </c>
      <c r="I169" s="6">
        <f>'Marks Term 1'!I169</f>
        <v>52</v>
      </c>
      <c r="J169" s="6">
        <f>'Marks Term 2'!I169</f>
        <v>61</v>
      </c>
      <c r="K169" s="6">
        <f>'Marks Term 3'!I169</f>
        <v>54</v>
      </c>
      <c r="L169" s="6">
        <f>'Marks Term 4'!I169</f>
        <v>29</v>
      </c>
      <c r="N169" s="10">
        <f t="shared" si="0"/>
        <v>49</v>
      </c>
      <c r="O169" s="7" t="str">
        <f>Calc!B169</f>
        <v>E</v>
      </c>
      <c r="P169" s="7">
        <f>IFERROR(VLOOKUP(A169,'Absence Report'!$A$4:$B$29,2,0),0)</f>
        <v>0</v>
      </c>
      <c r="Q169" s="13">
        <v>11161</v>
      </c>
    </row>
    <row r="170" spans="1:17" ht="14.25" customHeight="1">
      <c r="A170" s="2" t="s">
        <v>479</v>
      </c>
      <c r="B170" s="6" t="s">
        <v>480</v>
      </c>
      <c r="C170" s="6" t="s">
        <v>481</v>
      </c>
      <c r="D170" t="str">
        <f t="shared" si="7"/>
        <v>Rhiannon Kidis</v>
      </c>
      <c r="E170" t="str">
        <f t="shared" si="8"/>
        <v>rkidis@newcollege.com</v>
      </c>
      <c r="F170" t="str">
        <f t="shared" si="9"/>
        <v>2015</v>
      </c>
      <c r="G170" s="6" t="s">
        <v>28</v>
      </c>
      <c r="H170" s="6" t="s">
        <v>1292</v>
      </c>
      <c r="I170" s="6">
        <f>'Marks Term 1'!I170</f>
        <v>74</v>
      </c>
      <c r="J170" s="6">
        <f>'Marks Term 2'!I170</f>
        <v>57</v>
      </c>
      <c r="K170" s="6">
        <f>'Marks Term 3'!I170</f>
        <v>43</v>
      </c>
      <c r="L170" s="6">
        <f>'Marks Term 4'!I170</f>
        <v>68</v>
      </c>
      <c r="N170" s="10">
        <f t="shared" si="0"/>
        <v>60.5</v>
      </c>
      <c r="O170" s="7" t="str">
        <f>Calc!B170</f>
        <v>D</v>
      </c>
      <c r="P170" s="7">
        <f>IFERROR(VLOOKUP(A170,'Absence Report'!$A$4:$B$29,2,0),0)</f>
        <v>0</v>
      </c>
      <c r="Q170" s="13">
        <v>585</v>
      </c>
    </row>
    <row r="171" spans="1:17" ht="14.25" customHeight="1">
      <c r="A171" s="2" t="s">
        <v>487</v>
      </c>
      <c r="B171" s="6" t="s">
        <v>488</v>
      </c>
      <c r="C171" s="6" t="s">
        <v>484</v>
      </c>
      <c r="D171" t="str">
        <f t="shared" si="7"/>
        <v>Christian Kim</v>
      </c>
      <c r="E171" t="str">
        <f t="shared" si="8"/>
        <v>ckim@newcollege.com</v>
      </c>
      <c r="F171" t="str">
        <f t="shared" si="9"/>
        <v>2016</v>
      </c>
      <c r="G171" s="6" t="s">
        <v>13</v>
      </c>
      <c r="H171" s="6" t="s">
        <v>1292</v>
      </c>
      <c r="I171" s="6">
        <f>'Marks Term 1'!I171</f>
        <v>93</v>
      </c>
      <c r="J171" s="6">
        <f>'Marks Term 2'!I171</f>
        <v>19</v>
      </c>
      <c r="K171" s="6">
        <f>'Marks Term 3'!I171</f>
        <v>62</v>
      </c>
      <c r="L171" s="6">
        <f>'Marks Term 4'!I171</f>
        <v>42</v>
      </c>
      <c r="N171" s="10">
        <f t="shared" si="0"/>
        <v>54</v>
      </c>
      <c r="O171" s="7" t="str">
        <f>Calc!B171</f>
        <v>E</v>
      </c>
      <c r="P171" s="7">
        <f>IFERROR(VLOOKUP(A171,'Absence Report'!$A$4:$B$29,2,0),0)</f>
        <v>0</v>
      </c>
      <c r="Q171" s="13">
        <v>7071</v>
      </c>
    </row>
    <row r="172" spans="1:17" ht="14.25" customHeight="1">
      <c r="A172" s="2" t="s">
        <v>482</v>
      </c>
      <c r="B172" s="6" t="s">
        <v>483</v>
      </c>
      <c r="C172" s="6" t="s">
        <v>484</v>
      </c>
      <c r="D172" t="str">
        <f t="shared" si="7"/>
        <v>Hanchen Kim</v>
      </c>
      <c r="E172" t="str">
        <f t="shared" si="8"/>
        <v>hkim@newcollege.com</v>
      </c>
      <c r="F172" t="str">
        <f t="shared" si="9"/>
        <v>2016</v>
      </c>
      <c r="G172" s="6" t="s">
        <v>20</v>
      </c>
      <c r="H172" s="6" t="s">
        <v>1291</v>
      </c>
      <c r="I172" s="6">
        <f>'Marks Term 1'!I172</f>
        <v>62</v>
      </c>
      <c r="J172" s="6">
        <f>'Marks Term 2'!I172</f>
        <v>97</v>
      </c>
      <c r="K172" s="6">
        <f>'Marks Term 3'!I172</f>
        <v>73</v>
      </c>
      <c r="L172" s="6">
        <f>'Marks Term 4'!I172</f>
        <v>98</v>
      </c>
      <c r="N172" s="10">
        <f t="shared" si="0"/>
        <v>82.5</v>
      </c>
      <c r="O172" s="7" t="str">
        <f>Calc!B172</f>
        <v>B</v>
      </c>
      <c r="P172" s="7">
        <f>IFERROR(VLOOKUP(A172,'Absence Report'!$A$4:$B$29,2,0),0)</f>
        <v>11</v>
      </c>
      <c r="Q172" s="13">
        <v>0</v>
      </c>
    </row>
    <row r="173" spans="1:17" ht="14.25" customHeight="1">
      <c r="A173" s="2" t="s">
        <v>485</v>
      </c>
      <c r="B173" s="6" t="s">
        <v>486</v>
      </c>
      <c r="C173" s="6" t="s">
        <v>484</v>
      </c>
      <c r="D173" t="str">
        <f t="shared" si="7"/>
        <v>Hongjin Kim</v>
      </c>
      <c r="E173" t="str">
        <f t="shared" si="8"/>
        <v>hkim@newcollege.com</v>
      </c>
      <c r="F173" t="str">
        <f t="shared" si="9"/>
        <v>2016</v>
      </c>
      <c r="G173" s="6" t="s">
        <v>20</v>
      </c>
      <c r="H173" s="6" t="s">
        <v>1292</v>
      </c>
      <c r="I173" s="6">
        <f>'Marks Term 1'!I173</f>
        <v>50</v>
      </c>
      <c r="J173" s="6">
        <f>'Marks Term 2'!I173</f>
        <v>64</v>
      </c>
      <c r="K173" s="6">
        <f>'Marks Term 3'!I173</f>
        <v>66</v>
      </c>
      <c r="L173" s="6">
        <f>'Marks Term 4'!I173</f>
        <v>64</v>
      </c>
      <c r="N173" s="10">
        <f t="shared" si="0"/>
        <v>61</v>
      </c>
      <c r="O173" s="7" t="str">
        <f>Calc!B173</f>
        <v>D</v>
      </c>
      <c r="P173" s="7">
        <f>IFERROR(VLOOKUP(A173,'Absence Report'!$A$4:$B$29,2,0),0)</f>
        <v>0</v>
      </c>
      <c r="Q173" s="13">
        <v>9548</v>
      </c>
    </row>
    <row r="174" spans="1:17" ht="14.25" customHeight="1">
      <c r="A174" s="2" t="s">
        <v>489</v>
      </c>
      <c r="B174" s="6" t="s">
        <v>490</v>
      </c>
      <c r="C174" s="6" t="s">
        <v>484</v>
      </c>
      <c r="D174" t="str">
        <f t="shared" si="7"/>
        <v>Jack Kim</v>
      </c>
      <c r="E174" t="str">
        <f t="shared" si="8"/>
        <v>jkim@newcollege.com</v>
      </c>
      <c r="F174" t="str">
        <f t="shared" si="9"/>
        <v>2015</v>
      </c>
      <c r="G174" s="6" t="s">
        <v>28</v>
      </c>
      <c r="H174" s="6" t="s">
        <v>1292</v>
      </c>
      <c r="I174" s="6">
        <f>'Marks Term 1'!I174</f>
        <v>46</v>
      </c>
      <c r="J174" s="6">
        <f>'Marks Term 2'!I174</f>
        <v>80</v>
      </c>
      <c r="K174" s="6">
        <f>'Marks Term 3'!I174</f>
        <v>73</v>
      </c>
      <c r="L174" s="6">
        <f>'Marks Term 4'!I174</f>
        <v>28</v>
      </c>
      <c r="N174" s="10">
        <f t="shared" si="0"/>
        <v>56.75</v>
      </c>
      <c r="O174" s="7" t="str">
        <f>Calc!B174</f>
        <v>D</v>
      </c>
      <c r="P174" s="7">
        <f>IFERROR(VLOOKUP(A174,'Absence Report'!$A$4:$B$29,2,0),0)</f>
        <v>0</v>
      </c>
      <c r="Q174" s="13">
        <v>10461</v>
      </c>
    </row>
    <row r="175" spans="1:17" ht="14.25" customHeight="1">
      <c r="A175" s="2" t="s">
        <v>491</v>
      </c>
      <c r="B175" s="6" t="s">
        <v>492</v>
      </c>
      <c r="C175" s="6" t="s">
        <v>493</v>
      </c>
      <c r="D175" t="str">
        <f t="shared" si="7"/>
        <v>Nathan Kin</v>
      </c>
      <c r="E175" t="str">
        <f t="shared" si="8"/>
        <v>nkin@newcollege.com</v>
      </c>
      <c r="F175" t="str">
        <f t="shared" si="9"/>
        <v>2015</v>
      </c>
      <c r="G175" s="6" t="s">
        <v>24</v>
      </c>
      <c r="H175" s="6" t="s">
        <v>1292</v>
      </c>
      <c r="I175" s="6">
        <f>'Marks Term 1'!I175</f>
        <v>56</v>
      </c>
      <c r="J175" s="6">
        <f>'Marks Term 2'!I175</f>
        <v>64</v>
      </c>
      <c r="K175" s="6">
        <f>'Marks Term 3'!I175</f>
        <v>77</v>
      </c>
      <c r="L175" s="6">
        <f>'Marks Term 4'!I175</f>
        <v>43</v>
      </c>
      <c r="N175" s="10">
        <f t="shared" si="0"/>
        <v>60</v>
      </c>
      <c r="O175" s="7" t="str">
        <f>Calc!B175</f>
        <v>D</v>
      </c>
      <c r="P175" s="7">
        <f>IFERROR(VLOOKUP(A175,'Absence Report'!$A$4:$B$29,2,0),0)</f>
        <v>0</v>
      </c>
      <c r="Q175" s="13">
        <v>5537</v>
      </c>
    </row>
    <row r="176" spans="1:17" ht="14.25" customHeight="1">
      <c r="A176" s="2" t="s">
        <v>494</v>
      </c>
      <c r="B176" s="6" t="s">
        <v>495</v>
      </c>
      <c r="C176" s="6" t="s">
        <v>496</v>
      </c>
      <c r="D176" t="str">
        <f t="shared" si="7"/>
        <v>Laura Kirchberger</v>
      </c>
      <c r="E176" t="str">
        <f t="shared" si="8"/>
        <v>lkirchberger@newcollege.com</v>
      </c>
      <c r="F176" t="str">
        <f t="shared" si="9"/>
        <v>2016</v>
      </c>
      <c r="G176" s="6" t="s">
        <v>20</v>
      </c>
      <c r="H176" s="6" t="s">
        <v>1292</v>
      </c>
      <c r="I176" s="6">
        <f>'Marks Term 1'!I176</f>
        <v>94</v>
      </c>
      <c r="J176" s="6">
        <f>'Marks Term 2'!I176</f>
        <v>70</v>
      </c>
      <c r="K176" s="6">
        <f>'Marks Term 3'!I176</f>
        <v>92</v>
      </c>
      <c r="L176" s="6">
        <f>'Marks Term 4'!I176</f>
        <v>89</v>
      </c>
      <c r="N176" s="10">
        <f t="shared" si="0"/>
        <v>86.25</v>
      </c>
      <c r="O176" s="7" t="str">
        <f>Calc!B176</f>
        <v>A</v>
      </c>
      <c r="P176" s="7">
        <f>IFERROR(VLOOKUP(A176,'Absence Report'!$A$4:$B$29,2,0),0)</f>
        <v>0</v>
      </c>
      <c r="Q176" s="13">
        <v>13910</v>
      </c>
    </row>
    <row r="177" spans="1:17" ht="14.25" customHeight="1">
      <c r="A177" s="2" t="s">
        <v>500</v>
      </c>
      <c r="B177" s="6" t="s">
        <v>501</v>
      </c>
      <c r="C177" s="6" t="s">
        <v>499</v>
      </c>
      <c r="D177" t="str">
        <f t="shared" si="7"/>
        <v>Shannan Ko</v>
      </c>
      <c r="E177" t="str">
        <f t="shared" si="8"/>
        <v>sko@newcollege.com</v>
      </c>
      <c r="F177" t="str">
        <f t="shared" si="9"/>
        <v>2015</v>
      </c>
      <c r="G177" s="6" t="s">
        <v>20</v>
      </c>
      <c r="H177" s="6" t="s">
        <v>1291</v>
      </c>
      <c r="I177" s="6">
        <f>'Marks Term 1'!I177</f>
        <v>88</v>
      </c>
      <c r="J177" s="6">
        <f>'Marks Term 2'!I177</f>
        <v>100</v>
      </c>
      <c r="K177" s="6">
        <f>'Marks Term 3'!I177</f>
        <v>100</v>
      </c>
      <c r="L177" s="6">
        <f>'Marks Term 4'!I177</f>
        <v>90</v>
      </c>
      <c r="N177" s="10">
        <f t="shared" si="0"/>
        <v>94.5</v>
      </c>
      <c r="O177" s="7" t="str">
        <f>Calc!B177</f>
        <v>A</v>
      </c>
      <c r="P177" s="7">
        <f>IFERROR(VLOOKUP(A177,'Absence Report'!$A$4:$B$29,2,0),0)</f>
        <v>0</v>
      </c>
      <c r="Q177" s="13">
        <v>4476</v>
      </c>
    </row>
    <row r="178" spans="1:17" ht="14.25" customHeight="1">
      <c r="A178" s="2" t="s">
        <v>497</v>
      </c>
      <c r="B178" s="6" t="s">
        <v>498</v>
      </c>
      <c r="C178" s="6" t="s">
        <v>499</v>
      </c>
      <c r="D178" t="str">
        <f t="shared" si="7"/>
        <v>Yu-Hsuan Ko</v>
      </c>
      <c r="E178" t="str">
        <f t="shared" si="8"/>
        <v>yko@newcollege.com</v>
      </c>
      <c r="F178" t="str">
        <f t="shared" si="9"/>
        <v>2016</v>
      </c>
      <c r="G178" s="6" t="s">
        <v>20</v>
      </c>
      <c r="H178" s="6" t="s">
        <v>1291</v>
      </c>
      <c r="I178" s="6">
        <f>'Marks Term 1'!I178</f>
        <v>79</v>
      </c>
      <c r="J178" s="6">
        <f>'Marks Term 2'!I178</f>
        <v>96</v>
      </c>
      <c r="K178" s="6">
        <f>'Marks Term 3'!I178</f>
        <v>92</v>
      </c>
      <c r="L178" s="6">
        <f>'Marks Term 4'!I178</f>
        <v>96</v>
      </c>
      <c r="N178" s="10">
        <f t="shared" si="0"/>
        <v>90.75</v>
      </c>
      <c r="O178" s="7" t="str">
        <f>Calc!B178</f>
        <v>A</v>
      </c>
      <c r="P178" s="7">
        <f>IFERROR(VLOOKUP(A178,'Absence Report'!$A$4:$B$29,2,0),0)</f>
        <v>0</v>
      </c>
      <c r="Q178" s="13">
        <v>15303</v>
      </c>
    </row>
    <row r="179" spans="1:17" ht="14.25" customHeight="1">
      <c r="A179" s="2" t="s">
        <v>502</v>
      </c>
      <c r="B179" s="6" t="s">
        <v>503</v>
      </c>
      <c r="C179" s="6" t="s">
        <v>504</v>
      </c>
      <c r="D179" t="str">
        <f t="shared" si="7"/>
        <v>Sixin Kouch</v>
      </c>
      <c r="E179" t="str">
        <f t="shared" si="8"/>
        <v>skouch@newcollege.com</v>
      </c>
      <c r="F179" t="str">
        <f t="shared" si="9"/>
        <v>2015</v>
      </c>
      <c r="G179" s="6" t="s">
        <v>24</v>
      </c>
      <c r="H179" s="6" t="s">
        <v>1293</v>
      </c>
      <c r="I179" s="6">
        <f>'Marks Term 1'!I179</f>
        <v>90</v>
      </c>
      <c r="J179" s="6">
        <f>'Marks Term 2'!I179</f>
        <v>97</v>
      </c>
      <c r="K179" s="6">
        <f>'Marks Term 3'!I179</f>
        <v>87</v>
      </c>
      <c r="L179" s="6">
        <f>'Marks Term 4'!I179</f>
        <v>91</v>
      </c>
      <c r="N179" s="10">
        <f t="shared" si="0"/>
        <v>91.25</v>
      </c>
      <c r="O179" s="7" t="str">
        <f>Calc!B179</f>
        <v>A</v>
      </c>
      <c r="P179" s="7">
        <f>IFERROR(VLOOKUP(A179,'Absence Report'!$A$4:$B$29,2,0),0)</f>
        <v>0</v>
      </c>
      <c r="Q179" s="13">
        <v>14299</v>
      </c>
    </row>
    <row r="180" spans="1:17" ht="14.25" customHeight="1">
      <c r="A180" s="2" t="s">
        <v>505</v>
      </c>
      <c r="B180" s="6" t="s">
        <v>506</v>
      </c>
      <c r="C180" s="6" t="s">
        <v>507</v>
      </c>
      <c r="D180" t="str">
        <f t="shared" si="7"/>
        <v>Ekaterina Kozar</v>
      </c>
      <c r="E180" t="str">
        <f t="shared" si="8"/>
        <v>ekozar@newcollege.com</v>
      </c>
      <c r="F180" t="str">
        <f t="shared" si="9"/>
        <v>2017</v>
      </c>
      <c r="G180" s="6" t="s">
        <v>24</v>
      </c>
      <c r="H180" s="6" t="s">
        <v>1291</v>
      </c>
      <c r="I180" s="6">
        <f>'Marks Term 1'!I180</f>
        <v>62</v>
      </c>
      <c r="J180" s="6">
        <f>'Marks Term 2'!I180</f>
        <v>49</v>
      </c>
      <c r="K180" s="6">
        <f>'Marks Term 3'!I180</f>
        <v>68</v>
      </c>
      <c r="L180" s="6">
        <f>'Marks Term 4'!I180</f>
        <v>62</v>
      </c>
      <c r="N180" s="10">
        <f t="shared" si="0"/>
        <v>60.25</v>
      </c>
      <c r="O180" s="7" t="str">
        <f>Calc!B180</f>
        <v>D</v>
      </c>
      <c r="P180" s="7">
        <f>IFERROR(VLOOKUP(A180,'Absence Report'!$A$4:$B$29,2,0),0)</f>
        <v>0</v>
      </c>
      <c r="Q180" s="13">
        <v>92</v>
      </c>
    </row>
    <row r="181" spans="1:17" ht="14.25" customHeight="1">
      <c r="A181" s="2" t="s">
        <v>508</v>
      </c>
      <c r="B181" s="6" t="s">
        <v>509</v>
      </c>
      <c r="C181" s="6" t="s">
        <v>510</v>
      </c>
      <c r="D181" t="str">
        <f t="shared" si="7"/>
        <v>Jayke Krieg</v>
      </c>
      <c r="E181" t="str">
        <f t="shared" si="8"/>
        <v>jkrieg@newcollege.com</v>
      </c>
      <c r="F181" t="str">
        <f t="shared" si="9"/>
        <v>2015</v>
      </c>
      <c r="G181" s="6" t="s">
        <v>13</v>
      </c>
      <c r="H181" s="6" t="s">
        <v>1293</v>
      </c>
      <c r="I181" s="6">
        <f>'Marks Term 1'!I181</f>
        <v>95</v>
      </c>
      <c r="J181" s="6">
        <f>'Marks Term 2'!I181</f>
        <v>97</v>
      </c>
      <c r="K181" s="6">
        <f>'Marks Term 3'!I181</f>
        <v>92</v>
      </c>
      <c r="L181" s="6">
        <f>'Marks Term 4'!I181</f>
        <v>88</v>
      </c>
      <c r="N181" s="10">
        <f t="shared" si="0"/>
        <v>93</v>
      </c>
      <c r="O181" s="7" t="str">
        <f>Calc!B181</f>
        <v>A</v>
      </c>
      <c r="P181" s="7">
        <f>IFERROR(VLOOKUP(A181,'Absence Report'!$A$4:$B$29,2,0),0)</f>
        <v>0</v>
      </c>
      <c r="Q181" s="13">
        <v>4107</v>
      </c>
    </row>
    <row r="182" spans="1:17" ht="14.25" customHeight="1">
      <c r="A182" s="2" t="s">
        <v>511</v>
      </c>
      <c r="B182" s="6" t="s">
        <v>512</v>
      </c>
      <c r="C182" s="6" t="s">
        <v>513</v>
      </c>
      <c r="D182" t="str">
        <f t="shared" si="7"/>
        <v>Sovandara Lai</v>
      </c>
      <c r="E182" t="str">
        <f t="shared" si="8"/>
        <v>slai@newcollege.com</v>
      </c>
      <c r="F182" t="str">
        <f t="shared" si="9"/>
        <v>2015</v>
      </c>
      <c r="G182" s="6" t="s">
        <v>24</v>
      </c>
      <c r="H182" s="6" t="s">
        <v>1293</v>
      </c>
      <c r="I182" s="6">
        <f>'Marks Term 1'!I182</f>
        <v>36</v>
      </c>
      <c r="J182" s="6">
        <f>'Marks Term 2'!I182</f>
        <v>16</v>
      </c>
      <c r="K182" s="6">
        <f>'Marks Term 3'!I182</f>
        <v>32</v>
      </c>
      <c r="L182" s="6">
        <f>'Marks Term 4'!I182</f>
        <v>24</v>
      </c>
      <c r="N182" s="10">
        <f t="shared" si="0"/>
        <v>27</v>
      </c>
      <c r="O182" s="7" t="str">
        <f>Calc!B182</f>
        <v>Fail</v>
      </c>
      <c r="P182" s="7">
        <f>IFERROR(VLOOKUP(A182,'Absence Report'!$A$4:$B$29,2,0),0)</f>
        <v>0</v>
      </c>
      <c r="Q182" s="13">
        <v>954</v>
      </c>
    </row>
    <row r="183" spans="1:17" ht="14.25" customHeight="1">
      <c r="A183" s="2" t="s">
        <v>514</v>
      </c>
      <c r="B183" s="6" t="s">
        <v>515</v>
      </c>
      <c r="C183" s="6" t="s">
        <v>516</v>
      </c>
      <c r="D183" t="str">
        <f t="shared" si="7"/>
        <v>Elizabeth Lajin</v>
      </c>
      <c r="E183" t="str">
        <f t="shared" si="8"/>
        <v>elajin@newcollege.com</v>
      </c>
      <c r="F183" t="str">
        <f t="shared" si="9"/>
        <v>2017</v>
      </c>
      <c r="G183" s="6" t="s">
        <v>28</v>
      </c>
      <c r="H183" s="6" t="s">
        <v>1292</v>
      </c>
      <c r="I183" s="6">
        <f>'Marks Term 1'!I183</f>
        <v>35</v>
      </c>
      <c r="J183" s="6">
        <f>'Marks Term 2'!I183</f>
        <v>20</v>
      </c>
      <c r="K183" s="6">
        <f>'Marks Term 3'!I183</f>
        <v>37</v>
      </c>
      <c r="L183" s="6">
        <f>'Marks Term 4'!I183</f>
        <v>27</v>
      </c>
      <c r="N183" s="10">
        <f t="shared" si="0"/>
        <v>29.75</v>
      </c>
      <c r="O183" s="7" t="str">
        <f>Calc!B183</f>
        <v>Fail</v>
      </c>
      <c r="P183" s="7">
        <f>IFERROR(VLOOKUP(A183,'Absence Report'!$A$4:$B$29,2,0),0)</f>
        <v>10</v>
      </c>
      <c r="Q183" s="13">
        <v>1754</v>
      </c>
    </row>
    <row r="184" spans="1:17" ht="14.25" customHeight="1">
      <c r="A184" s="2" t="s">
        <v>517</v>
      </c>
      <c r="B184" s="6" t="s">
        <v>518</v>
      </c>
      <c r="C184" s="6" t="s">
        <v>519</v>
      </c>
      <c r="D184" t="str">
        <f t="shared" si="7"/>
        <v>Jinhe Lan</v>
      </c>
      <c r="E184" t="str">
        <f t="shared" si="8"/>
        <v>jlan@newcollege.com</v>
      </c>
      <c r="F184" t="str">
        <f t="shared" si="9"/>
        <v>2017</v>
      </c>
      <c r="G184" s="6" t="s">
        <v>20</v>
      </c>
      <c r="H184" s="6" t="s">
        <v>1293</v>
      </c>
      <c r="I184" s="6">
        <f>'Marks Term 1'!I184</f>
        <v>54</v>
      </c>
      <c r="J184" s="6">
        <f>'Marks Term 2'!I184</f>
        <v>37</v>
      </c>
      <c r="K184" s="6">
        <f>'Marks Term 3'!I184</f>
        <v>63</v>
      </c>
      <c r="L184" s="6">
        <f>'Marks Term 4'!I184</f>
        <v>70</v>
      </c>
      <c r="N184" s="10">
        <f t="shared" si="0"/>
        <v>56</v>
      </c>
      <c r="O184" s="7" t="str">
        <f>Calc!B184</f>
        <v>D</v>
      </c>
      <c r="P184" s="7">
        <f>IFERROR(VLOOKUP(A184,'Absence Report'!$A$4:$B$29,2,0),0)</f>
        <v>0</v>
      </c>
      <c r="Q184" s="13">
        <v>4989</v>
      </c>
    </row>
    <row r="185" spans="1:17" ht="14.25" customHeight="1">
      <c r="A185" s="2" t="s">
        <v>520</v>
      </c>
      <c r="B185" s="6" t="s">
        <v>521</v>
      </c>
      <c r="C185" s="6" t="s">
        <v>522</v>
      </c>
      <c r="D185" t="str">
        <f t="shared" si="7"/>
        <v>Daniel Lasala</v>
      </c>
      <c r="E185" t="str">
        <f t="shared" si="8"/>
        <v>dlasala@newcollege.com</v>
      </c>
      <c r="F185" t="str">
        <f t="shared" si="9"/>
        <v>2016</v>
      </c>
      <c r="G185" s="6" t="s">
        <v>20</v>
      </c>
      <c r="H185" s="6" t="s">
        <v>1291</v>
      </c>
      <c r="I185" s="6">
        <f>'Marks Term 1'!I185</f>
        <v>42</v>
      </c>
      <c r="J185" s="6">
        <f>'Marks Term 2'!I185</f>
        <v>53</v>
      </c>
      <c r="K185" s="6">
        <f>'Marks Term 3'!I185</f>
        <v>27</v>
      </c>
      <c r="L185" s="6">
        <f>'Marks Term 4'!I185</f>
        <v>36</v>
      </c>
      <c r="N185" s="10">
        <f t="shared" si="0"/>
        <v>39.5</v>
      </c>
      <c r="O185" s="7" t="str">
        <f>Calc!B185</f>
        <v>F</v>
      </c>
      <c r="P185" s="7">
        <f>IFERROR(VLOOKUP(A185,'Absence Report'!$A$4:$B$29,2,0),0)</f>
        <v>0</v>
      </c>
      <c r="Q185" s="13">
        <v>2624</v>
      </c>
    </row>
    <row r="186" spans="1:17" ht="14.25" customHeight="1">
      <c r="A186" s="2" t="s">
        <v>523</v>
      </c>
      <c r="B186" s="6" t="s">
        <v>524</v>
      </c>
      <c r="C186" s="6" t="s">
        <v>525</v>
      </c>
      <c r="D186" t="str">
        <f t="shared" si="7"/>
        <v>Madeline Laugesen</v>
      </c>
      <c r="E186" t="str">
        <f t="shared" si="8"/>
        <v>mlaugesen@newcollege.com</v>
      </c>
      <c r="F186" t="str">
        <f t="shared" si="9"/>
        <v>2015</v>
      </c>
      <c r="G186" s="6" t="s">
        <v>13</v>
      </c>
      <c r="H186" s="6" t="s">
        <v>1293</v>
      </c>
      <c r="I186" s="6">
        <f>'Marks Term 1'!I186</f>
        <v>82</v>
      </c>
      <c r="J186" s="6">
        <f>'Marks Term 2'!I186</f>
        <v>78</v>
      </c>
      <c r="K186" s="6">
        <f>'Marks Term 3'!I186</f>
        <v>96</v>
      </c>
      <c r="L186" s="6">
        <f>'Marks Term 4'!I186</f>
        <v>97</v>
      </c>
      <c r="N186" s="10">
        <f t="shared" si="0"/>
        <v>88.25</v>
      </c>
      <c r="O186" s="7" t="str">
        <f>Calc!B186</f>
        <v>A</v>
      </c>
      <c r="P186" s="7">
        <f>IFERROR(VLOOKUP(A186,'Absence Report'!$A$4:$B$29,2,0),0)</f>
        <v>0</v>
      </c>
      <c r="Q186" s="13">
        <v>10029</v>
      </c>
    </row>
    <row r="187" spans="1:17" ht="14.25" customHeight="1">
      <c r="A187" s="2" t="s">
        <v>526</v>
      </c>
      <c r="B187" s="6" t="s">
        <v>527</v>
      </c>
      <c r="C187" s="6" t="s">
        <v>528</v>
      </c>
      <c r="D187" t="str">
        <f t="shared" si="7"/>
        <v>Anna Le</v>
      </c>
      <c r="E187" t="str">
        <f t="shared" si="8"/>
        <v>ale@newcollege.com</v>
      </c>
      <c r="F187" t="str">
        <f t="shared" si="9"/>
        <v>2016</v>
      </c>
      <c r="G187" s="6" t="s">
        <v>13</v>
      </c>
      <c r="H187" s="6" t="s">
        <v>1293</v>
      </c>
      <c r="I187" s="6">
        <f>'Marks Term 1'!I187</f>
        <v>21</v>
      </c>
      <c r="J187" s="6">
        <f>'Marks Term 2'!I187</f>
        <v>2</v>
      </c>
      <c r="K187" s="6">
        <f>'Marks Term 3'!I187</f>
        <v>32</v>
      </c>
      <c r="L187" s="6">
        <f>'Marks Term 4'!I187</f>
        <v>24</v>
      </c>
      <c r="N187" s="10">
        <f t="shared" si="0"/>
        <v>19.75</v>
      </c>
      <c r="O187" s="7" t="str">
        <f>Calc!B187</f>
        <v>Fail</v>
      </c>
      <c r="P187" s="7">
        <f>IFERROR(VLOOKUP(A187,'Absence Report'!$A$4:$B$29,2,0),0)</f>
        <v>0</v>
      </c>
      <c r="Q187" s="13">
        <v>3828</v>
      </c>
    </row>
    <row r="188" spans="1:17" ht="14.25" customHeight="1">
      <c r="A188" s="2" t="s">
        <v>529</v>
      </c>
      <c r="B188" s="6" t="s">
        <v>530</v>
      </c>
      <c r="C188" s="6" t="s">
        <v>531</v>
      </c>
      <c r="D188" t="str">
        <f t="shared" si="7"/>
        <v>Emma Lee</v>
      </c>
      <c r="E188" t="str">
        <f t="shared" si="8"/>
        <v>elee@newcollege.com</v>
      </c>
      <c r="F188" t="str">
        <f t="shared" si="9"/>
        <v>2016</v>
      </c>
      <c r="G188" s="6" t="s">
        <v>28</v>
      </c>
      <c r="H188" s="6" t="s">
        <v>1292</v>
      </c>
      <c r="I188" s="6">
        <f>'Marks Term 1'!I188</f>
        <v>95</v>
      </c>
      <c r="J188" s="6">
        <f>'Marks Term 2'!I188</f>
        <v>83</v>
      </c>
      <c r="K188" s="6">
        <f>'Marks Term 3'!I188</f>
        <v>97</v>
      </c>
      <c r="L188" s="6">
        <f>'Marks Term 4'!I188</f>
        <v>85</v>
      </c>
      <c r="N188" s="10">
        <f t="shared" si="0"/>
        <v>90</v>
      </c>
      <c r="O188" s="7" t="str">
        <f>Calc!B188</f>
        <v>A</v>
      </c>
      <c r="P188" s="7">
        <f>IFERROR(VLOOKUP(A188,'Absence Report'!$A$4:$B$29,2,0),0)</f>
        <v>0</v>
      </c>
      <c r="Q188" s="13">
        <v>2512</v>
      </c>
    </row>
    <row r="189" spans="1:17" ht="14.25" customHeight="1">
      <c r="A189" s="2" t="s">
        <v>533</v>
      </c>
      <c r="B189" s="6" t="s">
        <v>534</v>
      </c>
      <c r="C189" s="6" t="s">
        <v>531</v>
      </c>
      <c r="D189" t="str">
        <f t="shared" si="7"/>
        <v>Hinkwan Lee</v>
      </c>
      <c r="E189" t="str">
        <f t="shared" si="8"/>
        <v>hlee@newcollege.com</v>
      </c>
      <c r="F189" t="str">
        <f t="shared" si="9"/>
        <v>2017</v>
      </c>
      <c r="G189" s="6" t="s">
        <v>13</v>
      </c>
      <c r="H189" s="6" t="s">
        <v>1293</v>
      </c>
      <c r="I189" s="6">
        <f>'Marks Term 1'!I189</f>
        <v>84</v>
      </c>
      <c r="J189" s="6">
        <f>'Marks Term 2'!I189</f>
        <v>24</v>
      </c>
      <c r="K189" s="6">
        <f>'Marks Term 3'!I189</f>
        <v>40</v>
      </c>
      <c r="L189" s="6">
        <f>'Marks Term 4'!I189</f>
        <v>14</v>
      </c>
      <c r="N189" s="10">
        <f t="shared" si="0"/>
        <v>40.5</v>
      </c>
      <c r="O189" s="7" t="str">
        <f>Calc!B189</f>
        <v>F</v>
      </c>
      <c r="P189" s="7">
        <f>IFERROR(VLOOKUP(A189,'Absence Report'!$A$4:$B$29,2,0),0)</f>
        <v>0</v>
      </c>
      <c r="Q189" s="13">
        <v>11161</v>
      </c>
    </row>
    <row r="190" spans="1:17" ht="14.25" customHeight="1">
      <c r="A190" s="2" t="s">
        <v>532</v>
      </c>
      <c r="B190" s="6" t="s">
        <v>115</v>
      </c>
      <c r="C190" s="6" t="s">
        <v>531</v>
      </c>
      <c r="D190" t="str">
        <f t="shared" si="7"/>
        <v>Jayden Lee</v>
      </c>
      <c r="E190" t="str">
        <f t="shared" si="8"/>
        <v>jlee@newcollege.com</v>
      </c>
      <c r="F190" t="str">
        <f t="shared" si="9"/>
        <v>2017</v>
      </c>
      <c r="G190" s="6" t="s">
        <v>13</v>
      </c>
      <c r="H190" s="6" t="s">
        <v>1291</v>
      </c>
      <c r="I190" s="6">
        <f>'Marks Term 1'!I190</f>
        <v>37</v>
      </c>
      <c r="J190" s="6">
        <f>'Marks Term 2'!I190</f>
        <v>80</v>
      </c>
      <c r="K190" s="6">
        <f>'Marks Term 3'!I190</f>
        <v>87</v>
      </c>
      <c r="L190" s="6">
        <f>'Marks Term 4'!I190</f>
        <v>79</v>
      </c>
      <c r="N190" s="10">
        <f t="shared" si="0"/>
        <v>70.75</v>
      </c>
      <c r="O190" s="7" t="str">
        <f>Calc!B190</f>
        <v>C</v>
      </c>
      <c r="P190" s="7">
        <f>IFERROR(VLOOKUP(A190,'Absence Report'!$A$4:$B$29,2,0),0)</f>
        <v>0</v>
      </c>
      <c r="Q190" s="13">
        <v>12732</v>
      </c>
    </row>
    <row r="191" spans="1:17" ht="14.25" customHeight="1">
      <c r="A191" s="2" t="s">
        <v>535</v>
      </c>
      <c r="B191" s="6" t="s">
        <v>536</v>
      </c>
      <c r="C191" s="6" t="s">
        <v>537</v>
      </c>
      <c r="D191" t="str">
        <f t="shared" si="7"/>
        <v>Jordan Lee</v>
      </c>
      <c r="E191" t="str">
        <f t="shared" si="8"/>
        <v>jlee@newcollege.com</v>
      </c>
      <c r="F191" t="str">
        <f t="shared" si="9"/>
        <v>2016</v>
      </c>
      <c r="G191" s="6" t="s">
        <v>28</v>
      </c>
      <c r="H191" s="6" t="s">
        <v>1291</v>
      </c>
      <c r="I191" s="6">
        <f>'Marks Term 1'!I191</f>
        <v>26</v>
      </c>
      <c r="J191" s="6">
        <f>'Marks Term 2'!I191</f>
        <v>20</v>
      </c>
      <c r="K191" s="6">
        <f>'Marks Term 3'!I191</f>
        <v>35</v>
      </c>
      <c r="L191" s="6">
        <f>'Marks Term 4'!I191</f>
        <v>14</v>
      </c>
      <c r="N191" s="10">
        <f t="shared" si="0"/>
        <v>23.75</v>
      </c>
      <c r="O191" s="7" t="str">
        <f>Calc!B191</f>
        <v>Fail</v>
      </c>
      <c r="P191" s="7">
        <f>IFERROR(VLOOKUP(A191,'Absence Report'!$A$4:$B$29,2,0),0)</f>
        <v>0</v>
      </c>
      <c r="Q191" s="13">
        <v>10825</v>
      </c>
    </row>
    <row r="192" spans="1:17" ht="14.25" customHeight="1">
      <c r="A192" s="2" t="s">
        <v>547</v>
      </c>
      <c r="B192" s="6" t="s">
        <v>548</v>
      </c>
      <c r="C192" s="6" t="s">
        <v>546</v>
      </c>
      <c r="D192" t="str">
        <f t="shared" si="7"/>
        <v>Haocong Li</v>
      </c>
      <c r="E192" t="str">
        <f t="shared" si="8"/>
        <v>hli@newcollege.com</v>
      </c>
      <c r="F192" t="str">
        <f t="shared" si="9"/>
        <v>2016</v>
      </c>
      <c r="G192" s="6" t="s">
        <v>20</v>
      </c>
      <c r="H192" s="6" t="s">
        <v>1293</v>
      </c>
      <c r="I192" s="6">
        <f>'Marks Term 1'!I192</f>
        <v>98</v>
      </c>
      <c r="J192" s="6">
        <f>'Marks Term 2'!I192</f>
        <v>85</v>
      </c>
      <c r="K192" s="6">
        <f>'Marks Term 3'!I192</f>
        <v>57</v>
      </c>
      <c r="L192" s="6">
        <f>'Marks Term 4'!I192</f>
        <v>51</v>
      </c>
      <c r="N192" s="10">
        <f t="shared" si="0"/>
        <v>72.75</v>
      </c>
      <c r="O192" s="7" t="str">
        <f>Calc!B192</f>
        <v>C</v>
      </c>
      <c r="P192" s="7">
        <f>IFERROR(VLOOKUP(A192,'Absence Report'!$A$4:$B$29,2,0),0)</f>
        <v>0</v>
      </c>
      <c r="Q192" s="13">
        <v>468</v>
      </c>
    </row>
    <row r="193" spans="1:17" ht="14.25" customHeight="1">
      <c r="A193" s="2" t="s">
        <v>551</v>
      </c>
      <c r="B193" s="6" t="s">
        <v>552</v>
      </c>
      <c r="C193" s="6" t="s">
        <v>540</v>
      </c>
      <c r="D193" t="str">
        <f t="shared" si="7"/>
        <v>Jessica Li</v>
      </c>
      <c r="E193" t="str">
        <f t="shared" si="8"/>
        <v>jli@newcollege.com</v>
      </c>
      <c r="F193" t="str">
        <f t="shared" si="9"/>
        <v>2016</v>
      </c>
      <c r="G193" s="6" t="s">
        <v>20</v>
      </c>
      <c r="H193" s="6" t="s">
        <v>1293</v>
      </c>
      <c r="I193" s="6">
        <f>'Marks Term 1'!I193</f>
        <v>81</v>
      </c>
      <c r="J193" s="6">
        <f>'Marks Term 2'!I193</f>
        <v>56</v>
      </c>
      <c r="K193" s="6">
        <f>'Marks Term 3'!I193</f>
        <v>71</v>
      </c>
      <c r="L193" s="6">
        <f>'Marks Term 4'!I193</f>
        <v>45</v>
      </c>
      <c r="N193" s="10">
        <f t="shared" si="0"/>
        <v>63.25</v>
      </c>
      <c r="O193" s="7" t="str">
        <f>Calc!B193</f>
        <v>D</v>
      </c>
      <c r="P193" s="7">
        <f>IFERROR(VLOOKUP(A193,'Absence Report'!$A$4:$B$29,2,0),0)</f>
        <v>0</v>
      </c>
      <c r="Q193" s="13">
        <v>13237</v>
      </c>
    </row>
    <row r="194" spans="1:17" ht="14.25" customHeight="1">
      <c r="A194" s="2" t="s">
        <v>549</v>
      </c>
      <c r="B194" s="6" t="s">
        <v>550</v>
      </c>
      <c r="C194" s="6" t="s">
        <v>546</v>
      </c>
      <c r="D194" t="str">
        <f t="shared" si="7"/>
        <v>Jiamao Li</v>
      </c>
      <c r="E194" t="str">
        <f t="shared" si="8"/>
        <v>jli@newcollege.com</v>
      </c>
      <c r="F194" t="str">
        <f t="shared" si="9"/>
        <v>2015</v>
      </c>
      <c r="G194" s="6" t="s">
        <v>13</v>
      </c>
      <c r="H194" s="6" t="s">
        <v>1292</v>
      </c>
      <c r="I194" s="6">
        <f>'Marks Term 1'!I194</f>
        <v>79</v>
      </c>
      <c r="J194" s="6">
        <f>'Marks Term 2'!I194</f>
        <v>56</v>
      </c>
      <c r="K194" s="6">
        <f>'Marks Term 3'!I194</f>
        <v>44</v>
      </c>
      <c r="L194" s="6">
        <f>'Marks Term 4'!I194</f>
        <v>93</v>
      </c>
      <c r="N194" s="10">
        <f t="shared" si="0"/>
        <v>68</v>
      </c>
      <c r="O194" s="7" t="str">
        <f>Calc!B194</f>
        <v>C</v>
      </c>
      <c r="P194" s="7">
        <f>IFERROR(VLOOKUP(A194,'Absence Report'!$A$4:$B$29,2,0),0)</f>
        <v>0</v>
      </c>
      <c r="Q194" s="13">
        <v>14807</v>
      </c>
    </row>
    <row r="195" spans="1:17" ht="14.25" customHeight="1">
      <c r="A195" s="2" t="s">
        <v>541</v>
      </c>
      <c r="B195" s="6" t="s">
        <v>542</v>
      </c>
      <c r="C195" s="6" t="s">
        <v>540</v>
      </c>
      <c r="D195" t="str">
        <f t="shared" si="7"/>
        <v>Kendall Li</v>
      </c>
      <c r="E195" t="str">
        <f t="shared" si="8"/>
        <v>kli@newcollege.com</v>
      </c>
      <c r="F195" t="str">
        <f t="shared" si="9"/>
        <v>2016</v>
      </c>
      <c r="G195" s="6" t="s">
        <v>13</v>
      </c>
      <c r="H195" s="6" t="s">
        <v>1292</v>
      </c>
      <c r="I195" s="6">
        <f>'Marks Term 1'!I195</f>
        <v>68</v>
      </c>
      <c r="J195" s="6">
        <f>'Marks Term 2'!I195</f>
        <v>94</v>
      </c>
      <c r="K195" s="6">
        <f>'Marks Term 3'!I195</f>
        <v>98</v>
      </c>
      <c r="L195" s="6">
        <f>'Marks Term 4'!I195</f>
        <v>97</v>
      </c>
      <c r="N195" s="10">
        <f t="shared" si="0"/>
        <v>89.25</v>
      </c>
      <c r="O195" s="7" t="str">
        <f>Calc!B195</f>
        <v>A</v>
      </c>
      <c r="P195" s="7">
        <f>IFERROR(VLOOKUP(A195,'Absence Report'!$A$4:$B$29,2,0),0)</f>
        <v>0</v>
      </c>
      <c r="Q195" s="13">
        <v>14873</v>
      </c>
    </row>
    <row r="196" spans="1:17" ht="14.25" customHeight="1">
      <c r="A196" s="2" t="s">
        <v>543</v>
      </c>
      <c r="B196" s="6" t="s">
        <v>495</v>
      </c>
      <c r="C196" s="6" t="s">
        <v>540</v>
      </c>
      <c r="D196" t="str">
        <f t="shared" si="7"/>
        <v>Laura Li</v>
      </c>
      <c r="E196" t="str">
        <f t="shared" si="8"/>
        <v>lli@newcollege.com</v>
      </c>
      <c r="F196" t="str">
        <f t="shared" si="9"/>
        <v>2017</v>
      </c>
      <c r="G196" s="6" t="s">
        <v>13</v>
      </c>
      <c r="H196" s="6" t="s">
        <v>1291</v>
      </c>
      <c r="I196" s="6">
        <f>'Marks Term 1'!I196</f>
        <v>60</v>
      </c>
      <c r="J196" s="6">
        <f>'Marks Term 2'!I196</f>
        <v>73</v>
      </c>
      <c r="K196" s="6">
        <f>'Marks Term 3'!I196</f>
        <v>71</v>
      </c>
      <c r="L196" s="6">
        <f>'Marks Term 4'!I196</f>
        <v>57</v>
      </c>
      <c r="N196" s="10">
        <f t="shared" si="0"/>
        <v>65.25</v>
      </c>
      <c r="O196" s="7" t="str">
        <f>Calc!B196</f>
        <v>C</v>
      </c>
      <c r="P196" s="7">
        <f>IFERROR(VLOOKUP(A196,'Absence Report'!$A$4:$B$29,2,0),0)</f>
        <v>0</v>
      </c>
      <c r="Q196" s="13">
        <v>10904</v>
      </c>
    </row>
    <row r="197" spans="1:17" ht="14.25" customHeight="1">
      <c r="A197" s="2" t="s">
        <v>544</v>
      </c>
      <c r="B197" s="6" t="s">
        <v>545</v>
      </c>
      <c r="C197" s="6" t="s">
        <v>546</v>
      </c>
      <c r="D197" t="str">
        <f t="shared" ref="D197:D260" si="10">PROPER(_xlfn.CONCAT(B197," ",C197))</f>
        <v>So Li</v>
      </c>
      <c r="E197" t="str">
        <f t="shared" ref="E197:E260" si="11">LOWER(_xlfn.CONCAT(LEFT(B197),C197,"@newcollege.com"))</f>
        <v>sli@newcollege.com</v>
      </c>
      <c r="F197" t="str">
        <f t="shared" ref="F197:F260" si="12">_xlfn.CONCAT(20,RIGHT(A197,2))</f>
        <v>2017</v>
      </c>
      <c r="G197" s="6" t="s">
        <v>13</v>
      </c>
      <c r="H197" s="6" t="s">
        <v>1293</v>
      </c>
      <c r="I197" s="6">
        <f>'Marks Term 1'!I197</f>
        <v>59</v>
      </c>
      <c r="J197" s="6">
        <f>'Marks Term 2'!I197</f>
        <v>51</v>
      </c>
      <c r="K197" s="6">
        <f>'Marks Term 3'!I197</f>
        <v>56</v>
      </c>
      <c r="L197" s="6">
        <f>'Marks Term 4'!I197</f>
        <v>66</v>
      </c>
      <c r="N197" s="10">
        <f t="shared" si="0"/>
        <v>58</v>
      </c>
      <c r="O197" s="7" t="str">
        <f>Calc!B197</f>
        <v>D</v>
      </c>
      <c r="P197" s="7">
        <f>IFERROR(VLOOKUP(A197,'Absence Report'!$A$4:$B$29,2,0),0)</f>
        <v>7</v>
      </c>
      <c r="Q197" s="13">
        <v>2515</v>
      </c>
    </row>
    <row r="198" spans="1:17" ht="14.25" customHeight="1">
      <c r="A198" s="2" t="s">
        <v>538</v>
      </c>
      <c r="B198" s="6" t="s">
        <v>539</v>
      </c>
      <c r="C198" s="6" t="s">
        <v>540</v>
      </c>
      <c r="D198" t="str">
        <f t="shared" si="10"/>
        <v>Xiaoyi Li</v>
      </c>
      <c r="E198" t="str">
        <f t="shared" si="11"/>
        <v>xli@newcollege.com</v>
      </c>
      <c r="F198" t="str">
        <f t="shared" si="12"/>
        <v>2016</v>
      </c>
      <c r="G198" s="6" t="s">
        <v>24</v>
      </c>
      <c r="H198" s="6" t="s">
        <v>1293</v>
      </c>
      <c r="I198" s="6">
        <f>'Marks Term 1'!I198</f>
        <v>56</v>
      </c>
      <c r="J198" s="6">
        <f>'Marks Term 2'!I198</f>
        <v>88</v>
      </c>
      <c r="K198" s="6">
        <f>'Marks Term 3'!I198</f>
        <v>96</v>
      </c>
      <c r="L198" s="6">
        <f>'Marks Term 4'!I198</f>
        <v>76</v>
      </c>
      <c r="N198" s="10">
        <f t="shared" si="0"/>
        <v>79</v>
      </c>
      <c r="O198" s="7" t="str">
        <f>Calc!B198</f>
        <v>B</v>
      </c>
      <c r="P198" s="7">
        <f>IFERROR(VLOOKUP(A198,'Absence Report'!$A$4:$B$29,2,0),0)</f>
        <v>0</v>
      </c>
      <c r="Q198" s="13">
        <v>12501</v>
      </c>
    </row>
    <row r="199" spans="1:17" ht="14.25" customHeight="1">
      <c r="A199" s="2" t="s">
        <v>553</v>
      </c>
      <c r="B199" s="6" t="s">
        <v>554</v>
      </c>
      <c r="C199" s="6" t="s">
        <v>540</v>
      </c>
      <c r="D199" t="str">
        <f t="shared" si="10"/>
        <v>Yadong Li</v>
      </c>
      <c r="E199" t="str">
        <f t="shared" si="11"/>
        <v>yli@newcollege.com</v>
      </c>
      <c r="F199" t="str">
        <f t="shared" si="12"/>
        <v>2016</v>
      </c>
      <c r="G199" s="6" t="s">
        <v>13</v>
      </c>
      <c r="H199" s="6" t="s">
        <v>1293</v>
      </c>
      <c r="I199" s="6">
        <f>'Marks Term 1'!I199</f>
        <v>56</v>
      </c>
      <c r="J199" s="6">
        <f>'Marks Term 2'!I199</f>
        <v>67</v>
      </c>
      <c r="K199" s="6">
        <f>'Marks Term 3'!I199</f>
        <v>51</v>
      </c>
      <c r="L199" s="6">
        <f>'Marks Term 4'!I199</f>
        <v>45</v>
      </c>
      <c r="N199" s="10">
        <f t="shared" si="0"/>
        <v>54.75</v>
      </c>
      <c r="O199" s="7" t="str">
        <f>Calc!B199</f>
        <v>E</v>
      </c>
      <c r="P199" s="7">
        <f>IFERROR(VLOOKUP(A199,'Absence Report'!$A$4:$B$29,2,0),0)</f>
        <v>0</v>
      </c>
      <c r="Q199" s="13">
        <v>365</v>
      </c>
    </row>
    <row r="200" spans="1:17" ht="14.25" customHeight="1">
      <c r="A200" s="2" t="s">
        <v>555</v>
      </c>
      <c r="B200" s="6" t="s">
        <v>556</v>
      </c>
      <c r="C200" s="6" t="s">
        <v>540</v>
      </c>
      <c r="D200" t="str">
        <f t="shared" si="10"/>
        <v>Yuanshuang Li</v>
      </c>
      <c r="E200" t="str">
        <f t="shared" si="11"/>
        <v>yli@newcollege.com</v>
      </c>
      <c r="F200" t="str">
        <f t="shared" si="12"/>
        <v>2016</v>
      </c>
      <c r="G200" s="6" t="s">
        <v>24</v>
      </c>
      <c r="H200" s="6" t="s">
        <v>1291</v>
      </c>
      <c r="I200" s="6">
        <f>'Marks Term 1'!I200</f>
        <v>48</v>
      </c>
      <c r="J200" s="6">
        <f>'Marks Term 2'!I200</f>
        <v>30</v>
      </c>
      <c r="K200" s="6">
        <f>'Marks Term 3'!I200</f>
        <v>35</v>
      </c>
      <c r="L200" s="6">
        <f>'Marks Term 4'!I200</f>
        <v>55</v>
      </c>
      <c r="N200" s="10">
        <f t="shared" si="0"/>
        <v>42</v>
      </c>
      <c r="O200" s="7" t="str">
        <f>Calc!B200</f>
        <v>F</v>
      </c>
      <c r="P200" s="7">
        <f>IFERROR(VLOOKUP(A200,'Absence Report'!$A$4:$B$29,2,0),0)</f>
        <v>0</v>
      </c>
      <c r="Q200" s="13">
        <v>6547</v>
      </c>
    </row>
    <row r="201" spans="1:17" ht="14.25" customHeight="1">
      <c r="A201" s="2" t="s">
        <v>557</v>
      </c>
      <c r="B201" s="6" t="s">
        <v>558</v>
      </c>
      <c r="C201" s="6" t="s">
        <v>546</v>
      </c>
      <c r="D201" t="str">
        <f t="shared" si="10"/>
        <v>Yuqing Li</v>
      </c>
      <c r="E201" t="str">
        <f t="shared" si="11"/>
        <v>yli@newcollege.com</v>
      </c>
      <c r="F201" t="str">
        <f t="shared" si="12"/>
        <v>2015</v>
      </c>
      <c r="G201" s="6" t="s">
        <v>28</v>
      </c>
      <c r="H201" s="6" t="s">
        <v>1292</v>
      </c>
      <c r="I201" s="6">
        <f>'Marks Term 1'!I201</f>
        <v>31</v>
      </c>
      <c r="J201" s="6">
        <f>'Marks Term 2'!I201</f>
        <v>27</v>
      </c>
      <c r="K201" s="6">
        <f>'Marks Term 3'!I201</f>
        <v>56</v>
      </c>
      <c r="L201" s="6">
        <f>'Marks Term 4'!I201</f>
        <v>58</v>
      </c>
      <c r="N201" s="10">
        <f t="shared" si="0"/>
        <v>43</v>
      </c>
      <c r="O201" s="7" t="str">
        <f>Calc!B201</f>
        <v>F</v>
      </c>
      <c r="P201" s="7">
        <f>IFERROR(VLOOKUP(A201,'Absence Report'!$A$4:$B$29,2,0),0)</f>
        <v>0</v>
      </c>
      <c r="Q201" s="13">
        <v>9057</v>
      </c>
    </row>
    <row r="202" spans="1:17" ht="14.25" customHeight="1">
      <c r="A202" s="2" t="s">
        <v>559</v>
      </c>
      <c r="B202" s="6" t="s">
        <v>560</v>
      </c>
      <c r="C202" s="6" t="s">
        <v>561</v>
      </c>
      <c r="D202" t="str">
        <f t="shared" si="10"/>
        <v>Cindy Liang</v>
      </c>
      <c r="E202" t="str">
        <f t="shared" si="11"/>
        <v>cliang@newcollege.com</v>
      </c>
      <c r="F202" t="str">
        <f t="shared" si="12"/>
        <v>2017</v>
      </c>
      <c r="G202" s="6" t="s">
        <v>24</v>
      </c>
      <c r="H202" s="6" t="s">
        <v>1292</v>
      </c>
      <c r="I202" s="6">
        <f>'Marks Term 1'!I202</f>
        <v>95</v>
      </c>
      <c r="J202" s="6">
        <f>'Marks Term 2'!I202</f>
        <v>88</v>
      </c>
      <c r="K202" s="6">
        <f>'Marks Term 3'!I202</f>
        <v>86</v>
      </c>
      <c r="L202" s="6">
        <f>'Marks Term 4'!I202</f>
        <v>94</v>
      </c>
      <c r="N202" s="10">
        <f t="shared" si="0"/>
        <v>90.75</v>
      </c>
      <c r="O202" s="7" t="str">
        <f>Calc!B202</f>
        <v>A</v>
      </c>
      <c r="P202" s="7">
        <f>IFERROR(VLOOKUP(A202,'Absence Report'!$A$4:$B$29,2,0),0)</f>
        <v>0</v>
      </c>
      <c r="Q202" s="13">
        <v>11650</v>
      </c>
    </row>
    <row r="203" spans="1:17" ht="14.25" customHeight="1">
      <c r="A203" s="2" t="s">
        <v>566</v>
      </c>
      <c r="B203" s="6" t="s">
        <v>567</v>
      </c>
      <c r="C203" s="6" t="s">
        <v>568</v>
      </c>
      <c r="D203" t="str">
        <f t="shared" si="10"/>
        <v>Shiqian Liang</v>
      </c>
      <c r="E203" t="str">
        <f t="shared" si="11"/>
        <v>sliang@newcollege.com</v>
      </c>
      <c r="F203" t="str">
        <f t="shared" si="12"/>
        <v>2015</v>
      </c>
      <c r="G203" s="6" t="s">
        <v>13</v>
      </c>
      <c r="H203" s="6" t="s">
        <v>1293</v>
      </c>
      <c r="I203" s="6">
        <f>'Marks Term 1'!I203</f>
        <v>80</v>
      </c>
      <c r="J203" s="6">
        <f>'Marks Term 2'!I203</f>
        <v>72</v>
      </c>
      <c r="K203" s="6">
        <f>'Marks Term 3'!I203</f>
        <v>81</v>
      </c>
      <c r="L203" s="6">
        <f>'Marks Term 4'!I203</f>
        <v>49</v>
      </c>
      <c r="N203" s="10">
        <f t="shared" si="0"/>
        <v>70.5</v>
      </c>
      <c r="O203" s="7" t="str">
        <f>Calc!B203</f>
        <v>C</v>
      </c>
      <c r="P203" s="7">
        <f>IFERROR(VLOOKUP(A203,'Absence Report'!$A$4:$B$29,2,0),0)</f>
        <v>0</v>
      </c>
      <c r="Q203" s="13">
        <v>6681</v>
      </c>
    </row>
    <row r="204" spans="1:17" ht="14.25" customHeight="1">
      <c r="A204" s="2" t="s">
        <v>562</v>
      </c>
      <c r="B204" s="6" t="s">
        <v>563</v>
      </c>
      <c r="C204" s="6" t="s">
        <v>561</v>
      </c>
      <c r="D204" t="str">
        <f t="shared" si="10"/>
        <v>Wenyang Liang</v>
      </c>
      <c r="E204" t="str">
        <f t="shared" si="11"/>
        <v>wliang@newcollege.com</v>
      </c>
      <c r="F204" t="str">
        <f t="shared" si="12"/>
        <v>2017</v>
      </c>
      <c r="G204" s="6" t="s">
        <v>28</v>
      </c>
      <c r="H204" s="6" t="s">
        <v>1291</v>
      </c>
      <c r="I204" s="6">
        <f>'Marks Term 1'!I204</f>
        <v>78</v>
      </c>
      <c r="J204" s="6">
        <f>'Marks Term 2'!I204</f>
        <v>85</v>
      </c>
      <c r="K204" s="6">
        <f>'Marks Term 3'!I204</f>
        <v>65</v>
      </c>
      <c r="L204" s="6">
        <f>'Marks Term 4'!I204</f>
        <v>90</v>
      </c>
      <c r="N204" s="10">
        <f t="shared" si="0"/>
        <v>79.5</v>
      </c>
      <c r="O204" s="7" t="str">
        <f>Calc!B204</f>
        <v>B</v>
      </c>
      <c r="P204" s="7">
        <f>IFERROR(VLOOKUP(A204,'Absence Report'!$A$4:$B$29,2,0),0)</f>
        <v>0</v>
      </c>
      <c r="Q204" s="13">
        <v>2739</v>
      </c>
    </row>
    <row r="205" spans="1:17" ht="14.25" customHeight="1">
      <c r="A205" s="2" t="s">
        <v>564</v>
      </c>
      <c r="B205" s="6" t="s">
        <v>565</v>
      </c>
      <c r="C205" s="6" t="s">
        <v>561</v>
      </c>
      <c r="D205" t="str">
        <f t="shared" si="10"/>
        <v>Yunyi Liang</v>
      </c>
      <c r="E205" t="str">
        <f t="shared" si="11"/>
        <v>yliang@newcollege.com</v>
      </c>
      <c r="F205" t="str">
        <f t="shared" si="12"/>
        <v>2015</v>
      </c>
      <c r="G205" s="6" t="s">
        <v>28</v>
      </c>
      <c r="H205" s="6" t="s">
        <v>1291</v>
      </c>
      <c r="I205" s="6">
        <f>'Marks Term 1'!I205</f>
        <v>63</v>
      </c>
      <c r="J205" s="6">
        <f>'Marks Term 2'!I205</f>
        <v>67</v>
      </c>
      <c r="K205" s="6">
        <f>'Marks Term 3'!I205</f>
        <v>97</v>
      </c>
      <c r="L205" s="6">
        <f>'Marks Term 4'!I205</f>
        <v>91</v>
      </c>
      <c r="N205" s="10">
        <f t="shared" si="0"/>
        <v>79.5</v>
      </c>
      <c r="O205" s="7" t="str">
        <f>Calc!B205</f>
        <v>B</v>
      </c>
      <c r="P205" s="7">
        <f>IFERROR(VLOOKUP(A205,'Absence Report'!$A$4:$B$29,2,0),0)</f>
        <v>0</v>
      </c>
      <c r="Q205" s="13">
        <v>13598</v>
      </c>
    </row>
    <row r="206" spans="1:17" ht="14.25" customHeight="1">
      <c r="A206" s="2" t="s">
        <v>569</v>
      </c>
      <c r="B206" s="6" t="s">
        <v>570</v>
      </c>
      <c r="C206" s="6" t="s">
        <v>571</v>
      </c>
      <c r="D206" t="str">
        <f t="shared" si="10"/>
        <v>Queqi Liao</v>
      </c>
      <c r="E206" t="str">
        <f t="shared" si="11"/>
        <v>qliao@newcollege.com</v>
      </c>
      <c r="F206" t="str">
        <f t="shared" si="12"/>
        <v>2016</v>
      </c>
      <c r="G206" s="6" t="s">
        <v>28</v>
      </c>
      <c r="H206" s="6" t="s">
        <v>1293</v>
      </c>
      <c r="I206" s="6">
        <f>'Marks Term 1'!I206</f>
        <v>34</v>
      </c>
      <c r="J206" s="6">
        <f>'Marks Term 2'!I206</f>
        <v>27</v>
      </c>
      <c r="K206" s="6">
        <f>'Marks Term 3'!I206</f>
        <v>45</v>
      </c>
      <c r="L206" s="6">
        <f>'Marks Term 4'!I206</f>
        <v>2</v>
      </c>
      <c r="N206" s="10">
        <f t="shared" si="0"/>
        <v>27</v>
      </c>
      <c r="O206" s="7" t="str">
        <f>Calc!B206</f>
        <v>Fail</v>
      </c>
      <c r="P206" s="7">
        <f>IFERROR(VLOOKUP(A206,'Absence Report'!$A$4:$B$29,2,0),0)</f>
        <v>0</v>
      </c>
      <c r="Q206" s="13">
        <v>9416</v>
      </c>
    </row>
    <row r="207" spans="1:17" ht="14.25" customHeight="1">
      <c r="A207" s="2" t="s">
        <v>572</v>
      </c>
      <c r="B207" s="6" t="s">
        <v>573</v>
      </c>
      <c r="C207" s="6" t="s">
        <v>574</v>
      </c>
      <c r="D207" t="str">
        <f t="shared" si="10"/>
        <v>Tao Liddicoat</v>
      </c>
      <c r="E207" t="str">
        <f t="shared" si="11"/>
        <v>tliddicoat@newcollege.com</v>
      </c>
      <c r="F207" t="str">
        <f t="shared" si="12"/>
        <v>2015</v>
      </c>
      <c r="G207" s="6" t="s">
        <v>13</v>
      </c>
      <c r="H207" s="6" t="s">
        <v>1291</v>
      </c>
      <c r="I207" s="6">
        <f>'Marks Term 1'!I207</f>
        <v>78</v>
      </c>
      <c r="J207" s="6">
        <f>'Marks Term 2'!I207</f>
        <v>61</v>
      </c>
      <c r="K207" s="6">
        <f>'Marks Term 3'!I207</f>
        <v>87</v>
      </c>
      <c r="L207" s="6">
        <f>'Marks Term 4'!I207</f>
        <v>82</v>
      </c>
      <c r="N207" s="10">
        <f t="shared" si="0"/>
        <v>77</v>
      </c>
      <c r="O207" s="7" t="str">
        <f>Calc!B207</f>
        <v>B</v>
      </c>
      <c r="P207" s="7">
        <f>IFERROR(VLOOKUP(A207,'Absence Report'!$A$4:$B$29,2,0),0)</f>
        <v>12</v>
      </c>
      <c r="Q207" s="13">
        <v>12661</v>
      </c>
    </row>
    <row r="208" spans="1:17" ht="14.25" customHeight="1">
      <c r="A208" s="2" t="s">
        <v>575</v>
      </c>
      <c r="B208" s="6" t="s">
        <v>576</v>
      </c>
      <c r="C208" s="6" t="s">
        <v>577</v>
      </c>
      <c r="D208" t="str">
        <f t="shared" si="10"/>
        <v>Stuart Liesure</v>
      </c>
      <c r="E208" t="str">
        <f t="shared" si="11"/>
        <v>sliesure@newcollege.com</v>
      </c>
      <c r="F208" t="str">
        <f t="shared" si="12"/>
        <v>2016</v>
      </c>
      <c r="G208" s="6" t="s">
        <v>28</v>
      </c>
      <c r="H208" s="6" t="s">
        <v>1291</v>
      </c>
      <c r="I208" s="6">
        <f>'Marks Term 1'!I208</f>
        <v>94</v>
      </c>
      <c r="J208" s="6">
        <f>'Marks Term 2'!I208</f>
        <v>90</v>
      </c>
      <c r="K208" s="6">
        <f>'Marks Term 3'!I208</f>
        <v>81</v>
      </c>
      <c r="L208" s="6">
        <f>'Marks Term 4'!I208</f>
        <v>78</v>
      </c>
      <c r="N208" s="10">
        <f t="shared" si="0"/>
        <v>85.75</v>
      </c>
      <c r="O208" s="7" t="str">
        <f>Calc!B208</f>
        <v>A</v>
      </c>
      <c r="P208" s="7">
        <f>IFERROR(VLOOKUP(A208,'Absence Report'!$A$4:$B$29,2,0),0)</f>
        <v>0</v>
      </c>
      <c r="Q208" s="13">
        <v>12956</v>
      </c>
    </row>
    <row r="209" spans="1:17" ht="14.25" customHeight="1">
      <c r="A209" s="2" t="s">
        <v>578</v>
      </c>
      <c r="B209" s="6" t="s">
        <v>579</v>
      </c>
      <c r="C209" s="6" t="s">
        <v>580</v>
      </c>
      <c r="D209" t="str">
        <f t="shared" si="10"/>
        <v>Haya Lin</v>
      </c>
      <c r="E209" t="str">
        <f t="shared" si="11"/>
        <v>hlin@newcollege.com</v>
      </c>
      <c r="F209" t="str">
        <f t="shared" si="12"/>
        <v>2015</v>
      </c>
      <c r="G209" s="6" t="s">
        <v>24</v>
      </c>
      <c r="H209" s="6" t="s">
        <v>1293</v>
      </c>
      <c r="I209" s="6">
        <f>'Marks Term 1'!I209</f>
        <v>48</v>
      </c>
      <c r="J209" s="6">
        <f>'Marks Term 2'!I209</f>
        <v>78</v>
      </c>
      <c r="K209" s="6">
        <f>'Marks Term 3'!I209</f>
        <v>72</v>
      </c>
      <c r="L209" s="6">
        <f>'Marks Term 4'!I209</f>
        <v>47</v>
      </c>
      <c r="N209" s="10">
        <f t="shared" si="0"/>
        <v>61.25</v>
      </c>
      <c r="O209" s="7" t="str">
        <f>Calc!B209</f>
        <v>D</v>
      </c>
      <c r="P209" s="7">
        <f>IFERROR(VLOOKUP(A209,'Absence Report'!$A$4:$B$29,2,0),0)</f>
        <v>0</v>
      </c>
      <c r="Q209" s="13">
        <v>4312</v>
      </c>
    </row>
    <row r="210" spans="1:17" ht="14.25" customHeight="1">
      <c r="A210" s="2" t="s">
        <v>581</v>
      </c>
      <c r="B210" s="6" t="s">
        <v>582</v>
      </c>
      <c r="C210" s="6" t="s">
        <v>583</v>
      </c>
      <c r="D210" t="str">
        <f t="shared" si="10"/>
        <v>Yang Lingtong</v>
      </c>
      <c r="E210" t="str">
        <f t="shared" si="11"/>
        <v>ylingtong@newcollege.com</v>
      </c>
      <c r="F210" t="str">
        <f t="shared" si="12"/>
        <v>2015</v>
      </c>
      <c r="G210" s="6" t="s">
        <v>13</v>
      </c>
      <c r="H210" s="6" t="s">
        <v>1293</v>
      </c>
      <c r="I210" s="6">
        <f>'Marks Term 1'!I210</f>
        <v>37</v>
      </c>
      <c r="J210" s="6">
        <f>'Marks Term 2'!I210</f>
        <v>61</v>
      </c>
      <c r="K210" s="6">
        <f>'Marks Term 3'!I210</f>
        <v>38</v>
      </c>
      <c r="L210" s="6">
        <f>'Marks Term 4'!I210</f>
        <v>43</v>
      </c>
      <c r="N210" s="10">
        <f t="shared" si="0"/>
        <v>44.75</v>
      </c>
      <c r="O210" s="7" t="str">
        <f>Calc!B210</f>
        <v>F</v>
      </c>
      <c r="P210" s="7">
        <f>IFERROR(VLOOKUP(A210,'Absence Report'!$A$4:$B$29,2,0),0)</f>
        <v>0</v>
      </c>
      <c r="Q210" s="13">
        <v>6685</v>
      </c>
    </row>
    <row r="211" spans="1:17" ht="14.25" customHeight="1">
      <c r="A211" s="2" t="s">
        <v>592</v>
      </c>
      <c r="B211" s="6" t="s">
        <v>170</v>
      </c>
      <c r="C211" s="6" t="s">
        <v>586</v>
      </c>
      <c r="D211" t="str">
        <f t="shared" si="10"/>
        <v>Justin Liu</v>
      </c>
      <c r="E211" t="str">
        <f t="shared" si="11"/>
        <v>jliu@newcollege.com</v>
      </c>
      <c r="F211" t="str">
        <f t="shared" si="12"/>
        <v>2017</v>
      </c>
      <c r="G211" s="6" t="s">
        <v>13</v>
      </c>
      <c r="H211" s="6" t="s">
        <v>1292</v>
      </c>
      <c r="I211" s="6">
        <f>'Marks Term 1'!I211</f>
        <v>97</v>
      </c>
      <c r="J211" s="6">
        <f>'Marks Term 2'!I211</f>
        <v>74</v>
      </c>
      <c r="K211" s="6">
        <f>'Marks Term 3'!I211</f>
        <v>92</v>
      </c>
      <c r="L211" s="6">
        <f>'Marks Term 4'!I211</f>
        <v>63</v>
      </c>
      <c r="N211" s="10">
        <f t="shared" si="0"/>
        <v>81.5</v>
      </c>
      <c r="O211" s="7" t="str">
        <f>Calc!B211</f>
        <v>B</v>
      </c>
      <c r="P211" s="7">
        <f>IFERROR(VLOOKUP(A211,'Absence Report'!$A$4:$B$29,2,0),0)</f>
        <v>0</v>
      </c>
      <c r="Q211" s="13">
        <v>1044</v>
      </c>
    </row>
    <row r="212" spans="1:17" ht="14.25" customHeight="1">
      <c r="A212" s="2" t="s">
        <v>593</v>
      </c>
      <c r="B212" s="6" t="s">
        <v>594</v>
      </c>
      <c r="C212" s="6" t="s">
        <v>595</v>
      </c>
      <c r="D212" t="str">
        <f t="shared" si="10"/>
        <v>Kha Liu</v>
      </c>
      <c r="E212" t="str">
        <f t="shared" si="11"/>
        <v>kliu@newcollege.com</v>
      </c>
      <c r="F212" t="str">
        <f t="shared" si="12"/>
        <v>2017</v>
      </c>
      <c r="G212" s="6" t="s">
        <v>24</v>
      </c>
      <c r="H212" s="6" t="s">
        <v>1293</v>
      </c>
      <c r="I212" s="6">
        <f>'Marks Term 1'!I212</f>
        <v>89</v>
      </c>
      <c r="J212" s="6">
        <f>'Marks Term 2'!I212</f>
        <v>50</v>
      </c>
      <c r="K212" s="6">
        <f>'Marks Term 3'!I212</f>
        <v>79</v>
      </c>
      <c r="L212" s="6">
        <f>'Marks Term 4'!I212</f>
        <v>59</v>
      </c>
      <c r="N212" s="10">
        <f t="shared" si="0"/>
        <v>69.25</v>
      </c>
      <c r="O212" s="7" t="str">
        <f>Calc!B212</f>
        <v>C</v>
      </c>
      <c r="P212" s="7">
        <f>IFERROR(VLOOKUP(A212,'Absence Report'!$A$4:$B$29,2,0),0)</f>
        <v>0</v>
      </c>
      <c r="Q212" s="13">
        <v>7773</v>
      </c>
    </row>
    <row r="213" spans="1:17" ht="14.25" customHeight="1">
      <c r="A213" s="2" t="s">
        <v>587</v>
      </c>
      <c r="B213" s="6" t="s">
        <v>588</v>
      </c>
      <c r="C213" s="6" t="s">
        <v>589</v>
      </c>
      <c r="D213" t="str">
        <f t="shared" si="10"/>
        <v>Mingyu Liu</v>
      </c>
      <c r="E213" t="str">
        <f t="shared" si="11"/>
        <v>mliu@newcollege.com</v>
      </c>
      <c r="F213" t="str">
        <f t="shared" si="12"/>
        <v>2016</v>
      </c>
      <c r="G213" s="6" t="s">
        <v>24</v>
      </c>
      <c r="H213" s="6" t="s">
        <v>1293</v>
      </c>
      <c r="I213" s="6">
        <f>'Marks Term 1'!I213</f>
        <v>85</v>
      </c>
      <c r="J213" s="6">
        <f>'Marks Term 2'!I213</f>
        <v>93</v>
      </c>
      <c r="K213" s="6">
        <f>'Marks Term 3'!I213</f>
        <v>84</v>
      </c>
      <c r="L213" s="6">
        <f>'Marks Term 4'!I213</f>
        <v>89</v>
      </c>
      <c r="N213" s="10">
        <f t="shared" si="0"/>
        <v>87.75</v>
      </c>
      <c r="O213" s="7" t="str">
        <f>Calc!B213</f>
        <v>A</v>
      </c>
      <c r="P213" s="7">
        <f>IFERROR(VLOOKUP(A213,'Absence Report'!$A$4:$B$29,2,0),0)</f>
        <v>0</v>
      </c>
      <c r="Q213" s="13">
        <v>2574</v>
      </c>
    </row>
    <row r="214" spans="1:17" ht="14.25" customHeight="1">
      <c r="A214" s="2" t="s">
        <v>600</v>
      </c>
      <c r="B214" s="6" t="s">
        <v>601</v>
      </c>
      <c r="C214" s="6" t="s">
        <v>589</v>
      </c>
      <c r="D214" t="str">
        <f t="shared" si="10"/>
        <v>Xuanqi Liu</v>
      </c>
      <c r="E214" t="str">
        <f t="shared" si="11"/>
        <v>xliu@newcollege.com</v>
      </c>
      <c r="F214" t="str">
        <f t="shared" si="12"/>
        <v>2017</v>
      </c>
      <c r="G214" s="6" t="s">
        <v>28</v>
      </c>
      <c r="H214" s="6" t="s">
        <v>1293</v>
      </c>
      <c r="I214" s="6">
        <f>'Marks Term 1'!I214</f>
        <v>84</v>
      </c>
      <c r="J214" s="6">
        <f>'Marks Term 2'!I214</f>
        <v>33</v>
      </c>
      <c r="K214" s="6">
        <f>'Marks Term 3'!I214</f>
        <v>38</v>
      </c>
      <c r="L214" s="6">
        <f>'Marks Term 4'!I214</f>
        <v>3</v>
      </c>
      <c r="N214" s="10">
        <f t="shared" si="0"/>
        <v>39.5</v>
      </c>
      <c r="O214" s="7" t="str">
        <f>Calc!B214</f>
        <v>F</v>
      </c>
      <c r="P214" s="7">
        <f>IFERROR(VLOOKUP(A214,'Absence Report'!$A$4:$B$29,2,0),0)</f>
        <v>0</v>
      </c>
      <c r="Q214" s="13">
        <v>11102</v>
      </c>
    </row>
    <row r="215" spans="1:17" ht="14.25" customHeight="1">
      <c r="A215" s="2" t="s">
        <v>590</v>
      </c>
      <c r="B215" s="6" t="s">
        <v>591</v>
      </c>
      <c r="C215" s="6" t="s">
        <v>589</v>
      </c>
      <c r="D215" t="str">
        <f t="shared" si="10"/>
        <v>Yujin Liu</v>
      </c>
      <c r="E215" t="str">
        <f t="shared" si="11"/>
        <v>yliu@newcollege.com</v>
      </c>
      <c r="F215" t="str">
        <f t="shared" si="12"/>
        <v>2017</v>
      </c>
      <c r="G215" s="6" t="s">
        <v>28</v>
      </c>
      <c r="H215" s="6" t="s">
        <v>1293</v>
      </c>
      <c r="I215" s="6">
        <f>'Marks Term 1'!I215</f>
        <v>77</v>
      </c>
      <c r="J215" s="6">
        <f>'Marks Term 2'!I215</f>
        <v>81</v>
      </c>
      <c r="K215" s="6">
        <f>'Marks Term 3'!I215</f>
        <v>67</v>
      </c>
      <c r="L215" s="6">
        <f>'Marks Term 4'!I215</f>
        <v>82</v>
      </c>
      <c r="N215" s="10">
        <f t="shared" si="0"/>
        <v>76.75</v>
      </c>
      <c r="O215" s="7" t="str">
        <f>Calc!B215</f>
        <v>B</v>
      </c>
      <c r="P215" s="7">
        <f>IFERROR(VLOOKUP(A215,'Absence Report'!$A$4:$B$29,2,0),0)</f>
        <v>0</v>
      </c>
      <c r="Q215" s="13">
        <v>12198</v>
      </c>
    </row>
    <row r="216" spans="1:17" ht="14.25" customHeight="1">
      <c r="A216" s="2" t="s">
        <v>584</v>
      </c>
      <c r="B216" s="6" t="s">
        <v>585</v>
      </c>
      <c r="C216" s="6" t="s">
        <v>586</v>
      </c>
      <c r="D216" t="str">
        <f t="shared" si="10"/>
        <v>Yuling Liu</v>
      </c>
      <c r="E216" t="str">
        <f t="shared" si="11"/>
        <v>yliu@newcollege.com</v>
      </c>
      <c r="F216" t="str">
        <f t="shared" si="12"/>
        <v>2016</v>
      </c>
      <c r="G216" s="6" t="s">
        <v>13</v>
      </c>
      <c r="H216" s="6" t="s">
        <v>1293</v>
      </c>
      <c r="I216" s="6">
        <f>'Marks Term 1'!I216</f>
        <v>76</v>
      </c>
      <c r="J216" s="6">
        <f>'Marks Term 2'!I216</f>
        <v>97</v>
      </c>
      <c r="K216" s="6">
        <f>'Marks Term 3'!I216</f>
        <v>98</v>
      </c>
      <c r="L216" s="6">
        <f>'Marks Term 4'!I216</f>
        <v>90</v>
      </c>
      <c r="N216" s="10">
        <f t="shared" si="0"/>
        <v>90.25</v>
      </c>
      <c r="O216" s="7" t="str">
        <f>Calc!B216</f>
        <v>A</v>
      </c>
      <c r="P216" s="7">
        <f>IFERROR(VLOOKUP(A216,'Absence Report'!$A$4:$B$29,2,0),0)</f>
        <v>0</v>
      </c>
      <c r="Q216" s="13">
        <v>6904</v>
      </c>
    </row>
    <row r="217" spans="1:17" ht="14.25" customHeight="1">
      <c r="A217" s="2" t="s">
        <v>596</v>
      </c>
      <c r="B217" s="6" t="s">
        <v>597</v>
      </c>
      <c r="C217" s="6" t="s">
        <v>589</v>
      </c>
      <c r="D217" t="str">
        <f t="shared" si="10"/>
        <v>Zicheng Liu</v>
      </c>
      <c r="E217" t="str">
        <f t="shared" si="11"/>
        <v>zliu@newcollege.com</v>
      </c>
      <c r="F217" t="str">
        <f t="shared" si="12"/>
        <v>2017</v>
      </c>
      <c r="G217" s="6" t="s">
        <v>13</v>
      </c>
      <c r="H217" s="6" t="s">
        <v>1291</v>
      </c>
      <c r="I217" s="6">
        <f>'Marks Term 1'!I217</f>
        <v>33</v>
      </c>
      <c r="J217" s="6">
        <f>'Marks Term 2'!I217</f>
        <v>88</v>
      </c>
      <c r="K217" s="6">
        <f>'Marks Term 3'!I217</f>
        <v>99</v>
      </c>
      <c r="L217" s="6">
        <f>'Marks Term 4'!I217</f>
        <v>72</v>
      </c>
      <c r="N217" s="10">
        <f t="shared" si="0"/>
        <v>73</v>
      </c>
      <c r="O217" s="7" t="str">
        <f>Calc!B217</f>
        <v>C</v>
      </c>
      <c r="P217" s="7">
        <f>IFERROR(VLOOKUP(A217,'Absence Report'!$A$4:$B$29,2,0),0)</f>
        <v>0</v>
      </c>
      <c r="Q217" s="13">
        <v>6173</v>
      </c>
    </row>
    <row r="218" spans="1:17" ht="14.25" customHeight="1">
      <c r="A218" s="2" t="s">
        <v>598</v>
      </c>
      <c r="B218" s="6" t="s">
        <v>599</v>
      </c>
      <c r="C218" s="6" t="s">
        <v>586</v>
      </c>
      <c r="D218" t="str">
        <f t="shared" si="10"/>
        <v>Ziwei Liu</v>
      </c>
      <c r="E218" t="str">
        <f t="shared" si="11"/>
        <v>zliu@newcollege.com</v>
      </c>
      <c r="F218" t="str">
        <f t="shared" si="12"/>
        <v>2016</v>
      </c>
      <c r="G218" s="6" t="s">
        <v>20</v>
      </c>
      <c r="H218" s="6" t="s">
        <v>1293</v>
      </c>
      <c r="I218" s="6">
        <f>'Marks Term 1'!I218</f>
        <v>23</v>
      </c>
      <c r="J218" s="6">
        <f>'Marks Term 2'!I218</f>
        <v>18</v>
      </c>
      <c r="K218" s="6">
        <f>'Marks Term 3'!I218</f>
        <v>33</v>
      </c>
      <c r="L218" s="6">
        <f>'Marks Term 4'!I218</f>
        <v>15</v>
      </c>
      <c r="N218" s="10">
        <f t="shared" si="0"/>
        <v>22.25</v>
      </c>
      <c r="O218" s="7" t="str">
        <f>Calc!B218</f>
        <v>Fail</v>
      </c>
      <c r="P218" s="7">
        <f>IFERROR(VLOOKUP(A218,'Absence Report'!$A$4:$B$29,2,0),0)</f>
        <v>0</v>
      </c>
      <c r="Q218" s="13">
        <v>13857</v>
      </c>
    </row>
    <row r="219" spans="1:17" ht="14.25" customHeight="1">
      <c r="A219" s="2" t="s">
        <v>602</v>
      </c>
      <c r="B219" s="6" t="s">
        <v>603</v>
      </c>
      <c r="C219" s="6" t="s">
        <v>604</v>
      </c>
      <c r="D219" t="str">
        <f t="shared" si="10"/>
        <v>Cara Lofstrom</v>
      </c>
      <c r="E219" t="str">
        <f t="shared" si="11"/>
        <v>clofstrom@newcollege.com</v>
      </c>
      <c r="F219" t="str">
        <f t="shared" si="12"/>
        <v>2015</v>
      </c>
      <c r="G219" s="6" t="s">
        <v>13</v>
      </c>
      <c r="H219" s="6" t="s">
        <v>1292</v>
      </c>
      <c r="I219" s="6">
        <f>'Marks Term 1'!I219</f>
        <v>66</v>
      </c>
      <c r="J219" s="6">
        <f>'Marks Term 2'!I219</f>
        <v>56</v>
      </c>
      <c r="K219" s="6">
        <f>'Marks Term 3'!I219</f>
        <v>68</v>
      </c>
      <c r="L219" s="6">
        <f>'Marks Term 4'!I219</f>
        <v>92</v>
      </c>
      <c r="N219" s="10">
        <f t="shared" si="0"/>
        <v>70.5</v>
      </c>
      <c r="O219" s="7" t="str">
        <f>Calc!B219</f>
        <v>C</v>
      </c>
      <c r="P219" s="7">
        <f>IFERROR(VLOOKUP(A219,'Absence Report'!$A$4:$B$29,2,0),0)</f>
        <v>9</v>
      </c>
      <c r="Q219" s="13">
        <v>13883</v>
      </c>
    </row>
    <row r="220" spans="1:17" ht="14.25" customHeight="1">
      <c r="A220" s="2" t="s">
        <v>605</v>
      </c>
      <c r="B220" s="6" t="s">
        <v>606</v>
      </c>
      <c r="C220" s="6" t="s">
        <v>607</v>
      </c>
      <c r="D220" t="str">
        <f t="shared" si="10"/>
        <v>James Lording</v>
      </c>
      <c r="E220" t="str">
        <f t="shared" si="11"/>
        <v>jlording@newcollege.com</v>
      </c>
      <c r="F220" t="str">
        <f t="shared" si="12"/>
        <v>2016</v>
      </c>
      <c r="G220" s="6" t="s">
        <v>13</v>
      </c>
      <c r="H220" s="6" t="s">
        <v>1293</v>
      </c>
      <c r="I220" s="6">
        <f>'Marks Term 1'!I220</f>
        <v>20</v>
      </c>
      <c r="J220" s="6">
        <f>'Marks Term 2'!I220</f>
        <v>44</v>
      </c>
      <c r="K220" s="6">
        <f>'Marks Term 3'!I220</f>
        <v>20</v>
      </c>
      <c r="L220" s="6">
        <f>'Marks Term 4'!I220</f>
        <v>37</v>
      </c>
      <c r="N220" s="10">
        <f t="shared" si="0"/>
        <v>30.25</v>
      </c>
      <c r="O220" s="7" t="str">
        <f>Calc!B220</f>
        <v>Fail</v>
      </c>
      <c r="P220" s="7">
        <f>IFERROR(VLOOKUP(A220,'Absence Report'!$A$4:$B$29,2,0),0)</f>
        <v>0</v>
      </c>
      <c r="Q220" s="13">
        <v>4662</v>
      </c>
    </row>
    <row r="221" spans="1:17" ht="14.25" customHeight="1">
      <c r="A221" s="2" t="s">
        <v>611</v>
      </c>
      <c r="B221" s="6" t="s">
        <v>612</v>
      </c>
      <c r="C221" s="6" t="s">
        <v>610</v>
      </c>
      <c r="D221" t="str">
        <f t="shared" si="10"/>
        <v>Keerthana Lu</v>
      </c>
      <c r="E221" t="str">
        <f t="shared" si="11"/>
        <v>klu@newcollege.com</v>
      </c>
      <c r="F221" t="str">
        <f t="shared" si="12"/>
        <v>2016</v>
      </c>
      <c r="G221" s="6" t="s">
        <v>13</v>
      </c>
      <c r="H221" s="6" t="s">
        <v>1293</v>
      </c>
      <c r="I221" s="6">
        <f>'Marks Term 1'!I221</f>
        <v>82</v>
      </c>
      <c r="J221" s="6">
        <f>'Marks Term 2'!I221</f>
        <v>53</v>
      </c>
      <c r="K221" s="6">
        <f>'Marks Term 3'!I221</f>
        <v>41</v>
      </c>
      <c r="L221" s="6">
        <f>'Marks Term 4'!I221</f>
        <v>35</v>
      </c>
      <c r="N221" s="10">
        <f t="shared" si="0"/>
        <v>52.75</v>
      </c>
      <c r="O221" s="7" t="str">
        <f>Calc!B221</f>
        <v>E</v>
      </c>
      <c r="P221" s="7">
        <f>IFERROR(VLOOKUP(A221,'Absence Report'!$A$4:$B$29,2,0),0)</f>
        <v>0</v>
      </c>
      <c r="Q221" s="13">
        <v>9817</v>
      </c>
    </row>
    <row r="222" spans="1:17" ht="14.25" customHeight="1">
      <c r="A222" s="2" t="s">
        <v>608</v>
      </c>
      <c r="B222" s="6" t="s">
        <v>609</v>
      </c>
      <c r="C222" s="6" t="s">
        <v>610</v>
      </c>
      <c r="D222" t="str">
        <f t="shared" si="10"/>
        <v>Wanxin Lu</v>
      </c>
      <c r="E222" t="str">
        <f t="shared" si="11"/>
        <v>wlu@newcollege.com</v>
      </c>
      <c r="F222" t="str">
        <f t="shared" si="12"/>
        <v>2017</v>
      </c>
      <c r="G222" s="6" t="s">
        <v>24</v>
      </c>
      <c r="H222" s="6" t="s">
        <v>1292</v>
      </c>
      <c r="I222" s="6">
        <f>'Marks Term 1'!I222</f>
        <v>34</v>
      </c>
      <c r="J222" s="6">
        <f>'Marks Term 2'!I222</f>
        <v>80</v>
      </c>
      <c r="K222" s="6">
        <f>'Marks Term 3'!I222</f>
        <v>94</v>
      </c>
      <c r="L222" s="6">
        <f>'Marks Term 4'!I222</f>
        <v>67</v>
      </c>
      <c r="N222" s="10">
        <f t="shared" si="0"/>
        <v>68.75</v>
      </c>
      <c r="O222" s="7" t="str">
        <f>Calc!B222</f>
        <v>C</v>
      </c>
      <c r="P222" s="7">
        <f>IFERROR(VLOOKUP(A222,'Absence Report'!$A$4:$B$29,2,0),0)</f>
        <v>0</v>
      </c>
      <c r="Q222" s="13">
        <v>15658</v>
      </c>
    </row>
    <row r="223" spans="1:17" ht="14.25" customHeight="1">
      <c r="A223" s="2" t="s">
        <v>613</v>
      </c>
      <c r="B223" s="6" t="s">
        <v>357</v>
      </c>
      <c r="C223" s="6" t="s">
        <v>614</v>
      </c>
      <c r="D223" t="str">
        <f t="shared" si="10"/>
        <v>Stephanie Ly</v>
      </c>
      <c r="E223" t="str">
        <f t="shared" si="11"/>
        <v>sly@newcollege.com</v>
      </c>
      <c r="F223" t="str">
        <f t="shared" si="12"/>
        <v>2017</v>
      </c>
      <c r="G223" s="6" t="s">
        <v>20</v>
      </c>
      <c r="H223" s="6" t="s">
        <v>1293</v>
      </c>
      <c r="I223" s="6">
        <f>'Marks Term 1'!I223</f>
        <v>31</v>
      </c>
      <c r="J223" s="6">
        <f>'Marks Term 2'!I223</f>
        <v>36</v>
      </c>
      <c r="K223" s="6">
        <f>'Marks Term 3'!I223</f>
        <v>23</v>
      </c>
      <c r="L223" s="6">
        <f>'Marks Term 4'!I223</f>
        <v>48</v>
      </c>
      <c r="N223" s="10">
        <f t="shared" si="0"/>
        <v>34.5</v>
      </c>
      <c r="O223" s="7" t="str">
        <f>Calc!B223</f>
        <v>Fail</v>
      </c>
      <c r="P223" s="7">
        <f>IFERROR(VLOOKUP(A223,'Absence Report'!$A$4:$B$29,2,0),0)</f>
        <v>0</v>
      </c>
      <c r="Q223" s="13">
        <v>3608</v>
      </c>
    </row>
    <row r="224" spans="1:17" ht="14.25" customHeight="1">
      <c r="A224" s="2" t="s">
        <v>615</v>
      </c>
      <c r="B224" s="6" t="s">
        <v>616</v>
      </c>
      <c r="C224" s="6" t="s">
        <v>617</v>
      </c>
      <c r="D224" t="str">
        <f t="shared" si="10"/>
        <v>Andrew Lyndon</v>
      </c>
      <c r="E224" t="str">
        <f t="shared" si="11"/>
        <v>alyndon@newcollege.com</v>
      </c>
      <c r="F224" t="str">
        <f t="shared" si="12"/>
        <v>2017</v>
      </c>
      <c r="G224" s="6" t="s">
        <v>28</v>
      </c>
      <c r="H224" s="6" t="s">
        <v>1292</v>
      </c>
      <c r="I224" s="6">
        <f>'Marks Term 1'!I224</f>
        <v>53</v>
      </c>
      <c r="J224" s="6">
        <f>'Marks Term 2'!I224</f>
        <v>49</v>
      </c>
      <c r="K224" s="6">
        <f>'Marks Term 3'!I224</f>
        <v>40</v>
      </c>
      <c r="L224" s="6">
        <f>'Marks Term 4'!I224</f>
        <v>48</v>
      </c>
      <c r="N224" s="10">
        <f t="shared" si="0"/>
        <v>47.5</v>
      </c>
      <c r="O224" s="7" t="str">
        <f>Calc!B224</f>
        <v>E</v>
      </c>
      <c r="P224" s="7">
        <f>IFERROR(VLOOKUP(A224,'Absence Report'!$A$4:$B$29,2,0),0)</f>
        <v>0</v>
      </c>
      <c r="Q224" s="13">
        <v>5529</v>
      </c>
    </row>
    <row r="225" spans="1:17" ht="14.25" customHeight="1">
      <c r="A225" s="2" t="s">
        <v>621</v>
      </c>
      <c r="B225" s="6" t="s">
        <v>622</v>
      </c>
      <c r="C225" s="6" t="s">
        <v>620</v>
      </c>
      <c r="D225" t="str">
        <f t="shared" si="10"/>
        <v>Wangying Ma</v>
      </c>
      <c r="E225" t="str">
        <f t="shared" si="11"/>
        <v>wma@newcollege.com</v>
      </c>
      <c r="F225" t="str">
        <f t="shared" si="12"/>
        <v>2016</v>
      </c>
      <c r="G225" s="6" t="s">
        <v>28</v>
      </c>
      <c r="H225" s="6" t="s">
        <v>1292</v>
      </c>
      <c r="I225" s="6">
        <f>'Marks Term 1'!I225</f>
        <v>99</v>
      </c>
      <c r="J225" s="6">
        <f>'Marks Term 2'!I225</f>
        <v>56</v>
      </c>
      <c r="K225" s="6">
        <f>'Marks Term 3'!I225</f>
        <v>84</v>
      </c>
      <c r="L225" s="6">
        <f>'Marks Term 4'!I225</f>
        <v>36</v>
      </c>
      <c r="N225" s="10">
        <f t="shared" si="0"/>
        <v>68.75</v>
      </c>
      <c r="O225" s="7" t="str">
        <f>Calc!B225</f>
        <v>C</v>
      </c>
      <c r="P225" s="7">
        <f>IFERROR(VLOOKUP(A225,'Absence Report'!$A$4:$B$29,2,0),0)</f>
        <v>0</v>
      </c>
      <c r="Q225" s="13">
        <v>11568</v>
      </c>
    </row>
    <row r="226" spans="1:17" ht="14.25" customHeight="1">
      <c r="A226" s="2" t="s">
        <v>618</v>
      </c>
      <c r="B226" s="6" t="s">
        <v>619</v>
      </c>
      <c r="C226" s="6" t="s">
        <v>620</v>
      </c>
      <c r="D226" t="str">
        <f t="shared" si="10"/>
        <v>Xiaoyu Ma</v>
      </c>
      <c r="E226" t="str">
        <f t="shared" si="11"/>
        <v>xma@newcollege.com</v>
      </c>
      <c r="F226" t="str">
        <f t="shared" si="12"/>
        <v>2016</v>
      </c>
      <c r="G226" s="6" t="s">
        <v>20</v>
      </c>
      <c r="H226" s="6" t="s">
        <v>1291</v>
      </c>
      <c r="I226" s="6">
        <f>'Marks Term 1'!I226</f>
        <v>61</v>
      </c>
      <c r="J226" s="6">
        <f>'Marks Term 2'!I226</f>
        <v>92</v>
      </c>
      <c r="K226" s="6">
        <f>'Marks Term 3'!I226</f>
        <v>97</v>
      </c>
      <c r="L226" s="6">
        <f>'Marks Term 4'!I226</f>
        <v>97</v>
      </c>
      <c r="N226" s="10">
        <f t="shared" si="0"/>
        <v>86.75</v>
      </c>
      <c r="O226" s="7" t="str">
        <f>Calc!B226</f>
        <v>A</v>
      </c>
      <c r="P226" s="7">
        <f>IFERROR(VLOOKUP(A226,'Absence Report'!$A$4:$B$29,2,0),0)</f>
        <v>0</v>
      </c>
      <c r="Q226" s="13">
        <v>2858</v>
      </c>
    </row>
    <row r="227" spans="1:17" ht="14.25" customHeight="1">
      <c r="A227" s="2" t="s">
        <v>623</v>
      </c>
      <c r="B227" s="6" t="s">
        <v>624</v>
      </c>
      <c r="C227" s="6" t="s">
        <v>625</v>
      </c>
      <c r="D227" t="str">
        <f t="shared" si="10"/>
        <v>Jared Mackay</v>
      </c>
      <c r="E227" t="str">
        <f t="shared" si="11"/>
        <v>jmackay@newcollege.com</v>
      </c>
      <c r="F227" t="str">
        <f t="shared" si="12"/>
        <v>2015</v>
      </c>
      <c r="G227" s="6" t="s">
        <v>13</v>
      </c>
      <c r="H227" s="6" t="s">
        <v>1293</v>
      </c>
      <c r="I227" s="6">
        <f>'Marks Term 1'!I227</f>
        <v>43</v>
      </c>
      <c r="J227" s="6">
        <f>'Marks Term 2'!I227</f>
        <v>69</v>
      </c>
      <c r="K227" s="6">
        <f>'Marks Term 3'!I227</f>
        <v>42</v>
      </c>
      <c r="L227" s="6">
        <f>'Marks Term 4'!I227</f>
        <v>72</v>
      </c>
      <c r="N227" s="10">
        <f t="shared" si="0"/>
        <v>56.5</v>
      </c>
      <c r="O227" s="7" t="str">
        <f>Calc!B227</f>
        <v>D</v>
      </c>
      <c r="P227" s="7">
        <f>IFERROR(VLOOKUP(A227,'Absence Report'!$A$4:$B$29,2,0),0)</f>
        <v>0</v>
      </c>
      <c r="Q227" s="13">
        <v>3571</v>
      </c>
    </row>
    <row r="228" spans="1:17" ht="14.25" customHeight="1">
      <c r="A228" s="2" t="s">
        <v>626</v>
      </c>
      <c r="B228" s="6" t="s">
        <v>627</v>
      </c>
      <c r="C228" s="6" t="s">
        <v>628</v>
      </c>
      <c r="D228" t="str">
        <f t="shared" si="10"/>
        <v>Ann Macrae</v>
      </c>
      <c r="E228" t="str">
        <f t="shared" si="11"/>
        <v>amacrae@newcollege.com</v>
      </c>
      <c r="F228" t="str">
        <f t="shared" si="12"/>
        <v>2017</v>
      </c>
      <c r="G228" s="6" t="s">
        <v>13</v>
      </c>
      <c r="H228" s="6" t="s">
        <v>1293</v>
      </c>
      <c r="I228" s="6">
        <f>'Marks Term 1'!I228</f>
        <v>51</v>
      </c>
      <c r="J228" s="6">
        <f>'Marks Term 2'!I228</f>
        <v>38</v>
      </c>
      <c r="K228" s="6">
        <f>'Marks Term 3'!I228</f>
        <v>44</v>
      </c>
      <c r="L228" s="6">
        <f>'Marks Term 4'!I228</f>
        <v>39</v>
      </c>
      <c r="N228" s="10">
        <f t="shared" si="0"/>
        <v>43</v>
      </c>
      <c r="O228" s="7" t="str">
        <f>Calc!B228</f>
        <v>F</v>
      </c>
      <c r="P228" s="7">
        <f>IFERROR(VLOOKUP(A228,'Absence Report'!$A$4:$B$29,2,0),0)</f>
        <v>0</v>
      </c>
      <c r="Q228" s="13">
        <v>7961</v>
      </c>
    </row>
    <row r="229" spans="1:17" ht="14.25" customHeight="1">
      <c r="A229" s="2" t="s">
        <v>629</v>
      </c>
      <c r="B229" s="6" t="s">
        <v>11</v>
      </c>
      <c r="C229" s="6" t="s">
        <v>630</v>
      </c>
      <c r="D229" t="str">
        <f t="shared" si="10"/>
        <v>Benjamin Major-Mills</v>
      </c>
      <c r="E229" t="str">
        <f t="shared" si="11"/>
        <v>bmajor-mills@newcollege.com</v>
      </c>
      <c r="F229" t="str">
        <f t="shared" si="12"/>
        <v>2015</v>
      </c>
      <c r="G229" s="6" t="s">
        <v>28</v>
      </c>
      <c r="H229" s="6" t="s">
        <v>1293</v>
      </c>
      <c r="I229" s="6">
        <f>'Marks Term 1'!I229</f>
        <v>95</v>
      </c>
      <c r="J229" s="6">
        <f>'Marks Term 2'!I229</f>
        <v>93</v>
      </c>
      <c r="K229" s="6">
        <f>'Marks Term 3'!I229</f>
        <v>85</v>
      </c>
      <c r="L229" s="6">
        <f>'Marks Term 4'!I229</f>
        <v>93</v>
      </c>
      <c r="N229" s="10">
        <f t="shared" si="0"/>
        <v>91.5</v>
      </c>
      <c r="O229" s="7" t="str">
        <f>Calc!B229</f>
        <v>A</v>
      </c>
      <c r="P229" s="7">
        <f>IFERROR(VLOOKUP(A229,'Absence Report'!$A$4:$B$29,2,0),0)</f>
        <v>0</v>
      </c>
      <c r="Q229" s="13">
        <v>9901</v>
      </c>
    </row>
    <row r="230" spans="1:17" ht="14.25" customHeight="1">
      <c r="A230" s="2" t="s">
        <v>631</v>
      </c>
      <c r="B230" s="6" t="s">
        <v>632</v>
      </c>
      <c r="C230" s="6" t="s">
        <v>633</v>
      </c>
      <c r="D230" t="str">
        <f t="shared" si="10"/>
        <v>Zahab Makhdoom</v>
      </c>
      <c r="E230" t="str">
        <f t="shared" si="11"/>
        <v>zmakhdoom@newcollege.com</v>
      </c>
      <c r="F230" t="str">
        <f t="shared" si="12"/>
        <v>2017</v>
      </c>
      <c r="G230" s="6" t="s">
        <v>24</v>
      </c>
      <c r="H230" s="6" t="s">
        <v>1293</v>
      </c>
      <c r="I230" s="6">
        <f>'Marks Term 1'!I230</f>
        <v>81</v>
      </c>
      <c r="J230" s="6">
        <f>'Marks Term 2'!I230</f>
        <v>77</v>
      </c>
      <c r="K230" s="6">
        <f>'Marks Term 3'!I230</f>
        <v>63</v>
      </c>
      <c r="L230" s="6">
        <f>'Marks Term 4'!I230</f>
        <v>68</v>
      </c>
      <c r="N230" s="10">
        <f t="shared" si="0"/>
        <v>72.25</v>
      </c>
      <c r="O230" s="7" t="str">
        <f>Calc!B230</f>
        <v>C</v>
      </c>
      <c r="P230" s="7">
        <f>IFERROR(VLOOKUP(A230,'Absence Report'!$A$4:$B$29,2,0),0)</f>
        <v>0</v>
      </c>
      <c r="Q230" s="13">
        <v>2004</v>
      </c>
    </row>
    <row r="231" spans="1:17" ht="14.25" customHeight="1">
      <c r="A231" s="2" t="s">
        <v>634</v>
      </c>
      <c r="B231" s="6" t="s">
        <v>109</v>
      </c>
      <c r="C231" s="6" t="s">
        <v>635</v>
      </c>
      <c r="D231" t="str">
        <f t="shared" si="10"/>
        <v>Timothy Man</v>
      </c>
      <c r="E231" t="str">
        <f t="shared" si="11"/>
        <v>tman@newcollege.com</v>
      </c>
      <c r="F231" t="str">
        <f t="shared" si="12"/>
        <v>2015</v>
      </c>
      <c r="G231" s="6" t="s">
        <v>28</v>
      </c>
      <c r="H231" s="6" t="s">
        <v>1291</v>
      </c>
      <c r="I231" s="6">
        <f>'Marks Term 1'!I231</f>
        <v>87</v>
      </c>
      <c r="J231" s="6">
        <f>'Marks Term 2'!I231</f>
        <v>94</v>
      </c>
      <c r="K231" s="6">
        <f>'Marks Term 3'!I231</f>
        <v>97</v>
      </c>
      <c r="L231" s="6">
        <f>'Marks Term 4'!I231</f>
        <v>92</v>
      </c>
      <c r="N231" s="10">
        <f t="shared" si="0"/>
        <v>92.5</v>
      </c>
      <c r="O231" s="7" t="str">
        <f>Calc!B231</f>
        <v>A</v>
      </c>
      <c r="P231" s="7">
        <f>IFERROR(VLOOKUP(A231,'Absence Report'!$A$4:$B$29,2,0),0)</f>
        <v>15</v>
      </c>
      <c r="Q231" s="13">
        <v>14069</v>
      </c>
    </row>
    <row r="232" spans="1:17" ht="14.25" customHeight="1">
      <c r="A232" s="2" t="s">
        <v>636</v>
      </c>
      <c r="B232" s="6" t="s">
        <v>637</v>
      </c>
      <c r="C232" s="6" t="s">
        <v>638</v>
      </c>
      <c r="D232" t="str">
        <f t="shared" si="10"/>
        <v>Jing Manalo</v>
      </c>
      <c r="E232" t="str">
        <f t="shared" si="11"/>
        <v>jmanalo@newcollege.com</v>
      </c>
      <c r="F232" t="str">
        <f t="shared" si="12"/>
        <v>2016</v>
      </c>
      <c r="G232" s="6" t="s">
        <v>24</v>
      </c>
      <c r="H232" s="6" t="s">
        <v>1293</v>
      </c>
      <c r="I232" s="6">
        <f>'Marks Term 1'!I232</f>
        <v>38</v>
      </c>
      <c r="J232" s="6">
        <f>'Marks Term 2'!I232</f>
        <v>38</v>
      </c>
      <c r="K232" s="6">
        <f>'Marks Term 3'!I232</f>
        <v>69</v>
      </c>
      <c r="L232" s="6">
        <f>'Marks Term 4'!I232</f>
        <v>36</v>
      </c>
      <c r="N232" s="10">
        <f t="shared" si="0"/>
        <v>45.25</v>
      </c>
      <c r="O232" s="7" t="str">
        <f>Calc!B232</f>
        <v>E</v>
      </c>
      <c r="P232" s="7">
        <f>IFERROR(VLOOKUP(A232,'Absence Report'!$A$4:$B$29,2,0),0)</f>
        <v>0</v>
      </c>
      <c r="Q232" s="13">
        <v>12153</v>
      </c>
    </row>
    <row r="233" spans="1:17" ht="14.25" customHeight="1">
      <c r="A233" s="2" t="s">
        <v>639</v>
      </c>
      <c r="B233" s="6" t="s">
        <v>606</v>
      </c>
      <c r="C233" s="6" t="s">
        <v>640</v>
      </c>
      <c r="D233" t="str">
        <f t="shared" si="10"/>
        <v>James Manickam</v>
      </c>
      <c r="E233" t="str">
        <f t="shared" si="11"/>
        <v>jmanickam@newcollege.com</v>
      </c>
      <c r="F233" t="str">
        <f t="shared" si="12"/>
        <v>2016</v>
      </c>
      <c r="G233" s="6" t="s">
        <v>13</v>
      </c>
      <c r="H233" s="6" t="s">
        <v>1292</v>
      </c>
      <c r="I233" s="6">
        <f>'Marks Term 1'!I233</f>
        <v>69</v>
      </c>
      <c r="J233" s="6">
        <f>'Marks Term 2'!I233</f>
        <v>68</v>
      </c>
      <c r="K233" s="6">
        <f>'Marks Term 3'!I233</f>
        <v>83</v>
      </c>
      <c r="L233" s="6">
        <f>'Marks Term 4'!I233</f>
        <v>49</v>
      </c>
      <c r="N233" s="10">
        <f t="shared" si="0"/>
        <v>67.25</v>
      </c>
      <c r="O233" s="7" t="str">
        <f>Calc!B233</f>
        <v>C</v>
      </c>
      <c r="P233" s="7">
        <f>IFERROR(VLOOKUP(A233,'Absence Report'!$A$4:$B$29,2,0),0)</f>
        <v>0</v>
      </c>
      <c r="Q233" s="13">
        <v>239</v>
      </c>
    </row>
    <row r="234" spans="1:17" ht="14.25" customHeight="1">
      <c r="A234" s="2" t="s">
        <v>641</v>
      </c>
      <c r="B234" s="6" t="s">
        <v>637</v>
      </c>
      <c r="C234" s="6" t="s">
        <v>642</v>
      </c>
      <c r="D234" t="str">
        <f t="shared" si="10"/>
        <v>Jing Mansour</v>
      </c>
      <c r="E234" t="str">
        <f t="shared" si="11"/>
        <v>jmansour@newcollege.com</v>
      </c>
      <c r="F234" t="str">
        <f t="shared" si="12"/>
        <v>2015</v>
      </c>
      <c r="G234" s="6" t="s">
        <v>28</v>
      </c>
      <c r="H234" s="6" t="s">
        <v>1292</v>
      </c>
      <c r="I234" s="6">
        <f>'Marks Term 1'!I234</f>
        <v>93</v>
      </c>
      <c r="J234" s="6">
        <f>'Marks Term 2'!I234</f>
        <v>96</v>
      </c>
      <c r="K234" s="6">
        <f>'Marks Term 3'!I234</f>
        <v>76</v>
      </c>
      <c r="L234" s="6">
        <f>'Marks Term 4'!I234</f>
        <v>87</v>
      </c>
      <c r="N234" s="10">
        <f t="shared" si="0"/>
        <v>88</v>
      </c>
      <c r="O234" s="7" t="str">
        <f>Calc!B234</f>
        <v>A</v>
      </c>
      <c r="P234" s="7">
        <f>IFERROR(VLOOKUP(A234,'Absence Report'!$A$4:$B$29,2,0),0)</f>
        <v>0</v>
      </c>
      <c r="Q234" s="13">
        <v>15060</v>
      </c>
    </row>
    <row r="235" spans="1:17" ht="14.25" customHeight="1">
      <c r="A235" s="2" t="s">
        <v>643</v>
      </c>
      <c r="B235" s="6" t="s">
        <v>644</v>
      </c>
      <c r="C235" s="6" t="s">
        <v>645</v>
      </c>
      <c r="D235" t="str">
        <f t="shared" si="10"/>
        <v>Nicole Marcus</v>
      </c>
      <c r="E235" t="str">
        <f t="shared" si="11"/>
        <v>nmarcus@newcollege.com</v>
      </c>
      <c r="F235" t="str">
        <f t="shared" si="12"/>
        <v>2015</v>
      </c>
      <c r="G235" s="6" t="s">
        <v>20</v>
      </c>
      <c r="H235" s="6" t="s">
        <v>1291</v>
      </c>
      <c r="I235" s="6">
        <f>'Marks Term 1'!I235</f>
        <v>62</v>
      </c>
      <c r="J235" s="6">
        <f>'Marks Term 2'!I235</f>
        <v>63</v>
      </c>
      <c r="K235" s="6">
        <f>'Marks Term 3'!I235</f>
        <v>39</v>
      </c>
      <c r="L235" s="6">
        <f>'Marks Term 4'!I235</f>
        <v>46</v>
      </c>
      <c r="N235" s="10">
        <f t="shared" si="0"/>
        <v>52.5</v>
      </c>
      <c r="O235" s="7" t="str">
        <f>Calc!B235</f>
        <v>E</v>
      </c>
      <c r="P235" s="7">
        <f>IFERROR(VLOOKUP(A235,'Absence Report'!$A$4:$B$29,2,0),0)</f>
        <v>0</v>
      </c>
      <c r="Q235" s="13">
        <v>11460</v>
      </c>
    </row>
    <row r="236" spans="1:17" ht="14.25" customHeight="1">
      <c r="A236" s="2" t="s">
        <v>646</v>
      </c>
      <c r="B236" s="6" t="s">
        <v>647</v>
      </c>
      <c r="C236" s="6" t="s">
        <v>648</v>
      </c>
      <c r="D236" t="str">
        <f t="shared" si="10"/>
        <v>Sunny Marshall</v>
      </c>
      <c r="E236" t="str">
        <f t="shared" si="11"/>
        <v>smarshall@newcollege.com</v>
      </c>
      <c r="F236" t="str">
        <f t="shared" si="12"/>
        <v>2017</v>
      </c>
      <c r="G236" s="6" t="s">
        <v>24</v>
      </c>
      <c r="H236" s="6" t="s">
        <v>1293</v>
      </c>
      <c r="I236" s="6">
        <f>'Marks Term 1'!I236</f>
        <v>77</v>
      </c>
      <c r="J236" s="6">
        <f>'Marks Term 2'!I236</f>
        <v>62</v>
      </c>
      <c r="K236" s="6">
        <f>'Marks Term 3'!I236</f>
        <v>86</v>
      </c>
      <c r="L236" s="6">
        <f>'Marks Term 4'!I236</f>
        <v>61</v>
      </c>
      <c r="N236" s="10">
        <f t="shared" si="0"/>
        <v>71.5</v>
      </c>
      <c r="O236" s="7" t="str">
        <f>Calc!B236</f>
        <v>C</v>
      </c>
      <c r="P236" s="7">
        <f>IFERROR(VLOOKUP(A236,'Absence Report'!$A$4:$B$29,2,0),0)</f>
        <v>0</v>
      </c>
      <c r="Q236" s="13">
        <v>4822</v>
      </c>
    </row>
    <row r="237" spans="1:17" ht="14.25" customHeight="1">
      <c r="A237" s="2" t="s">
        <v>649</v>
      </c>
      <c r="B237" s="6" t="s">
        <v>624</v>
      </c>
      <c r="C237" s="6" t="s">
        <v>650</v>
      </c>
      <c r="D237" t="str">
        <f t="shared" si="10"/>
        <v>Jared Mathias</v>
      </c>
      <c r="E237" t="str">
        <f t="shared" si="11"/>
        <v>jmathias@newcollege.com</v>
      </c>
      <c r="F237" t="str">
        <f t="shared" si="12"/>
        <v>2017</v>
      </c>
      <c r="G237" s="6" t="s">
        <v>13</v>
      </c>
      <c r="H237" s="6" t="s">
        <v>1292</v>
      </c>
      <c r="I237" s="6">
        <f>'Marks Term 1'!I237</f>
        <v>62</v>
      </c>
      <c r="J237" s="6">
        <f>'Marks Term 2'!I237</f>
        <v>60</v>
      </c>
      <c r="K237" s="6">
        <f>'Marks Term 3'!I237</f>
        <v>51</v>
      </c>
      <c r="L237" s="6">
        <f>'Marks Term 4'!I237</f>
        <v>69</v>
      </c>
      <c r="N237" s="10">
        <f t="shared" si="0"/>
        <v>60.5</v>
      </c>
      <c r="O237" s="7" t="str">
        <f>Calc!B237</f>
        <v>D</v>
      </c>
      <c r="P237" s="7">
        <f>IFERROR(VLOOKUP(A237,'Absence Report'!$A$4:$B$29,2,0),0)</f>
        <v>0</v>
      </c>
      <c r="Q237" s="13">
        <v>10334</v>
      </c>
    </row>
    <row r="238" spans="1:17" ht="14.25" customHeight="1">
      <c r="A238" s="2" t="s">
        <v>651</v>
      </c>
      <c r="B238" s="6" t="s">
        <v>527</v>
      </c>
      <c r="C238" s="6" t="s">
        <v>652</v>
      </c>
      <c r="D238" t="str">
        <f t="shared" si="10"/>
        <v>Anna Matthias</v>
      </c>
      <c r="E238" t="str">
        <f t="shared" si="11"/>
        <v>amatthias@newcollege.com</v>
      </c>
      <c r="F238" t="str">
        <f t="shared" si="12"/>
        <v>2017</v>
      </c>
      <c r="G238" s="6" t="s">
        <v>28</v>
      </c>
      <c r="H238" s="6" t="s">
        <v>1291</v>
      </c>
      <c r="I238" s="6">
        <f>'Marks Term 1'!I238</f>
        <v>43</v>
      </c>
      <c r="J238" s="6">
        <f>'Marks Term 2'!I238</f>
        <v>71</v>
      </c>
      <c r="K238" s="6">
        <f>'Marks Term 3'!I238</f>
        <v>79</v>
      </c>
      <c r="L238" s="6">
        <f>'Marks Term 4'!I238</f>
        <v>66</v>
      </c>
      <c r="N238" s="10">
        <f t="shared" si="0"/>
        <v>64.75</v>
      </c>
      <c r="O238" s="7" t="str">
        <f>Calc!B238</f>
        <v>D</v>
      </c>
      <c r="P238" s="7">
        <f>IFERROR(VLOOKUP(A238,'Absence Report'!$A$4:$B$29,2,0),0)</f>
        <v>0</v>
      </c>
      <c r="Q238" s="13">
        <v>7924</v>
      </c>
    </row>
    <row r="239" spans="1:17" ht="14.25" customHeight="1">
      <c r="A239" s="2" t="s">
        <v>653</v>
      </c>
      <c r="B239" s="6" t="s">
        <v>654</v>
      </c>
      <c r="C239" s="6" t="s">
        <v>655</v>
      </c>
      <c r="D239" t="str">
        <f t="shared" si="10"/>
        <v>Cameron Mcalpine</v>
      </c>
      <c r="E239" t="str">
        <f t="shared" si="11"/>
        <v>cmcalpine@newcollege.com</v>
      </c>
      <c r="F239" t="str">
        <f t="shared" si="12"/>
        <v>2015</v>
      </c>
      <c r="G239" s="6" t="s">
        <v>13</v>
      </c>
      <c r="H239" s="6" t="s">
        <v>1291</v>
      </c>
      <c r="I239" s="6">
        <f>'Marks Term 1'!I239</f>
        <v>46</v>
      </c>
      <c r="J239" s="6">
        <f>'Marks Term 2'!I239</f>
        <v>64</v>
      </c>
      <c r="K239" s="6">
        <f>'Marks Term 3'!I239</f>
        <v>54</v>
      </c>
      <c r="L239" s="6">
        <f>'Marks Term 4'!I239</f>
        <v>29</v>
      </c>
      <c r="N239" s="10">
        <f t="shared" si="0"/>
        <v>48.25</v>
      </c>
      <c r="O239" s="7" t="str">
        <f>Calc!B239</f>
        <v>E</v>
      </c>
      <c r="P239" s="7">
        <f>IFERROR(VLOOKUP(A239,'Absence Report'!$A$4:$B$29,2,0),0)</f>
        <v>0</v>
      </c>
      <c r="Q239" s="13">
        <v>654</v>
      </c>
    </row>
    <row r="240" spans="1:17" ht="14.25" customHeight="1">
      <c r="A240" s="2" t="s">
        <v>656</v>
      </c>
      <c r="B240" s="6" t="s">
        <v>246</v>
      </c>
      <c r="C240" s="6" t="s">
        <v>657</v>
      </c>
      <c r="D240" t="str">
        <f t="shared" si="10"/>
        <v>Thomas Mccarthy</v>
      </c>
      <c r="E240" t="str">
        <f t="shared" si="11"/>
        <v>tmccarthy@newcollege.com</v>
      </c>
      <c r="F240" t="str">
        <f t="shared" si="12"/>
        <v>2016</v>
      </c>
      <c r="G240" s="6" t="s">
        <v>24</v>
      </c>
      <c r="H240" s="6" t="s">
        <v>1293</v>
      </c>
      <c r="I240" s="6">
        <f>'Marks Term 1'!I240</f>
        <v>45</v>
      </c>
      <c r="J240" s="6">
        <f>'Marks Term 2'!I240</f>
        <v>34</v>
      </c>
      <c r="K240" s="6">
        <f>'Marks Term 3'!I240</f>
        <v>52</v>
      </c>
      <c r="L240" s="6">
        <f>'Marks Term 4'!I240</f>
        <v>29</v>
      </c>
      <c r="N240" s="10">
        <f t="shared" si="0"/>
        <v>40</v>
      </c>
      <c r="O240" s="7" t="str">
        <f>Calc!B240</f>
        <v>F</v>
      </c>
      <c r="P240" s="7">
        <f>IFERROR(VLOOKUP(A240,'Absence Report'!$A$4:$B$29,2,0),0)</f>
        <v>0</v>
      </c>
      <c r="Q240" s="13">
        <v>6755</v>
      </c>
    </row>
    <row r="241" spans="1:17" ht="14.25" customHeight="1">
      <c r="A241" s="2" t="s">
        <v>658</v>
      </c>
      <c r="B241" s="6" t="s">
        <v>659</v>
      </c>
      <c r="C241" s="6" t="s">
        <v>660</v>
      </c>
      <c r="D241" t="str">
        <f t="shared" si="10"/>
        <v>Danica Mckinnon</v>
      </c>
      <c r="E241" t="str">
        <f t="shared" si="11"/>
        <v>dmckinnon@newcollege.com</v>
      </c>
      <c r="F241" t="str">
        <f t="shared" si="12"/>
        <v>2015</v>
      </c>
      <c r="G241" s="6" t="s">
        <v>28</v>
      </c>
      <c r="H241" s="6" t="s">
        <v>1291</v>
      </c>
      <c r="I241" s="6">
        <f>'Marks Term 1'!I241</f>
        <v>74</v>
      </c>
      <c r="J241" s="6">
        <f>'Marks Term 2'!I241</f>
        <v>52</v>
      </c>
      <c r="K241" s="6">
        <f>'Marks Term 3'!I241</f>
        <v>100</v>
      </c>
      <c r="L241" s="6">
        <f>'Marks Term 4'!I241</f>
        <v>82</v>
      </c>
      <c r="N241" s="10">
        <f t="shared" si="0"/>
        <v>77</v>
      </c>
      <c r="O241" s="7" t="str">
        <f>Calc!B241</f>
        <v>B</v>
      </c>
      <c r="P241" s="7">
        <f>IFERROR(VLOOKUP(A241,'Absence Report'!$A$4:$B$29,2,0),0)</f>
        <v>0</v>
      </c>
      <c r="Q241" s="13">
        <v>4262</v>
      </c>
    </row>
    <row r="242" spans="1:17" ht="14.25" customHeight="1">
      <c r="A242" s="2" t="s">
        <v>661</v>
      </c>
      <c r="B242" s="6" t="s">
        <v>662</v>
      </c>
      <c r="C242" s="6" t="s">
        <v>663</v>
      </c>
      <c r="D242" t="str">
        <f t="shared" si="10"/>
        <v>William Mcmurray</v>
      </c>
      <c r="E242" t="str">
        <f t="shared" si="11"/>
        <v>wmcmurray@newcollege.com</v>
      </c>
      <c r="F242" t="str">
        <f t="shared" si="12"/>
        <v>2015</v>
      </c>
      <c r="G242" s="6" t="s">
        <v>20</v>
      </c>
      <c r="H242" s="6" t="s">
        <v>1293</v>
      </c>
      <c r="I242" s="6">
        <f>'Marks Term 1'!I242</f>
        <v>59</v>
      </c>
      <c r="J242" s="6">
        <f>'Marks Term 2'!I242</f>
        <v>54</v>
      </c>
      <c r="K242" s="6">
        <f>'Marks Term 3'!I242</f>
        <v>49</v>
      </c>
      <c r="L242" s="6">
        <f>'Marks Term 4'!I242</f>
        <v>77</v>
      </c>
      <c r="N242" s="10">
        <f t="shared" si="0"/>
        <v>59.75</v>
      </c>
      <c r="O242" s="7" t="str">
        <f>Calc!B242</f>
        <v>D</v>
      </c>
      <c r="P242" s="7">
        <f>IFERROR(VLOOKUP(A242,'Absence Report'!$A$4:$B$29,2,0),0)</f>
        <v>0</v>
      </c>
      <c r="Q242" s="13">
        <v>5880</v>
      </c>
    </row>
    <row r="243" spans="1:17" ht="14.25" customHeight="1">
      <c r="A243" s="2" t="s">
        <v>664</v>
      </c>
      <c r="B243" s="6" t="s">
        <v>665</v>
      </c>
      <c r="C243" s="6" t="s">
        <v>666</v>
      </c>
      <c r="D243" t="str">
        <f t="shared" si="10"/>
        <v>Pauline Mcwhinney</v>
      </c>
      <c r="E243" t="str">
        <f t="shared" si="11"/>
        <v>pmcwhinney@newcollege.com</v>
      </c>
      <c r="F243" t="str">
        <f t="shared" si="12"/>
        <v>2017</v>
      </c>
      <c r="G243" s="6" t="s">
        <v>13</v>
      </c>
      <c r="H243" s="6" t="s">
        <v>1292</v>
      </c>
      <c r="I243" s="6">
        <f>'Marks Term 1'!I243</f>
        <v>97</v>
      </c>
      <c r="J243" s="6">
        <f>'Marks Term 2'!I243</f>
        <v>96</v>
      </c>
      <c r="K243" s="6">
        <f>'Marks Term 3'!I243</f>
        <v>94</v>
      </c>
      <c r="L243" s="6">
        <f>'Marks Term 4'!I243</f>
        <v>90</v>
      </c>
      <c r="N243" s="10">
        <f t="shared" si="0"/>
        <v>94.25</v>
      </c>
      <c r="O243" s="7" t="str">
        <f>Calc!B243</f>
        <v>A</v>
      </c>
      <c r="P243" s="7">
        <f>IFERROR(VLOOKUP(A243,'Absence Report'!$A$4:$B$29,2,0),0)</f>
        <v>15</v>
      </c>
      <c r="Q243" s="13">
        <v>6843</v>
      </c>
    </row>
    <row r="244" spans="1:17" ht="14.25" customHeight="1">
      <c r="A244" s="2" t="s">
        <v>667</v>
      </c>
      <c r="B244" s="6" t="s">
        <v>668</v>
      </c>
      <c r="C244" s="6" t="s">
        <v>669</v>
      </c>
      <c r="D244" t="str">
        <f t="shared" si="10"/>
        <v>Djordy Mehmet</v>
      </c>
      <c r="E244" t="str">
        <f t="shared" si="11"/>
        <v>dmehmet@newcollege.com</v>
      </c>
      <c r="F244" t="str">
        <f t="shared" si="12"/>
        <v>2016</v>
      </c>
      <c r="G244" s="6" t="s">
        <v>24</v>
      </c>
      <c r="H244" s="6" t="s">
        <v>1291</v>
      </c>
      <c r="I244" s="6">
        <f>'Marks Term 1'!I244</f>
        <v>41</v>
      </c>
      <c r="J244" s="6">
        <f>'Marks Term 2'!I244</f>
        <v>56</v>
      </c>
      <c r="K244" s="6">
        <f>'Marks Term 3'!I244</f>
        <v>33</v>
      </c>
      <c r="L244" s="6">
        <f>'Marks Term 4'!I244</f>
        <v>30</v>
      </c>
      <c r="N244" s="10">
        <f t="shared" si="0"/>
        <v>40</v>
      </c>
      <c r="O244" s="7" t="str">
        <f>Calc!B244</f>
        <v>F</v>
      </c>
      <c r="P244" s="7">
        <f>IFERROR(VLOOKUP(A244,'Absence Report'!$A$4:$B$29,2,0),0)</f>
        <v>0</v>
      </c>
      <c r="Q244" s="13">
        <v>4012</v>
      </c>
    </row>
    <row r="245" spans="1:17" ht="14.25" customHeight="1">
      <c r="A245" s="2" t="s">
        <v>670</v>
      </c>
      <c r="B245" s="6" t="s">
        <v>671</v>
      </c>
      <c r="C245" s="6" t="s">
        <v>672</v>
      </c>
      <c r="D245" t="str">
        <f t="shared" si="10"/>
        <v>Panpan Men</v>
      </c>
      <c r="E245" t="str">
        <f t="shared" si="11"/>
        <v>pmen@newcollege.com</v>
      </c>
      <c r="F245" t="str">
        <f t="shared" si="12"/>
        <v>2016</v>
      </c>
      <c r="G245" s="6" t="s">
        <v>28</v>
      </c>
      <c r="H245" s="6" t="s">
        <v>1293</v>
      </c>
      <c r="I245" s="6">
        <f>'Marks Term 1'!I245</f>
        <v>88</v>
      </c>
      <c r="J245" s="6">
        <f>'Marks Term 2'!I245</f>
        <v>74</v>
      </c>
      <c r="K245" s="6">
        <f>'Marks Term 3'!I245</f>
        <v>84</v>
      </c>
      <c r="L245" s="6">
        <f>'Marks Term 4'!I245</f>
        <v>53</v>
      </c>
      <c r="N245" s="10">
        <f t="shared" si="0"/>
        <v>74.75</v>
      </c>
      <c r="O245" s="7" t="str">
        <f>Calc!B245</f>
        <v>C</v>
      </c>
      <c r="P245" s="7">
        <f>IFERROR(VLOOKUP(A245,'Absence Report'!$A$4:$B$29,2,0),0)</f>
        <v>0</v>
      </c>
      <c r="Q245" s="13">
        <v>10733</v>
      </c>
    </row>
    <row r="246" spans="1:17" ht="14.25" customHeight="1">
      <c r="A246" s="2" t="s">
        <v>673</v>
      </c>
      <c r="B246" s="6" t="s">
        <v>85</v>
      </c>
      <c r="C246" s="6" t="s">
        <v>674</v>
      </c>
      <c r="D246" t="str">
        <f t="shared" si="10"/>
        <v>Daniel Meyer-Williams</v>
      </c>
      <c r="E246" t="str">
        <f t="shared" si="11"/>
        <v>dmeyer-williams@newcollege.com</v>
      </c>
      <c r="F246" t="str">
        <f t="shared" si="12"/>
        <v>2015</v>
      </c>
      <c r="G246" s="6" t="s">
        <v>24</v>
      </c>
      <c r="H246" s="6" t="s">
        <v>1292</v>
      </c>
      <c r="I246" s="6">
        <f>'Marks Term 1'!I246</f>
        <v>91</v>
      </c>
      <c r="J246" s="6">
        <f>'Marks Term 2'!I246</f>
        <v>97</v>
      </c>
      <c r="K246" s="6">
        <f>'Marks Term 3'!I246</f>
        <v>91</v>
      </c>
      <c r="L246" s="6">
        <f>'Marks Term 4'!I246</f>
        <v>99</v>
      </c>
      <c r="N246" s="10">
        <f t="shared" si="0"/>
        <v>94.5</v>
      </c>
      <c r="O246" s="7" t="str">
        <f>Calc!B246</f>
        <v>A</v>
      </c>
      <c r="P246" s="7">
        <f>IFERROR(VLOOKUP(A246,'Absence Report'!$A$4:$B$29,2,0),0)</f>
        <v>0</v>
      </c>
      <c r="Q246" s="13">
        <v>1402</v>
      </c>
    </row>
    <row r="247" spans="1:17" ht="14.25" customHeight="1">
      <c r="A247" s="2" t="s">
        <v>675</v>
      </c>
      <c r="B247" s="6" t="s">
        <v>676</v>
      </c>
      <c r="C247" s="6" t="s">
        <v>54</v>
      </c>
      <c r="D247" t="str">
        <f t="shared" si="10"/>
        <v>Gianni Michael</v>
      </c>
      <c r="E247" t="str">
        <f t="shared" si="11"/>
        <v>gmichael@newcollege.com</v>
      </c>
      <c r="F247" t="str">
        <f t="shared" si="12"/>
        <v>2017</v>
      </c>
      <c r="G247" s="6" t="s">
        <v>20</v>
      </c>
      <c r="H247" s="6" t="s">
        <v>1291</v>
      </c>
      <c r="I247" s="6">
        <f>'Marks Term 1'!I247</f>
        <v>93</v>
      </c>
      <c r="J247" s="6">
        <f>'Marks Term 2'!I247</f>
        <v>100</v>
      </c>
      <c r="K247" s="6">
        <f>'Marks Term 3'!I247</f>
        <v>84</v>
      </c>
      <c r="L247" s="6">
        <f>'Marks Term 4'!I247</f>
        <v>82</v>
      </c>
      <c r="N247" s="10">
        <f t="shared" si="0"/>
        <v>89.75</v>
      </c>
      <c r="O247" s="7" t="str">
        <f>Calc!B247</f>
        <v>A</v>
      </c>
      <c r="P247" s="7">
        <f>IFERROR(VLOOKUP(A247,'Absence Report'!$A$4:$B$29,2,0),0)</f>
        <v>0</v>
      </c>
      <c r="Q247" s="13">
        <v>12535</v>
      </c>
    </row>
    <row r="248" spans="1:17" ht="14.25" customHeight="1">
      <c r="A248" s="2" t="s">
        <v>677</v>
      </c>
      <c r="B248" s="6" t="s">
        <v>678</v>
      </c>
      <c r="C248" s="6" t="s">
        <v>679</v>
      </c>
      <c r="D248" t="str">
        <f t="shared" si="10"/>
        <v>Joshua Mirels</v>
      </c>
      <c r="E248" t="str">
        <f t="shared" si="11"/>
        <v>jmirels@newcollege.com</v>
      </c>
      <c r="F248" t="str">
        <f t="shared" si="12"/>
        <v>2015</v>
      </c>
      <c r="G248" s="6" t="s">
        <v>28</v>
      </c>
      <c r="H248" s="6" t="s">
        <v>1291</v>
      </c>
      <c r="I248" s="6">
        <f>'Marks Term 1'!I248</f>
        <v>96</v>
      </c>
      <c r="J248" s="6">
        <f>'Marks Term 2'!I248</f>
        <v>89</v>
      </c>
      <c r="K248" s="6">
        <f>'Marks Term 3'!I248</f>
        <v>67</v>
      </c>
      <c r="L248" s="6">
        <f>'Marks Term 4'!I248</f>
        <v>83</v>
      </c>
      <c r="N248" s="10">
        <f t="shared" si="0"/>
        <v>83.75</v>
      </c>
      <c r="O248" s="7" t="str">
        <f>Calc!B248</f>
        <v>B</v>
      </c>
      <c r="P248" s="7">
        <f>IFERROR(VLOOKUP(A248,'Absence Report'!$A$4:$B$29,2,0),0)</f>
        <v>0</v>
      </c>
      <c r="Q248" s="13">
        <v>7707</v>
      </c>
    </row>
    <row r="249" spans="1:17" ht="14.25" customHeight="1">
      <c r="A249" s="2" t="s">
        <v>680</v>
      </c>
      <c r="B249" s="6" t="s">
        <v>681</v>
      </c>
      <c r="C249" s="6" t="s">
        <v>682</v>
      </c>
      <c r="D249" t="str">
        <f t="shared" si="10"/>
        <v>Keren Mohan</v>
      </c>
      <c r="E249" t="str">
        <f t="shared" si="11"/>
        <v>kmohan@newcollege.com</v>
      </c>
      <c r="F249" t="str">
        <f t="shared" si="12"/>
        <v>2016</v>
      </c>
      <c r="G249" s="6" t="s">
        <v>20</v>
      </c>
      <c r="H249" s="6" t="s">
        <v>1292</v>
      </c>
      <c r="I249" s="6">
        <f>'Marks Term 1'!I249</f>
        <v>70</v>
      </c>
      <c r="J249" s="6">
        <f>'Marks Term 2'!I249</f>
        <v>78</v>
      </c>
      <c r="K249" s="6">
        <f>'Marks Term 3'!I249</f>
        <v>92</v>
      </c>
      <c r="L249" s="6">
        <f>'Marks Term 4'!I249</f>
        <v>52</v>
      </c>
      <c r="N249" s="10">
        <f t="shared" si="0"/>
        <v>73</v>
      </c>
      <c r="O249" s="7" t="str">
        <f>Calc!B249</f>
        <v>C</v>
      </c>
      <c r="P249" s="7">
        <f>IFERROR(VLOOKUP(A249,'Absence Report'!$A$4:$B$29,2,0),0)</f>
        <v>0</v>
      </c>
      <c r="Q249" s="13">
        <v>11612</v>
      </c>
    </row>
    <row r="250" spans="1:17" ht="14.25" customHeight="1">
      <c r="A250" s="2" t="s">
        <v>683</v>
      </c>
      <c r="B250" s="6" t="s">
        <v>684</v>
      </c>
      <c r="C250" s="6" t="s">
        <v>685</v>
      </c>
      <c r="D250" t="str">
        <f t="shared" si="10"/>
        <v>Amanda Mohr</v>
      </c>
      <c r="E250" t="str">
        <f t="shared" si="11"/>
        <v>amohr@newcollege.com</v>
      </c>
      <c r="F250" t="str">
        <f t="shared" si="12"/>
        <v>2015</v>
      </c>
      <c r="G250" s="6" t="s">
        <v>24</v>
      </c>
      <c r="H250" s="6" t="s">
        <v>1292</v>
      </c>
      <c r="I250" s="6">
        <f>'Marks Term 1'!I250</f>
        <v>94</v>
      </c>
      <c r="J250" s="6">
        <f>'Marks Term 2'!I250</f>
        <v>85</v>
      </c>
      <c r="K250" s="6">
        <f>'Marks Term 3'!I250</f>
        <v>82</v>
      </c>
      <c r="L250" s="6">
        <f>'Marks Term 4'!I250</f>
        <v>76</v>
      </c>
      <c r="N250" s="10">
        <f t="shared" si="0"/>
        <v>84.25</v>
      </c>
      <c r="O250" s="7" t="str">
        <f>Calc!B250</f>
        <v>B</v>
      </c>
      <c r="P250" s="7">
        <f>IFERROR(VLOOKUP(A250,'Absence Report'!$A$4:$B$29,2,0),0)</f>
        <v>0</v>
      </c>
      <c r="Q250" s="13">
        <v>3969</v>
      </c>
    </row>
    <row r="251" spans="1:17" ht="14.25" customHeight="1">
      <c r="A251" s="2" t="s">
        <v>686</v>
      </c>
      <c r="B251" s="6" t="s">
        <v>644</v>
      </c>
      <c r="C251" s="6" t="s">
        <v>687</v>
      </c>
      <c r="D251" t="str">
        <f t="shared" si="10"/>
        <v>Nicole Morfuni</v>
      </c>
      <c r="E251" t="str">
        <f t="shared" si="11"/>
        <v>nmorfuni@newcollege.com</v>
      </c>
      <c r="F251" t="str">
        <f t="shared" si="12"/>
        <v>2016</v>
      </c>
      <c r="G251" s="6" t="s">
        <v>20</v>
      </c>
      <c r="H251" s="6" t="s">
        <v>1291</v>
      </c>
      <c r="I251" s="6">
        <f>'Marks Term 1'!I251</f>
        <v>34</v>
      </c>
      <c r="J251" s="6">
        <f>'Marks Term 2'!I251</f>
        <v>40</v>
      </c>
      <c r="K251" s="6">
        <f>'Marks Term 3'!I251</f>
        <v>38</v>
      </c>
      <c r="L251" s="6">
        <f>'Marks Term 4'!I251</f>
        <v>39</v>
      </c>
      <c r="N251" s="10">
        <f t="shared" si="0"/>
        <v>37.75</v>
      </c>
      <c r="O251" s="7" t="str">
        <f>Calc!B251</f>
        <v>F</v>
      </c>
      <c r="P251" s="7">
        <f>IFERROR(VLOOKUP(A251,'Absence Report'!$A$4:$B$29,2,0),0)</f>
        <v>0</v>
      </c>
      <c r="Q251" s="13">
        <v>14794</v>
      </c>
    </row>
    <row r="252" spans="1:17" ht="14.25" customHeight="1">
      <c r="A252" s="2" t="s">
        <v>688</v>
      </c>
      <c r="B252" s="6" t="s">
        <v>272</v>
      </c>
      <c r="C252" s="6" t="s">
        <v>689</v>
      </c>
      <c r="D252" t="str">
        <f t="shared" si="10"/>
        <v>Matthew Munasinghe</v>
      </c>
      <c r="E252" t="str">
        <f t="shared" si="11"/>
        <v>mmunasinghe@newcollege.com</v>
      </c>
      <c r="F252" t="str">
        <f t="shared" si="12"/>
        <v>2016</v>
      </c>
      <c r="G252" s="6" t="s">
        <v>24</v>
      </c>
      <c r="H252" s="6" t="s">
        <v>1293</v>
      </c>
      <c r="I252" s="6">
        <f>'Marks Term 1'!I252</f>
        <v>98</v>
      </c>
      <c r="J252" s="6">
        <f>'Marks Term 2'!I252</f>
        <v>93</v>
      </c>
      <c r="K252" s="6">
        <f>'Marks Term 3'!I252</f>
        <v>87</v>
      </c>
      <c r="L252" s="6">
        <f>'Marks Term 4'!I252</f>
        <v>98</v>
      </c>
      <c r="N252" s="10">
        <f t="shared" si="0"/>
        <v>94</v>
      </c>
      <c r="O252" s="7" t="str">
        <f>Calc!B252</f>
        <v>A</v>
      </c>
      <c r="P252" s="7">
        <f>IFERROR(VLOOKUP(A252,'Absence Report'!$A$4:$B$29,2,0),0)</f>
        <v>0</v>
      </c>
      <c r="Q252" s="13">
        <v>11063</v>
      </c>
    </row>
    <row r="253" spans="1:17" ht="14.25" customHeight="1">
      <c r="A253" s="2" t="s">
        <v>690</v>
      </c>
      <c r="B253" s="6" t="s">
        <v>85</v>
      </c>
      <c r="C253" s="6" t="s">
        <v>691</v>
      </c>
      <c r="D253" t="str">
        <f t="shared" si="10"/>
        <v>Daniel Murdocca</v>
      </c>
      <c r="E253" t="str">
        <f t="shared" si="11"/>
        <v>dmurdocca@newcollege.com</v>
      </c>
      <c r="F253" t="str">
        <f t="shared" si="12"/>
        <v>2015</v>
      </c>
      <c r="G253" s="6" t="s">
        <v>20</v>
      </c>
      <c r="H253" s="6" t="s">
        <v>1291</v>
      </c>
      <c r="I253" s="6">
        <f>'Marks Term 1'!I253</f>
        <v>65</v>
      </c>
      <c r="J253" s="6">
        <f>'Marks Term 2'!I253</f>
        <v>72</v>
      </c>
      <c r="K253" s="6">
        <f>'Marks Term 3'!I253</f>
        <v>73</v>
      </c>
      <c r="L253" s="6">
        <f>'Marks Term 4'!I253</f>
        <v>55</v>
      </c>
      <c r="N253" s="10">
        <f t="shared" si="0"/>
        <v>66.25</v>
      </c>
      <c r="O253" s="7" t="str">
        <f>Calc!B253</f>
        <v>C</v>
      </c>
      <c r="P253" s="7">
        <f>IFERROR(VLOOKUP(A253,'Absence Report'!$A$4:$B$29,2,0),0)</f>
        <v>0</v>
      </c>
      <c r="Q253" s="13">
        <v>4328</v>
      </c>
    </row>
    <row r="254" spans="1:17" ht="14.25" customHeight="1">
      <c r="A254" s="2" t="s">
        <v>692</v>
      </c>
      <c r="B254" s="6" t="s">
        <v>693</v>
      </c>
      <c r="C254" s="6" t="s">
        <v>694</v>
      </c>
      <c r="D254" t="str">
        <f t="shared" si="10"/>
        <v>Nalen Mustafa</v>
      </c>
      <c r="E254" t="str">
        <f t="shared" si="11"/>
        <v>nmustafa@newcollege.com</v>
      </c>
      <c r="F254" t="str">
        <f t="shared" si="12"/>
        <v>2016</v>
      </c>
      <c r="G254" s="6" t="s">
        <v>13</v>
      </c>
      <c r="H254" s="6" t="s">
        <v>1291</v>
      </c>
      <c r="I254" s="6">
        <f>'Marks Term 1'!I254</f>
        <v>29</v>
      </c>
      <c r="J254" s="6">
        <f>'Marks Term 2'!I254</f>
        <v>35</v>
      </c>
      <c r="K254" s="6">
        <f>'Marks Term 3'!I254</f>
        <v>17</v>
      </c>
      <c r="L254" s="6">
        <f>'Marks Term 4'!I254</f>
        <v>61</v>
      </c>
      <c r="N254" s="10">
        <f t="shared" si="0"/>
        <v>35.5</v>
      </c>
      <c r="O254" s="7" t="str">
        <f>Calc!B254</f>
        <v>F</v>
      </c>
      <c r="P254" s="7">
        <f>IFERROR(VLOOKUP(A254,'Absence Report'!$A$4:$B$29,2,0),0)</f>
        <v>0</v>
      </c>
      <c r="Q254" s="13">
        <v>52</v>
      </c>
    </row>
    <row r="255" spans="1:17" ht="14.25" customHeight="1">
      <c r="A255" s="2" t="s">
        <v>695</v>
      </c>
      <c r="B255" s="6" t="s">
        <v>696</v>
      </c>
      <c r="C255" s="6" t="s">
        <v>697</v>
      </c>
      <c r="D255" t="str">
        <f t="shared" si="10"/>
        <v>Nicolas Mutamba</v>
      </c>
      <c r="E255" t="str">
        <f t="shared" si="11"/>
        <v>nmutamba@newcollege.com</v>
      </c>
      <c r="F255" t="str">
        <f t="shared" si="12"/>
        <v>2017</v>
      </c>
      <c r="G255" s="6" t="s">
        <v>24</v>
      </c>
      <c r="H255" s="6" t="s">
        <v>1291</v>
      </c>
      <c r="I255" s="6">
        <f>'Marks Term 1'!I255</f>
        <v>28</v>
      </c>
      <c r="J255" s="6">
        <f>'Marks Term 2'!I255</f>
        <v>16</v>
      </c>
      <c r="K255" s="6">
        <f>'Marks Term 3'!I255</f>
        <v>18</v>
      </c>
      <c r="L255" s="6">
        <f>'Marks Term 4'!I255</f>
        <v>25</v>
      </c>
      <c r="N255" s="10">
        <f t="shared" si="0"/>
        <v>21.75</v>
      </c>
      <c r="O255" s="7" t="str">
        <f>Calc!B255</f>
        <v>Fail</v>
      </c>
      <c r="P255" s="7">
        <f>IFERROR(VLOOKUP(A255,'Absence Report'!$A$4:$B$29,2,0),0)</f>
        <v>12</v>
      </c>
      <c r="Q255" s="13">
        <v>1655</v>
      </c>
    </row>
    <row r="256" spans="1:17" ht="14.25" customHeight="1">
      <c r="A256" s="2" t="s">
        <v>698</v>
      </c>
      <c r="B256" s="6" t="s">
        <v>699</v>
      </c>
      <c r="C256" s="6" t="s">
        <v>700</v>
      </c>
      <c r="D256" t="str">
        <f t="shared" si="10"/>
        <v>Theresa Nanthakumar</v>
      </c>
      <c r="E256" t="str">
        <f t="shared" si="11"/>
        <v>tnanthakumar@newcollege.com</v>
      </c>
      <c r="F256" t="str">
        <f t="shared" si="12"/>
        <v>2017</v>
      </c>
      <c r="G256" s="6" t="s">
        <v>20</v>
      </c>
      <c r="H256" s="6" t="s">
        <v>1293</v>
      </c>
      <c r="I256" s="6">
        <f>'Marks Term 1'!I256</f>
        <v>44</v>
      </c>
      <c r="J256" s="6">
        <f>'Marks Term 2'!I256</f>
        <v>25</v>
      </c>
      <c r="K256" s="6">
        <f>'Marks Term 3'!I256</f>
        <v>31</v>
      </c>
      <c r="L256" s="6">
        <f>'Marks Term 4'!I256</f>
        <v>27</v>
      </c>
      <c r="N256" s="10">
        <f t="shared" si="0"/>
        <v>31.75</v>
      </c>
      <c r="O256" s="7" t="str">
        <f>Calc!B256</f>
        <v>Fail</v>
      </c>
      <c r="P256" s="7">
        <f>IFERROR(VLOOKUP(A256,'Absence Report'!$A$4:$B$29,2,0),0)</f>
        <v>0</v>
      </c>
      <c r="Q256" s="13">
        <v>13488</v>
      </c>
    </row>
    <row r="257" spans="1:17" ht="14.25" customHeight="1">
      <c r="A257" s="2" t="s">
        <v>701</v>
      </c>
      <c r="B257" s="6" t="s">
        <v>465</v>
      </c>
      <c r="C257" s="6" t="s">
        <v>702</v>
      </c>
      <c r="D257" t="str">
        <f t="shared" si="10"/>
        <v>Zhou Nanxue</v>
      </c>
      <c r="E257" t="str">
        <f t="shared" si="11"/>
        <v>znanxue@newcollege.com</v>
      </c>
      <c r="F257" t="str">
        <f t="shared" si="12"/>
        <v>2016</v>
      </c>
      <c r="G257" s="6" t="s">
        <v>28</v>
      </c>
      <c r="H257" s="6" t="s">
        <v>1291</v>
      </c>
      <c r="I257" s="6">
        <f>'Marks Term 1'!I257</f>
        <v>54</v>
      </c>
      <c r="J257" s="6">
        <f>'Marks Term 2'!I257</f>
        <v>69</v>
      </c>
      <c r="K257" s="6">
        <f>'Marks Term 3'!I257</f>
        <v>65</v>
      </c>
      <c r="L257" s="6">
        <f>'Marks Term 4'!I257</f>
        <v>49</v>
      </c>
      <c r="N257" s="10">
        <f t="shared" si="0"/>
        <v>59.25</v>
      </c>
      <c r="O257" s="7" t="str">
        <f>Calc!B257</f>
        <v>D</v>
      </c>
      <c r="P257" s="7">
        <f>IFERROR(VLOOKUP(A257,'Absence Report'!$A$4:$B$29,2,0),0)</f>
        <v>0</v>
      </c>
      <c r="Q257" s="13">
        <v>14892</v>
      </c>
    </row>
    <row r="258" spans="1:17" ht="14.25" customHeight="1">
      <c r="A258" s="2" t="s">
        <v>703</v>
      </c>
      <c r="B258" s="6" t="s">
        <v>307</v>
      </c>
      <c r="C258" s="6" t="s">
        <v>704</v>
      </c>
      <c r="D258" t="str">
        <f t="shared" si="10"/>
        <v>Christopher Narayan</v>
      </c>
      <c r="E258" t="str">
        <f t="shared" si="11"/>
        <v>cnarayan@newcollege.com</v>
      </c>
      <c r="F258" t="str">
        <f t="shared" si="12"/>
        <v>2016</v>
      </c>
      <c r="G258" s="6" t="s">
        <v>20</v>
      </c>
      <c r="H258" s="6" t="s">
        <v>1291</v>
      </c>
      <c r="I258" s="6">
        <f>'Marks Term 1'!I258</f>
        <v>96</v>
      </c>
      <c r="J258" s="6">
        <f>'Marks Term 2'!I258</f>
        <v>99</v>
      </c>
      <c r="K258" s="6">
        <f>'Marks Term 3'!I258</f>
        <v>98</v>
      </c>
      <c r="L258" s="6">
        <f>'Marks Term 4'!I258</f>
        <v>73</v>
      </c>
      <c r="N258" s="10">
        <f t="shared" si="0"/>
        <v>91.5</v>
      </c>
      <c r="O258" s="7" t="str">
        <f>Calc!B258</f>
        <v>A</v>
      </c>
      <c r="P258" s="7">
        <f>IFERROR(VLOOKUP(A258,'Absence Report'!$A$4:$B$29,2,0),0)</f>
        <v>0</v>
      </c>
      <c r="Q258" s="13">
        <v>15283</v>
      </c>
    </row>
    <row r="259" spans="1:17" ht="14.25" customHeight="1">
      <c r="A259" s="2" t="s">
        <v>705</v>
      </c>
      <c r="B259" s="6" t="s">
        <v>706</v>
      </c>
      <c r="C259" s="6" t="s">
        <v>707</v>
      </c>
      <c r="D259" t="str">
        <f t="shared" si="10"/>
        <v>Vincent Narayana</v>
      </c>
      <c r="E259" t="str">
        <f t="shared" si="11"/>
        <v>vnarayana@newcollege.com</v>
      </c>
      <c r="F259" t="str">
        <f t="shared" si="12"/>
        <v>2016</v>
      </c>
      <c r="G259" s="6" t="s">
        <v>28</v>
      </c>
      <c r="H259" s="6" t="s">
        <v>1293</v>
      </c>
      <c r="I259" s="6">
        <f>'Marks Term 1'!I259</f>
        <v>59</v>
      </c>
      <c r="J259" s="6">
        <f>'Marks Term 2'!I259</f>
        <v>81</v>
      </c>
      <c r="K259" s="6">
        <f>'Marks Term 3'!I259</f>
        <v>49</v>
      </c>
      <c r="L259" s="6">
        <f>'Marks Term 4'!I259</f>
        <v>39</v>
      </c>
      <c r="N259" s="10">
        <f t="shared" ref="N259:N465" si="13">AVERAGE(I259:L259)</f>
        <v>57</v>
      </c>
      <c r="O259" s="7" t="str">
        <f>Calc!B259</f>
        <v>D</v>
      </c>
      <c r="P259" s="7">
        <f>IFERROR(VLOOKUP(A259,'Absence Report'!$A$4:$B$29,2,0),0)</f>
        <v>0</v>
      </c>
      <c r="Q259" s="13">
        <v>11889</v>
      </c>
    </row>
    <row r="260" spans="1:17" ht="14.25" customHeight="1">
      <c r="A260" s="2" t="s">
        <v>708</v>
      </c>
      <c r="B260" s="6" t="s">
        <v>709</v>
      </c>
      <c r="C260" s="6" t="s">
        <v>710</v>
      </c>
      <c r="D260" t="str">
        <f t="shared" si="10"/>
        <v>Jeongmin Nesan</v>
      </c>
      <c r="E260" t="str">
        <f t="shared" si="11"/>
        <v>jnesan@newcollege.com</v>
      </c>
      <c r="F260" t="str">
        <f t="shared" si="12"/>
        <v>2016</v>
      </c>
      <c r="G260" s="6" t="s">
        <v>13</v>
      </c>
      <c r="H260" s="6" t="s">
        <v>1292</v>
      </c>
      <c r="I260" s="6">
        <f>'Marks Term 1'!I260</f>
        <v>32</v>
      </c>
      <c r="J260" s="6">
        <f>'Marks Term 2'!I260</f>
        <v>19</v>
      </c>
      <c r="K260" s="6">
        <f>'Marks Term 3'!I260</f>
        <v>17</v>
      </c>
      <c r="L260" s="6">
        <f>'Marks Term 4'!I260</f>
        <v>24</v>
      </c>
      <c r="N260" s="10">
        <f t="shared" si="13"/>
        <v>23</v>
      </c>
      <c r="O260" s="7" t="str">
        <f>Calc!B260</f>
        <v>Fail</v>
      </c>
      <c r="P260" s="7">
        <f>IFERROR(VLOOKUP(A260,'Absence Report'!$A$4:$B$29,2,0),0)</f>
        <v>0</v>
      </c>
      <c r="Q260" s="13">
        <v>11336</v>
      </c>
    </row>
    <row r="261" spans="1:17" ht="14.25" customHeight="1">
      <c r="A261" s="2" t="s">
        <v>711</v>
      </c>
      <c r="B261" s="6" t="s">
        <v>712</v>
      </c>
      <c r="C261" s="6" t="s">
        <v>713</v>
      </c>
      <c r="D261" t="str">
        <f t="shared" ref="D261:D324" si="14">PROPER(_xlfn.CONCAT(B261," ",C261))</f>
        <v>Gibson Newell</v>
      </c>
      <c r="E261" t="str">
        <f t="shared" ref="E261:E324" si="15">LOWER(_xlfn.CONCAT(LEFT(B261),C261,"@newcollege.com"))</f>
        <v>gnewell@newcollege.com</v>
      </c>
      <c r="F261" t="str">
        <f t="shared" ref="F261:F324" si="16">_xlfn.CONCAT(20,RIGHT(A261,2))</f>
        <v>2015</v>
      </c>
      <c r="G261" s="6" t="s">
        <v>28</v>
      </c>
      <c r="H261" s="6" t="s">
        <v>1293</v>
      </c>
      <c r="I261" s="6">
        <f>'Marks Term 1'!I261</f>
        <v>86</v>
      </c>
      <c r="J261" s="6">
        <f>'Marks Term 2'!I261</f>
        <v>83</v>
      </c>
      <c r="K261" s="6">
        <f>'Marks Term 3'!I261</f>
        <v>95</v>
      </c>
      <c r="L261" s="6">
        <f>'Marks Term 4'!I261</f>
        <v>92</v>
      </c>
      <c r="N261" s="10">
        <f t="shared" si="13"/>
        <v>89</v>
      </c>
      <c r="O261" s="7" t="str">
        <f>Calc!B261</f>
        <v>A</v>
      </c>
      <c r="P261" s="7">
        <f>IFERROR(VLOOKUP(A261,'Absence Report'!$A$4:$B$29,2,0),0)</f>
        <v>0</v>
      </c>
      <c r="Q261" s="13">
        <v>10209</v>
      </c>
    </row>
    <row r="262" spans="1:17" ht="14.25" customHeight="1">
      <c r="A262" s="2" t="s">
        <v>724</v>
      </c>
      <c r="B262" s="6" t="s">
        <v>725</v>
      </c>
      <c r="C262" s="6" t="s">
        <v>716</v>
      </c>
      <c r="D262" t="str">
        <f t="shared" si="14"/>
        <v>Tony Nguyen</v>
      </c>
      <c r="E262" t="str">
        <f t="shared" si="15"/>
        <v>tnguyen@newcollege.com</v>
      </c>
      <c r="F262" t="str">
        <f t="shared" si="16"/>
        <v>2016</v>
      </c>
      <c r="G262" s="6" t="s">
        <v>13</v>
      </c>
      <c r="H262" s="6" t="s">
        <v>1291</v>
      </c>
      <c r="I262" s="6">
        <f>'Marks Term 1'!I262</f>
        <v>93</v>
      </c>
      <c r="J262" s="6">
        <f>'Marks Term 2'!I262</f>
        <v>86</v>
      </c>
      <c r="K262" s="6">
        <f>'Marks Term 3'!I262</f>
        <v>72</v>
      </c>
      <c r="L262" s="6">
        <f>'Marks Term 4'!I262</f>
        <v>98</v>
      </c>
      <c r="N262" s="10">
        <f t="shared" si="13"/>
        <v>87.25</v>
      </c>
      <c r="O262" s="7" t="str">
        <f>Calc!B262</f>
        <v>A</v>
      </c>
      <c r="P262" s="7">
        <f>IFERROR(VLOOKUP(A262,'Absence Report'!$A$4:$B$29,2,0),0)</f>
        <v>9</v>
      </c>
      <c r="Q262" s="13">
        <v>11629</v>
      </c>
    </row>
    <row r="263" spans="1:17" ht="14.25" customHeight="1">
      <c r="A263" s="2" t="s">
        <v>721</v>
      </c>
      <c r="B263" s="6" t="s">
        <v>616</v>
      </c>
      <c r="C263" s="6" t="s">
        <v>716</v>
      </c>
      <c r="D263" t="str">
        <f t="shared" si="14"/>
        <v>Andrew Nguyen</v>
      </c>
      <c r="E263" t="str">
        <f t="shared" si="15"/>
        <v>anguyen@newcollege.com</v>
      </c>
      <c r="F263" t="str">
        <f t="shared" si="16"/>
        <v>2017</v>
      </c>
      <c r="G263" s="6" t="s">
        <v>24</v>
      </c>
      <c r="H263" s="6" t="s">
        <v>1291</v>
      </c>
      <c r="I263" s="6">
        <f>'Marks Term 1'!I263</f>
        <v>90</v>
      </c>
      <c r="J263" s="6">
        <f>'Marks Term 2'!I263</f>
        <v>80</v>
      </c>
      <c r="K263" s="6">
        <f>'Marks Term 3'!I263</f>
        <v>96</v>
      </c>
      <c r="L263" s="6">
        <f>'Marks Term 4'!I263</f>
        <v>76</v>
      </c>
      <c r="N263" s="10">
        <f t="shared" si="13"/>
        <v>85.5</v>
      </c>
      <c r="O263" s="7" t="str">
        <f>Calc!B263</f>
        <v>A</v>
      </c>
      <c r="P263" s="7">
        <f>IFERROR(VLOOKUP(A263,'Absence Report'!$A$4:$B$29,2,0),0)</f>
        <v>0</v>
      </c>
      <c r="Q263" s="13">
        <v>7895</v>
      </c>
    </row>
    <row r="264" spans="1:17" ht="14.25" customHeight="1">
      <c r="A264" s="2" t="s">
        <v>726</v>
      </c>
      <c r="B264" s="6" t="s">
        <v>727</v>
      </c>
      <c r="C264" s="6" t="s">
        <v>716</v>
      </c>
      <c r="D264" t="str">
        <f t="shared" si="14"/>
        <v>Annierose Nguyen</v>
      </c>
      <c r="E264" t="str">
        <f t="shared" si="15"/>
        <v>anguyen@newcollege.com</v>
      </c>
      <c r="F264" t="str">
        <f t="shared" si="16"/>
        <v>2015</v>
      </c>
      <c r="G264" s="6" t="s">
        <v>13</v>
      </c>
      <c r="H264" s="6" t="s">
        <v>1293</v>
      </c>
      <c r="I264" s="6">
        <f>'Marks Term 1'!I264</f>
        <v>87</v>
      </c>
      <c r="J264" s="6">
        <f>'Marks Term 2'!I264</f>
        <v>71</v>
      </c>
      <c r="K264" s="6">
        <f>'Marks Term 3'!I264</f>
        <v>63</v>
      </c>
      <c r="L264" s="6">
        <f>'Marks Term 4'!I264</f>
        <v>74</v>
      </c>
      <c r="N264" s="10">
        <f t="shared" si="13"/>
        <v>73.75</v>
      </c>
      <c r="O264" s="7" t="str">
        <f>Calc!B264</f>
        <v>C</v>
      </c>
      <c r="P264" s="7">
        <f>IFERROR(VLOOKUP(A264,'Absence Report'!$A$4:$B$29,2,0),0)</f>
        <v>0</v>
      </c>
      <c r="Q264" s="13">
        <v>5532</v>
      </c>
    </row>
    <row r="265" spans="1:17" ht="14.25" customHeight="1">
      <c r="A265" s="2" t="s">
        <v>728</v>
      </c>
      <c r="B265" s="6" t="s">
        <v>729</v>
      </c>
      <c r="C265" s="6" t="s">
        <v>716</v>
      </c>
      <c r="D265" t="str">
        <f t="shared" si="14"/>
        <v>Edward Nguyen</v>
      </c>
      <c r="E265" t="str">
        <f t="shared" si="15"/>
        <v>enguyen@newcollege.com</v>
      </c>
      <c r="F265" t="str">
        <f t="shared" si="16"/>
        <v>2015</v>
      </c>
      <c r="G265" s="6" t="s">
        <v>28</v>
      </c>
      <c r="H265" s="6" t="s">
        <v>1292</v>
      </c>
      <c r="I265" s="6">
        <f>'Marks Term 1'!I265</f>
        <v>85</v>
      </c>
      <c r="J265" s="6">
        <f>'Marks Term 2'!I265</f>
        <v>44</v>
      </c>
      <c r="K265" s="6">
        <f>'Marks Term 3'!I265</f>
        <v>78</v>
      </c>
      <c r="L265" s="6">
        <f>'Marks Term 4'!I265</f>
        <v>43</v>
      </c>
      <c r="N265" s="10">
        <f t="shared" si="13"/>
        <v>62.5</v>
      </c>
      <c r="O265" s="7" t="str">
        <f>Calc!B265</f>
        <v>D</v>
      </c>
      <c r="P265" s="7">
        <f>IFERROR(VLOOKUP(A265,'Absence Report'!$A$4:$B$29,2,0),0)</f>
        <v>0</v>
      </c>
      <c r="Q265" s="13">
        <v>3056</v>
      </c>
    </row>
    <row r="266" spans="1:17" ht="14.25" customHeight="1">
      <c r="A266" s="2" t="s">
        <v>714</v>
      </c>
      <c r="B266" s="6" t="s">
        <v>715</v>
      </c>
      <c r="C266" s="6" t="s">
        <v>716</v>
      </c>
      <c r="D266" t="str">
        <f t="shared" si="14"/>
        <v>Jennifer Nguyen</v>
      </c>
      <c r="E266" t="str">
        <f t="shared" si="15"/>
        <v>jnguyen@newcollege.com</v>
      </c>
      <c r="F266" t="str">
        <f t="shared" si="16"/>
        <v>2015</v>
      </c>
      <c r="G266" s="6" t="s">
        <v>13</v>
      </c>
      <c r="H266" s="6" t="s">
        <v>1291</v>
      </c>
      <c r="I266" s="6">
        <f>'Marks Term 1'!I266</f>
        <v>78</v>
      </c>
      <c r="J266" s="6">
        <f>'Marks Term 2'!I266</f>
        <v>91</v>
      </c>
      <c r="K266" s="6">
        <f>'Marks Term 3'!I266</f>
        <v>88</v>
      </c>
      <c r="L266" s="6">
        <f>'Marks Term 4'!I266</f>
        <v>82</v>
      </c>
      <c r="N266" s="10">
        <f t="shared" si="13"/>
        <v>84.75</v>
      </c>
      <c r="O266" s="7" t="str">
        <f>Calc!B266</f>
        <v>B</v>
      </c>
      <c r="P266" s="7">
        <f>IFERROR(VLOOKUP(A266,'Absence Report'!$A$4:$B$29,2,0),0)</f>
        <v>0</v>
      </c>
      <c r="Q266" s="13">
        <v>12430</v>
      </c>
    </row>
    <row r="267" spans="1:17" ht="14.25" customHeight="1">
      <c r="A267" s="2" t="s">
        <v>722</v>
      </c>
      <c r="B267" s="6" t="s">
        <v>723</v>
      </c>
      <c r="C267" s="6" t="s">
        <v>716</v>
      </c>
      <c r="D267" t="str">
        <f t="shared" si="14"/>
        <v>Juntao Nguyen</v>
      </c>
      <c r="E267" t="str">
        <f t="shared" si="15"/>
        <v>jnguyen@newcollege.com</v>
      </c>
      <c r="F267" t="str">
        <f t="shared" si="16"/>
        <v>2016</v>
      </c>
      <c r="G267" s="6" t="s">
        <v>20</v>
      </c>
      <c r="H267" s="6" t="s">
        <v>1293</v>
      </c>
      <c r="I267" s="6">
        <f>'Marks Term 1'!I267</f>
        <v>77</v>
      </c>
      <c r="J267" s="6">
        <f>'Marks Term 2'!I267</f>
        <v>54</v>
      </c>
      <c r="K267" s="6">
        <f>'Marks Term 3'!I267</f>
        <v>90</v>
      </c>
      <c r="L267" s="6">
        <f>'Marks Term 4'!I267</f>
        <v>65</v>
      </c>
      <c r="N267" s="10">
        <f t="shared" si="13"/>
        <v>71.5</v>
      </c>
      <c r="O267" s="7" t="str">
        <f>Calc!B267</f>
        <v>C</v>
      </c>
      <c r="P267" s="7">
        <f>IFERROR(VLOOKUP(A267,'Absence Report'!$A$4:$B$29,2,0),0)</f>
        <v>0</v>
      </c>
      <c r="Q267" s="13">
        <v>2761</v>
      </c>
    </row>
    <row r="268" spans="1:17" ht="14.25" customHeight="1">
      <c r="A268" s="2" t="s">
        <v>730</v>
      </c>
      <c r="B268" s="6" t="s">
        <v>731</v>
      </c>
      <c r="C268" s="6" t="s">
        <v>716</v>
      </c>
      <c r="D268" t="str">
        <f t="shared" si="14"/>
        <v>Kailin Nguyen</v>
      </c>
      <c r="E268" t="str">
        <f t="shared" si="15"/>
        <v>knguyen@newcollege.com</v>
      </c>
      <c r="F268" t="str">
        <f t="shared" si="16"/>
        <v>2017</v>
      </c>
      <c r="G268" s="6" t="s">
        <v>24</v>
      </c>
      <c r="H268" s="6" t="s">
        <v>1293</v>
      </c>
      <c r="I268" s="6">
        <f>'Marks Term 1'!I268</f>
        <v>68</v>
      </c>
      <c r="J268" s="6">
        <f>'Marks Term 2'!I268</f>
        <v>77</v>
      </c>
      <c r="K268" s="6">
        <f>'Marks Term 3'!I268</f>
        <v>53</v>
      </c>
      <c r="L268" s="6">
        <f>'Marks Term 4'!I268</f>
        <v>66</v>
      </c>
      <c r="N268" s="10">
        <f t="shared" si="13"/>
        <v>66</v>
      </c>
      <c r="O268" s="7" t="str">
        <f>Calc!B268</f>
        <v>C</v>
      </c>
      <c r="P268" s="7">
        <f>IFERROR(VLOOKUP(A268,'Absence Report'!$A$4:$B$29,2,0),0)</f>
        <v>0</v>
      </c>
      <c r="Q268" s="13">
        <v>10089</v>
      </c>
    </row>
    <row r="269" spans="1:17" ht="14.25" customHeight="1">
      <c r="A269" s="2" t="s">
        <v>719</v>
      </c>
      <c r="B269" s="6" t="s">
        <v>720</v>
      </c>
      <c r="C269" s="6" t="s">
        <v>716</v>
      </c>
      <c r="D269" t="str">
        <f t="shared" si="14"/>
        <v>Maja Nguyen</v>
      </c>
      <c r="E269" t="str">
        <f t="shared" si="15"/>
        <v>mnguyen@newcollege.com</v>
      </c>
      <c r="F269" t="str">
        <f t="shared" si="16"/>
        <v>2017</v>
      </c>
      <c r="G269" s="6" t="s">
        <v>28</v>
      </c>
      <c r="H269" s="6" t="s">
        <v>1293</v>
      </c>
      <c r="I269" s="6">
        <f>'Marks Term 1'!I269</f>
        <v>49</v>
      </c>
      <c r="J269" s="6">
        <f>'Marks Term 2'!I269</f>
        <v>74</v>
      </c>
      <c r="K269" s="6">
        <f>'Marks Term 3'!I269</f>
        <v>73</v>
      </c>
      <c r="L269" s="6">
        <f>'Marks Term 4'!I269</f>
        <v>75</v>
      </c>
      <c r="N269" s="10">
        <f t="shared" si="13"/>
        <v>67.75</v>
      </c>
      <c r="O269" s="7" t="str">
        <f>Calc!B269</f>
        <v>C</v>
      </c>
      <c r="P269" s="7">
        <f>IFERROR(VLOOKUP(A269,'Absence Report'!$A$4:$B$29,2,0),0)</f>
        <v>0</v>
      </c>
      <c r="Q269" s="13">
        <v>15696</v>
      </c>
    </row>
    <row r="270" spans="1:17" ht="14.25" customHeight="1">
      <c r="A270" s="2" t="s">
        <v>717</v>
      </c>
      <c r="B270" s="6" t="s">
        <v>718</v>
      </c>
      <c r="C270" s="6" t="s">
        <v>716</v>
      </c>
      <c r="D270" t="str">
        <f t="shared" si="14"/>
        <v>Negin Nguyen</v>
      </c>
      <c r="E270" t="str">
        <f t="shared" si="15"/>
        <v>nnguyen@newcollege.com</v>
      </c>
      <c r="F270" t="str">
        <f t="shared" si="16"/>
        <v>2016</v>
      </c>
      <c r="G270" s="6" t="s">
        <v>20</v>
      </c>
      <c r="H270" s="6" t="s">
        <v>1291</v>
      </c>
      <c r="I270" s="6">
        <f>'Marks Term 1'!I270</f>
        <v>47</v>
      </c>
      <c r="J270" s="6">
        <f>'Marks Term 2'!I270</f>
        <v>66</v>
      </c>
      <c r="K270" s="6">
        <f>'Marks Term 3'!I270</f>
        <v>62</v>
      </c>
      <c r="L270" s="6">
        <f>'Marks Term 4'!I270</f>
        <v>78</v>
      </c>
      <c r="N270" s="10">
        <f t="shared" si="13"/>
        <v>63.25</v>
      </c>
      <c r="O270" s="7" t="str">
        <f>Calc!B270</f>
        <v>D</v>
      </c>
      <c r="P270" s="7">
        <f>IFERROR(VLOOKUP(A270,'Absence Report'!$A$4:$B$29,2,0),0)</f>
        <v>0</v>
      </c>
      <c r="Q270" s="13">
        <v>2755</v>
      </c>
    </row>
    <row r="271" spans="1:17" ht="14.25" customHeight="1">
      <c r="A271" s="2" t="s">
        <v>732</v>
      </c>
      <c r="B271" s="6" t="s">
        <v>66</v>
      </c>
      <c r="C271" s="6" t="s">
        <v>733</v>
      </c>
      <c r="D271" t="str">
        <f t="shared" si="14"/>
        <v>Lily Northridge</v>
      </c>
      <c r="E271" t="str">
        <f t="shared" si="15"/>
        <v>lnorthridge@newcollege.com</v>
      </c>
      <c r="F271" t="str">
        <f t="shared" si="16"/>
        <v>2015</v>
      </c>
      <c r="G271" s="6" t="s">
        <v>13</v>
      </c>
      <c r="H271" s="6" t="s">
        <v>1293</v>
      </c>
      <c r="I271" s="6">
        <f>'Marks Term 1'!I271</f>
        <v>42</v>
      </c>
      <c r="J271" s="6">
        <f>'Marks Term 2'!I271</f>
        <v>52</v>
      </c>
      <c r="K271" s="6">
        <f>'Marks Term 3'!I271</f>
        <v>25</v>
      </c>
      <c r="L271" s="6">
        <f>'Marks Term 4'!I271</f>
        <v>48</v>
      </c>
      <c r="N271" s="10">
        <f t="shared" si="13"/>
        <v>41.75</v>
      </c>
      <c r="O271" s="7" t="str">
        <f>Calc!B271</f>
        <v>F</v>
      </c>
      <c r="P271" s="7">
        <f>IFERROR(VLOOKUP(A271,'Absence Report'!$A$4:$B$29,2,0),0)</f>
        <v>0</v>
      </c>
      <c r="Q271" s="13">
        <v>5750</v>
      </c>
    </row>
    <row r="272" spans="1:17" ht="14.25" customHeight="1">
      <c r="A272" s="2" t="s">
        <v>734</v>
      </c>
      <c r="B272" s="6" t="s">
        <v>735</v>
      </c>
      <c r="C272" s="6" t="s">
        <v>736</v>
      </c>
      <c r="D272" t="str">
        <f t="shared" si="14"/>
        <v>Shannon O'Donnell</v>
      </c>
      <c r="E272" t="str">
        <f t="shared" si="15"/>
        <v>so'donnell@newcollege.com</v>
      </c>
      <c r="F272" t="str">
        <f t="shared" si="16"/>
        <v>2016</v>
      </c>
      <c r="G272" s="6" t="s">
        <v>20</v>
      </c>
      <c r="H272" s="6" t="s">
        <v>1291</v>
      </c>
      <c r="I272" s="6">
        <f>'Marks Term 1'!I272</f>
        <v>23</v>
      </c>
      <c r="J272" s="6">
        <f>'Marks Term 2'!I272</f>
        <v>59</v>
      </c>
      <c r="K272" s="6">
        <f>'Marks Term 3'!I272</f>
        <v>4</v>
      </c>
      <c r="L272" s="6">
        <f>'Marks Term 4'!I272</f>
        <v>38</v>
      </c>
      <c r="N272" s="10">
        <f t="shared" si="13"/>
        <v>31</v>
      </c>
      <c r="O272" s="7" t="str">
        <f>Calc!B272</f>
        <v>Fail</v>
      </c>
      <c r="P272" s="7">
        <f>IFERROR(VLOOKUP(A272,'Absence Report'!$A$4:$B$29,2,0),0)</f>
        <v>0</v>
      </c>
      <c r="Q272" s="13">
        <v>14962</v>
      </c>
    </row>
    <row r="273" spans="1:17" ht="14.25" customHeight="1">
      <c r="A273" s="2" t="s">
        <v>737</v>
      </c>
      <c r="B273" s="6" t="s">
        <v>738</v>
      </c>
      <c r="C273" s="6" t="s">
        <v>739</v>
      </c>
      <c r="D273" t="str">
        <f t="shared" si="14"/>
        <v>Panchami Oni</v>
      </c>
      <c r="E273" t="str">
        <f t="shared" si="15"/>
        <v>poni@newcollege.com</v>
      </c>
      <c r="F273" t="str">
        <f t="shared" si="16"/>
        <v>2017</v>
      </c>
      <c r="G273" s="6" t="s">
        <v>13</v>
      </c>
      <c r="H273" s="6" t="s">
        <v>1291</v>
      </c>
      <c r="I273" s="6">
        <f>'Marks Term 1'!I273</f>
        <v>93</v>
      </c>
      <c r="J273" s="6">
        <f>'Marks Term 2'!I273</f>
        <v>76</v>
      </c>
      <c r="K273" s="6">
        <f>'Marks Term 3'!I273</f>
        <v>96</v>
      </c>
      <c r="L273" s="6">
        <f>'Marks Term 4'!I273</f>
        <v>82</v>
      </c>
      <c r="N273" s="10">
        <f t="shared" si="13"/>
        <v>86.75</v>
      </c>
      <c r="O273" s="7" t="str">
        <f>Calc!B273</f>
        <v>A</v>
      </c>
      <c r="P273" s="7">
        <f>IFERROR(VLOOKUP(A273,'Absence Report'!$A$4:$B$29,2,0),0)</f>
        <v>0</v>
      </c>
      <c r="Q273" s="13">
        <v>13575</v>
      </c>
    </row>
    <row r="274" spans="1:17" ht="14.25" customHeight="1">
      <c r="A274" s="2" t="s">
        <v>740</v>
      </c>
      <c r="B274" s="6" t="s">
        <v>741</v>
      </c>
      <c r="C274" s="6" t="s">
        <v>742</v>
      </c>
      <c r="D274" t="str">
        <f t="shared" si="14"/>
        <v>Wenyi Ou</v>
      </c>
      <c r="E274" t="str">
        <f t="shared" si="15"/>
        <v>wou@newcollege.com</v>
      </c>
      <c r="F274" t="str">
        <f t="shared" si="16"/>
        <v>2015</v>
      </c>
      <c r="G274" s="6" t="s">
        <v>20</v>
      </c>
      <c r="H274" s="6" t="s">
        <v>1293</v>
      </c>
      <c r="I274" s="6">
        <f>'Marks Term 1'!I274</f>
        <v>61</v>
      </c>
      <c r="J274" s="6">
        <f>'Marks Term 2'!I274</f>
        <v>90</v>
      </c>
      <c r="K274" s="6">
        <f>'Marks Term 3'!I274</f>
        <v>48</v>
      </c>
      <c r="L274" s="6">
        <f>'Marks Term 4'!I274</f>
        <v>56</v>
      </c>
      <c r="N274" s="10">
        <f t="shared" si="13"/>
        <v>63.75</v>
      </c>
      <c r="O274" s="7" t="str">
        <f>Calc!B274</f>
        <v>D</v>
      </c>
      <c r="P274" s="7">
        <f>IFERROR(VLOOKUP(A274,'Absence Report'!$A$4:$B$29,2,0),0)</f>
        <v>0</v>
      </c>
      <c r="Q274" s="13">
        <v>15069</v>
      </c>
    </row>
    <row r="275" spans="1:17" ht="14.25" customHeight="1">
      <c r="A275" s="2" t="s">
        <v>743</v>
      </c>
      <c r="B275" s="6" t="s">
        <v>744</v>
      </c>
      <c r="C275" s="6" t="s">
        <v>745</v>
      </c>
      <c r="D275" t="str">
        <f t="shared" si="14"/>
        <v>Sharon Ouyang</v>
      </c>
      <c r="E275" t="str">
        <f t="shared" si="15"/>
        <v>souyang@newcollege.com</v>
      </c>
      <c r="F275" t="str">
        <f t="shared" si="16"/>
        <v>2015</v>
      </c>
      <c r="G275" s="6" t="s">
        <v>13</v>
      </c>
      <c r="H275" s="6" t="s">
        <v>1292</v>
      </c>
      <c r="I275" s="6">
        <f>'Marks Term 1'!I275</f>
        <v>89</v>
      </c>
      <c r="J275" s="6">
        <f>'Marks Term 2'!I275</f>
        <v>86</v>
      </c>
      <c r="K275" s="6">
        <f>'Marks Term 3'!I275</f>
        <v>63</v>
      </c>
      <c r="L275" s="6">
        <f>'Marks Term 4'!I275</f>
        <v>98</v>
      </c>
      <c r="N275" s="10">
        <f t="shared" si="13"/>
        <v>84</v>
      </c>
      <c r="O275" s="7" t="str">
        <f>Calc!B275</f>
        <v>B</v>
      </c>
      <c r="P275" s="7">
        <f>IFERROR(VLOOKUP(A275,'Absence Report'!$A$4:$B$29,2,0),0)</f>
        <v>0</v>
      </c>
      <c r="Q275" s="13">
        <v>13446</v>
      </c>
    </row>
    <row r="276" spans="1:17" ht="14.25" customHeight="1">
      <c r="A276" s="2" t="s">
        <v>746</v>
      </c>
      <c r="B276" s="6" t="s">
        <v>747</v>
      </c>
      <c r="C276" s="6" t="s">
        <v>748</v>
      </c>
      <c r="D276" t="str">
        <f t="shared" si="14"/>
        <v>Jannik Oxford</v>
      </c>
      <c r="E276" t="str">
        <f t="shared" si="15"/>
        <v>joxford@newcollege.com</v>
      </c>
      <c r="F276" t="str">
        <f t="shared" si="16"/>
        <v>2015</v>
      </c>
      <c r="G276" s="6" t="s">
        <v>28</v>
      </c>
      <c r="H276" s="6" t="s">
        <v>1293</v>
      </c>
      <c r="I276" s="6">
        <f>'Marks Term 1'!I276</f>
        <v>84</v>
      </c>
      <c r="J276" s="6">
        <f>'Marks Term 2'!I276</f>
        <v>94</v>
      </c>
      <c r="K276" s="6">
        <f>'Marks Term 3'!I276</f>
        <v>82</v>
      </c>
      <c r="L276" s="6">
        <f>'Marks Term 4'!I276</f>
        <v>60</v>
      </c>
      <c r="N276" s="10">
        <f t="shared" si="13"/>
        <v>80</v>
      </c>
      <c r="O276" s="7" t="str">
        <f>Calc!B276</f>
        <v>B</v>
      </c>
      <c r="P276" s="7">
        <f>IFERROR(VLOOKUP(A276,'Absence Report'!$A$4:$B$29,2,0),0)</f>
        <v>0</v>
      </c>
      <c r="Q276" s="13">
        <v>4613</v>
      </c>
    </row>
    <row r="277" spans="1:17" ht="14.25" customHeight="1">
      <c r="A277" s="2" t="s">
        <v>749</v>
      </c>
      <c r="B277" s="6" t="s">
        <v>662</v>
      </c>
      <c r="C277" s="6" t="s">
        <v>750</v>
      </c>
      <c r="D277" t="str">
        <f t="shared" si="14"/>
        <v>William Pan</v>
      </c>
      <c r="E277" t="str">
        <f t="shared" si="15"/>
        <v>wpan@newcollege.com</v>
      </c>
      <c r="F277" t="str">
        <f t="shared" si="16"/>
        <v>2016</v>
      </c>
      <c r="G277" s="6" t="s">
        <v>28</v>
      </c>
      <c r="H277" s="6" t="s">
        <v>1291</v>
      </c>
      <c r="I277" s="6">
        <f>'Marks Term 1'!I277</f>
        <v>86</v>
      </c>
      <c r="J277" s="6">
        <f>'Marks Term 2'!I277</f>
        <v>84</v>
      </c>
      <c r="K277" s="6">
        <f>'Marks Term 3'!I277</f>
        <v>92</v>
      </c>
      <c r="L277" s="6">
        <f>'Marks Term 4'!I277</f>
        <v>61</v>
      </c>
      <c r="N277" s="10">
        <f t="shared" si="13"/>
        <v>80.75</v>
      </c>
      <c r="O277" s="7" t="str">
        <f>Calc!B277</f>
        <v>B</v>
      </c>
      <c r="P277" s="7">
        <f>IFERROR(VLOOKUP(A277,'Absence Report'!$A$4:$B$29,2,0),0)</f>
        <v>0</v>
      </c>
      <c r="Q277" s="13">
        <v>3353</v>
      </c>
    </row>
    <row r="278" spans="1:17" ht="14.25" customHeight="1">
      <c r="A278" s="2" t="s">
        <v>751</v>
      </c>
      <c r="B278" s="6" t="s">
        <v>752</v>
      </c>
      <c r="C278" s="6" t="s">
        <v>750</v>
      </c>
      <c r="D278" t="str">
        <f t="shared" si="14"/>
        <v>Yan Pan</v>
      </c>
      <c r="E278" t="str">
        <f t="shared" si="15"/>
        <v>ypan@newcollege.com</v>
      </c>
      <c r="F278" t="str">
        <f t="shared" si="16"/>
        <v>2017</v>
      </c>
      <c r="G278" s="6" t="s">
        <v>13</v>
      </c>
      <c r="H278" s="6" t="s">
        <v>1291</v>
      </c>
      <c r="I278" s="6">
        <f>'Marks Term 1'!I278</f>
        <v>83</v>
      </c>
      <c r="J278" s="6">
        <f>'Marks Term 2'!I278</f>
        <v>94</v>
      </c>
      <c r="K278" s="6">
        <f>'Marks Term 3'!I278</f>
        <v>99</v>
      </c>
      <c r="L278" s="6">
        <f>'Marks Term 4'!I278</f>
        <v>55</v>
      </c>
      <c r="N278" s="10">
        <f t="shared" si="13"/>
        <v>82.75</v>
      </c>
      <c r="O278" s="7" t="str">
        <f>Calc!B278</f>
        <v>B</v>
      </c>
      <c r="P278" s="7">
        <f>IFERROR(VLOOKUP(A278,'Absence Report'!$A$4:$B$29,2,0),0)</f>
        <v>0</v>
      </c>
      <c r="Q278" s="13">
        <v>1159</v>
      </c>
    </row>
    <row r="279" spans="1:17" ht="14.25" customHeight="1">
      <c r="A279" s="2" t="s">
        <v>753</v>
      </c>
      <c r="B279" s="6" t="s">
        <v>754</v>
      </c>
      <c r="C279" s="6" t="s">
        <v>755</v>
      </c>
      <c r="D279" t="str">
        <f t="shared" si="14"/>
        <v>Zepeng Pan</v>
      </c>
      <c r="E279" t="str">
        <f t="shared" si="15"/>
        <v>zpan@newcollege.com</v>
      </c>
      <c r="F279" t="str">
        <f t="shared" si="16"/>
        <v>2015</v>
      </c>
      <c r="G279" s="6" t="s">
        <v>24</v>
      </c>
      <c r="H279" s="6" t="s">
        <v>1292</v>
      </c>
      <c r="I279" s="6">
        <f>'Marks Term 1'!I279</f>
        <v>77</v>
      </c>
      <c r="J279" s="6">
        <f>'Marks Term 2'!I279</f>
        <v>68</v>
      </c>
      <c r="K279" s="6">
        <f>'Marks Term 3'!I279</f>
        <v>94</v>
      </c>
      <c r="L279" s="6">
        <f>'Marks Term 4'!I279</f>
        <v>59</v>
      </c>
      <c r="N279" s="10">
        <f t="shared" si="13"/>
        <v>74.5</v>
      </c>
      <c r="O279" s="7" t="str">
        <f>Calc!B279</f>
        <v>C</v>
      </c>
      <c r="P279" s="7">
        <f>IFERROR(VLOOKUP(A279,'Absence Report'!$A$4:$B$29,2,0),0)</f>
        <v>16</v>
      </c>
      <c r="Q279" s="13">
        <v>12615</v>
      </c>
    </row>
    <row r="280" spans="1:17" ht="14.25" customHeight="1">
      <c r="A280" s="2" t="s">
        <v>756</v>
      </c>
      <c r="B280" s="6" t="s">
        <v>757</v>
      </c>
      <c r="C280" s="6" t="s">
        <v>758</v>
      </c>
      <c r="D280" t="str">
        <f t="shared" si="14"/>
        <v>Pannha Pandey</v>
      </c>
      <c r="E280" t="str">
        <f t="shared" si="15"/>
        <v>ppandey@newcollege.com</v>
      </c>
      <c r="F280" t="str">
        <f t="shared" si="16"/>
        <v>2016</v>
      </c>
      <c r="G280" s="6" t="s">
        <v>28</v>
      </c>
      <c r="H280" s="6" t="s">
        <v>1293</v>
      </c>
      <c r="I280" s="6">
        <f>'Marks Term 1'!I280</f>
        <v>64</v>
      </c>
      <c r="J280" s="6">
        <f>'Marks Term 2'!I280</f>
        <v>63</v>
      </c>
      <c r="K280" s="6">
        <f>'Marks Term 3'!I280</f>
        <v>55</v>
      </c>
      <c r="L280" s="6">
        <f>'Marks Term 4'!I280</f>
        <v>85</v>
      </c>
      <c r="N280" s="10">
        <f t="shared" si="13"/>
        <v>66.75</v>
      </c>
      <c r="O280" s="7" t="str">
        <f>Calc!B280</f>
        <v>C</v>
      </c>
      <c r="P280" s="7">
        <f>IFERROR(VLOOKUP(A280,'Absence Report'!$A$4:$B$29,2,0),0)</f>
        <v>0</v>
      </c>
      <c r="Q280" s="13">
        <v>12042</v>
      </c>
    </row>
    <row r="281" spans="1:17" ht="14.25" customHeight="1">
      <c r="A281" s="2" t="s">
        <v>762</v>
      </c>
      <c r="B281" s="6" t="s">
        <v>307</v>
      </c>
      <c r="C281" s="6" t="s">
        <v>761</v>
      </c>
      <c r="D281" t="str">
        <f t="shared" si="14"/>
        <v>Christopher Park</v>
      </c>
      <c r="E281" t="str">
        <f t="shared" si="15"/>
        <v>cpark@newcollege.com</v>
      </c>
      <c r="F281" t="str">
        <f t="shared" si="16"/>
        <v>2015</v>
      </c>
      <c r="G281" s="6" t="s">
        <v>20</v>
      </c>
      <c r="H281" s="6" t="s">
        <v>1291</v>
      </c>
      <c r="I281" s="6">
        <f>'Marks Term 1'!I281</f>
        <v>67</v>
      </c>
      <c r="J281" s="6">
        <f>'Marks Term 2'!I281</f>
        <v>30</v>
      </c>
      <c r="K281" s="6">
        <f>'Marks Term 3'!I281</f>
        <v>73</v>
      </c>
      <c r="L281" s="6">
        <f>'Marks Term 4'!I281</f>
        <v>42</v>
      </c>
      <c r="N281" s="10">
        <f t="shared" si="13"/>
        <v>53</v>
      </c>
      <c r="O281" s="7" t="str">
        <f>Calc!B281</f>
        <v>E</v>
      </c>
      <c r="P281" s="7">
        <f>IFERROR(VLOOKUP(A281,'Absence Report'!$A$4:$B$29,2,0),0)</f>
        <v>0</v>
      </c>
      <c r="Q281" s="13">
        <v>6442</v>
      </c>
    </row>
    <row r="282" spans="1:17" ht="14.25" customHeight="1">
      <c r="A282" s="2" t="s">
        <v>759</v>
      </c>
      <c r="B282" s="6" t="s">
        <v>760</v>
      </c>
      <c r="C282" s="6" t="s">
        <v>761</v>
      </c>
      <c r="D282" t="str">
        <f t="shared" si="14"/>
        <v>Wonkwon Park</v>
      </c>
      <c r="E282" t="str">
        <f t="shared" si="15"/>
        <v>wpark@newcollege.com</v>
      </c>
      <c r="F282" t="str">
        <f t="shared" si="16"/>
        <v>2016</v>
      </c>
      <c r="G282" s="6" t="s">
        <v>24</v>
      </c>
      <c r="H282" s="6" t="s">
        <v>1293</v>
      </c>
      <c r="I282" s="6">
        <f>'Marks Term 1'!I282</f>
        <v>33</v>
      </c>
      <c r="J282" s="6">
        <f>'Marks Term 2'!I282</f>
        <v>49</v>
      </c>
      <c r="K282" s="6">
        <f>'Marks Term 3'!I282</f>
        <v>43</v>
      </c>
      <c r="L282" s="6">
        <f>'Marks Term 4'!I282</f>
        <v>52</v>
      </c>
      <c r="N282" s="10">
        <f t="shared" si="13"/>
        <v>44.25</v>
      </c>
      <c r="O282" s="7" t="str">
        <f>Calc!B282</f>
        <v>F</v>
      </c>
      <c r="P282" s="7">
        <f>IFERROR(VLOOKUP(A282,'Absence Report'!$A$4:$B$29,2,0),0)</f>
        <v>0</v>
      </c>
      <c r="Q282" s="13">
        <v>2134</v>
      </c>
    </row>
    <row r="283" spans="1:17" ht="14.25" customHeight="1">
      <c r="A283" s="2" t="s">
        <v>763</v>
      </c>
      <c r="B283" s="6" t="s">
        <v>764</v>
      </c>
      <c r="C283" s="6" t="s">
        <v>765</v>
      </c>
      <c r="D283" t="str">
        <f t="shared" si="14"/>
        <v>Jasmine Paulsen</v>
      </c>
      <c r="E283" t="str">
        <f t="shared" si="15"/>
        <v>jpaulsen@newcollege.com</v>
      </c>
      <c r="F283" t="str">
        <f t="shared" si="16"/>
        <v>2017</v>
      </c>
      <c r="G283" s="6" t="s">
        <v>20</v>
      </c>
      <c r="H283" s="6" t="s">
        <v>1293</v>
      </c>
      <c r="I283" s="6">
        <f>'Marks Term 1'!I283</f>
        <v>33</v>
      </c>
      <c r="J283" s="6">
        <f>'Marks Term 2'!I283</f>
        <v>29</v>
      </c>
      <c r="K283" s="6">
        <f>'Marks Term 3'!I283</f>
        <v>29</v>
      </c>
      <c r="L283" s="6">
        <f>'Marks Term 4'!I283</f>
        <v>25</v>
      </c>
      <c r="N283" s="10">
        <f t="shared" si="13"/>
        <v>29</v>
      </c>
      <c r="O283" s="7" t="str">
        <f>Calc!B283</f>
        <v>Fail</v>
      </c>
      <c r="P283" s="7">
        <f>IFERROR(VLOOKUP(A283,'Absence Report'!$A$4:$B$29,2,0),0)</f>
        <v>0</v>
      </c>
      <c r="Q283" s="13">
        <v>3985</v>
      </c>
    </row>
    <row r="284" spans="1:17" ht="14.25" customHeight="1">
      <c r="A284" s="2" t="s">
        <v>766</v>
      </c>
      <c r="B284" s="6" t="s">
        <v>767</v>
      </c>
      <c r="C284" s="6" t="s">
        <v>768</v>
      </c>
      <c r="D284" t="str">
        <f t="shared" si="14"/>
        <v>Yu Pei</v>
      </c>
      <c r="E284" t="str">
        <f t="shared" si="15"/>
        <v>ypei@newcollege.com</v>
      </c>
      <c r="F284" t="str">
        <f t="shared" si="16"/>
        <v>2017</v>
      </c>
      <c r="G284" s="6" t="s">
        <v>20</v>
      </c>
      <c r="H284" s="6" t="s">
        <v>1292</v>
      </c>
      <c r="I284" s="6">
        <f>'Marks Term 1'!I284</f>
        <v>81</v>
      </c>
      <c r="J284" s="6">
        <f>'Marks Term 2'!I284</f>
        <v>68</v>
      </c>
      <c r="K284" s="6">
        <f>'Marks Term 3'!I284</f>
        <v>56</v>
      </c>
      <c r="L284" s="6">
        <f>'Marks Term 4'!I284</f>
        <v>50</v>
      </c>
      <c r="N284" s="10">
        <f t="shared" si="13"/>
        <v>63.75</v>
      </c>
      <c r="O284" s="7" t="str">
        <f>Calc!B284</f>
        <v>D</v>
      </c>
      <c r="P284" s="7">
        <f>IFERROR(VLOOKUP(A284,'Absence Report'!$A$4:$B$29,2,0),0)</f>
        <v>0</v>
      </c>
      <c r="Q284" s="13">
        <v>554</v>
      </c>
    </row>
    <row r="285" spans="1:17" ht="14.25" customHeight="1">
      <c r="A285" s="2" t="s">
        <v>769</v>
      </c>
      <c r="B285" s="6" t="s">
        <v>85</v>
      </c>
      <c r="C285" s="6" t="s">
        <v>770</v>
      </c>
      <c r="D285" t="str">
        <f t="shared" si="14"/>
        <v>Daniel Penfold</v>
      </c>
      <c r="E285" t="str">
        <f t="shared" si="15"/>
        <v>dpenfold@newcollege.com</v>
      </c>
      <c r="F285" t="str">
        <f t="shared" si="16"/>
        <v>2017</v>
      </c>
      <c r="G285" s="6" t="s">
        <v>24</v>
      </c>
      <c r="H285" s="6" t="s">
        <v>1291</v>
      </c>
      <c r="I285" s="6">
        <f>'Marks Term 1'!I285</f>
        <v>65</v>
      </c>
      <c r="J285" s="6">
        <f>'Marks Term 2'!I285</f>
        <v>63</v>
      </c>
      <c r="K285" s="6">
        <f>'Marks Term 3'!I285</f>
        <v>86</v>
      </c>
      <c r="L285" s="6">
        <f>'Marks Term 4'!I285</f>
        <v>71</v>
      </c>
      <c r="N285" s="10">
        <f t="shared" si="13"/>
        <v>71.25</v>
      </c>
      <c r="O285" s="7" t="str">
        <f>Calc!B285</f>
        <v>C</v>
      </c>
      <c r="P285" s="7">
        <f>IFERROR(VLOOKUP(A285,'Absence Report'!$A$4:$B$29,2,0),0)</f>
        <v>0</v>
      </c>
      <c r="Q285" s="13">
        <v>9111</v>
      </c>
    </row>
    <row r="286" spans="1:17" ht="14.25" customHeight="1">
      <c r="A286" s="2" t="s">
        <v>771</v>
      </c>
      <c r="B286" s="6" t="s">
        <v>772</v>
      </c>
      <c r="C286" s="6" t="s">
        <v>773</v>
      </c>
      <c r="D286" t="str">
        <f t="shared" si="14"/>
        <v>Duoling Peng</v>
      </c>
      <c r="E286" t="str">
        <f t="shared" si="15"/>
        <v>dpeng@newcollege.com</v>
      </c>
      <c r="F286" t="str">
        <f t="shared" si="16"/>
        <v>2015</v>
      </c>
      <c r="G286" s="6" t="s">
        <v>13</v>
      </c>
      <c r="H286" s="6" t="s">
        <v>1291</v>
      </c>
      <c r="I286" s="6">
        <f>'Marks Term 1'!I286</f>
        <v>96</v>
      </c>
      <c r="J286" s="6">
        <f>'Marks Term 2'!I286</f>
        <v>95</v>
      </c>
      <c r="K286" s="6">
        <f>'Marks Term 3'!I286</f>
        <v>98</v>
      </c>
      <c r="L286" s="6">
        <f>'Marks Term 4'!I286</f>
        <v>95</v>
      </c>
      <c r="N286" s="10">
        <f t="shared" si="13"/>
        <v>96</v>
      </c>
      <c r="O286" s="7" t="str">
        <f>Calc!B286</f>
        <v>A</v>
      </c>
      <c r="P286" s="7">
        <f>IFERROR(VLOOKUP(A286,'Absence Report'!$A$4:$B$29,2,0),0)</f>
        <v>0</v>
      </c>
      <c r="Q286" s="13">
        <v>5220</v>
      </c>
    </row>
    <row r="287" spans="1:17" ht="14.25" customHeight="1">
      <c r="A287" s="2" t="s">
        <v>774</v>
      </c>
      <c r="B287" s="6" t="s">
        <v>775</v>
      </c>
      <c r="C287" s="6" t="s">
        <v>776</v>
      </c>
      <c r="D287" t="str">
        <f t="shared" si="14"/>
        <v>Jooho Peterson</v>
      </c>
      <c r="E287" t="str">
        <f t="shared" si="15"/>
        <v>jpeterson@newcollege.com</v>
      </c>
      <c r="F287" t="str">
        <f t="shared" si="16"/>
        <v>2016</v>
      </c>
      <c r="G287" s="6" t="s">
        <v>20</v>
      </c>
      <c r="H287" s="6" t="s">
        <v>1291</v>
      </c>
      <c r="I287" s="6">
        <f>'Marks Term 1'!I287</f>
        <v>46</v>
      </c>
      <c r="J287" s="6">
        <f>'Marks Term 2'!I287</f>
        <v>62</v>
      </c>
      <c r="K287" s="6">
        <f>'Marks Term 3'!I287</f>
        <v>65</v>
      </c>
      <c r="L287" s="6">
        <f>'Marks Term 4'!I287</f>
        <v>66</v>
      </c>
      <c r="N287" s="10">
        <f t="shared" si="13"/>
        <v>59.75</v>
      </c>
      <c r="O287" s="7" t="str">
        <f>Calc!B287</f>
        <v>D</v>
      </c>
      <c r="P287" s="7">
        <f>IFERROR(VLOOKUP(A287,'Absence Report'!$A$4:$B$29,2,0),0)</f>
        <v>0</v>
      </c>
      <c r="Q287" s="13">
        <v>3638</v>
      </c>
    </row>
    <row r="288" spans="1:17" ht="14.25" customHeight="1">
      <c r="A288" s="2" t="s">
        <v>780</v>
      </c>
      <c r="B288" s="6" t="s">
        <v>781</v>
      </c>
      <c r="C288" s="6" t="s">
        <v>779</v>
      </c>
      <c r="D288" t="str">
        <f t="shared" si="14"/>
        <v>Guangmeng Pham</v>
      </c>
      <c r="E288" t="str">
        <f t="shared" si="15"/>
        <v>gpham@newcollege.com</v>
      </c>
      <c r="F288" t="str">
        <f t="shared" si="16"/>
        <v>2016</v>
      </c>
      <c r="G288" s="6" t="s">
        <v>13</v>
      </c>
      <c r="H288" s="6" t="s">
        <v>1291</v>
      </c>
      <c r="I288" s="6">
        <f>'Marks Term 1'!I288</f>
        <v>93</v>
      </c>
      <c r="J288" s="6">
        <f>'Marks Term 2'!I288</f>
        <v>82</v>
      </c>
      <c r="K288" s="6">
        <f>'Marks Term 3'!I288</f>
        <v>82</v>
      </c>
      <c r="L288" s="6">
        <f>'Marks Term 4'!I288</f>
        <v>39</v>
      </c>
      <c r="N288" s="10">
        <f t="shared" si="13"/>
        <v>74</v>
      </c>
      <c r="O288" s="7" t="str">
        <f>Calc!B288</f>
        <v>C</v>
      </c>
      <c r="P288" s="7">
        <f>IFERROR(VLOOKUP(A288,'Absence Report'!$A$4:$B$29,2,0),0)</f>
        <v>0</v>
      </c>
      <c r="Q288" s="13">
        <v>14131</v>
      </c>
    </row>
    <row r="289" spans="1:17" ht="14.25" customHeight="1">
      <c r="A289" s="2" t="s">
        <v>777</v>
      </c>
      <c r="B289" s="6" t="s">
        <v>778</v>
      </c>
      <c r="C289" s="6" t="s">
        <v>779</v>
      </c>
      <c r="D289" t="str">
        <f t="shared" si="14"/>
        <v>Kristofer Pham</v>
      </c>
      <c r="E289" t="str">
        <f t="shared" si="15"/>
        <v>kpham@newcollege.com</v>
      </c>
      <c r="F289" t="str">
        <f t="shared" si="16"/>
        <v>2015</v>
      </c>
      <c r="G289" s="6" t="s">
        <v>20</v>
      </c>
      <c r="H289" s="6" t="s">
        <v>1293</v>
      </c>
      <c r="I289" s="6">
        <f>'Marks Term 1'!I289</f>
        <v>58</v>
      </c>
      <c r="J289" s="6">
        <f>'Marks Term 2'!I289</f>
        <v>98</v>
      </c>
      <c r="K289" s="6">
        <f>'Marks Term 3'!I289</f>
        <v>89</v>
      </c>
      <c r="L289" s="6">
        <f>'Marks Term 4'!I289</f>
        <v>68</v>
      </c>
      <c r="N289" s="10">
        <f t="shared" si="13"/>
        <v>78.25</v>
      </c>
      <c r="O289" s="7" t="str">
        <f>Calc!B289</f>
        <v>B</v>
      </c>
      <c r="P289" s="7">
        <f>IFERROR(VLOOKUP(A289,'Absence Report'!$A$4:$B$29,2,0),0)</f>
        <v>0</v>
      </c>
      <c r="Q289" s="13">
        <v>3563</v>
      </c>
    </row>
    <row r="290" spans="1:17" ht="14.25" customHeight="1">
      <c r="A290" s="2" t="s">
        <v>782</v>
      </c>
      <c r="B290" s="6" t="s">
        <v>783</v>
      </c>
      <c r="C290" s="6" t="s">
        <v>784</v>
      </c>
      <c r="D290" t="str">
        <f t="shared" si="14"/>
        <v>Sella Phoung</v>
      </c>
      <c r="E290" t="str">
        <f t="shared" si="15"/>
        <v>sphoung@newcollege.com</v>
      </c>
      <c r="F290" t="str">
        <f t="shared" si="16"/>
        <v>2015</v>
      </c>
      <c r="G290" s="6" t="s">
        <v>20</v>
      </c>
      <c r="H290" s="6" t="s">
        <v>1292</v>
      </c>
      <c r="I290" s="6">
        <f>'Marks Term 1'!I290</f>
        <v>72</v>
      </c>
      <c r="J290" s="6">
        <f>'Marks Term 2'!I290</f>
        <v>96</v>
      </c>
      <c r="K290" s="6">
        <f>'Marks Term 3'!I290</f>
        <v>59</v>
      </c>
      <c r="L290" s="6">
        <f>'Marks Term 4'!I290</f>
        <v>79</v>
      </c>
      <c r="N290" s="10">
        <f t="shared" si="13"/>
        <v>76.5</v>
      </c>
      <c r="O290" s="7" t="str">
        <f>Calc!B290</f>
        <v>B</v>
      </c>
      <c r="P290" s="7">
        <f>IFERROR(VLOOKUP(A290,'Absence Report'!$A$4:$B$29,2,0),0)</f>
        <v>0</v>
      </c>
      <c r="Q290" s="13">
        <v>12772</v>
      </c>
    </row>
    <row r="291" spans="1:17" ht="14.25" customHeight="1">
      <c r="A291" s="2" t="s">
        <v>785</v>
      </c>
      <c r="B291" s="6" t="s">
        <v>786</v>
      </c>
      <c r="C291" s="6" t="s">
        <v>787</v>
      </c>
      <c r="D291" t="str">
        <f t="shared" si="14"/>
        <v>Dong Pious</v>
      </c>
      <c r="E291" t="str">
        <f t="shared" si="15"/>
        <v>dpious@newcollege.com</v>
      </c>
      <c r="F291" t="str">
        <f t="shared" si="16"/>
        <v>2015</v>
      </c>
      <c r="G291" s="6" t="s">
        <v>24</v>
      </c>
      <c r="H291" s="6" t="s">
        <v>1291</v>
      </c>
      <c r="I291" s="6">
        <f>'Marks Term 1'!I291</f>
        <v>80</v>
      </c>
      <c r="J291" s="6">
        <f>'Marks Term 2'!I291</f>
        <v>79</v>
      </c>
      <c r="K291" s="6">
        <f>'Marks Term 3'!I291</f>
        <v>92</v>
      </c>
      <c r="L291" s="6">
        <f>'Marks Term 4'!I291</f>
        <v>99</v>
      </c>
      <c r="N291" s="10">
        <f t="shared" si="13"/>
        <v>87.5</v>
      </c>
      <c r="O291" s="7" t="str">
        <f>Calc!B291</f>
        <v>A</v>
      </c>
      <c r="P291" s="7">
        <f>IFERROR(VLOOKUP(A291,'Absence Report'!$A$4:$B$29,2,0),0)</f>
        <v>15</v>
      </c>
      <c r="Q291" s="13">
        <v>9036</v>
      </c>
    </row>
    <row r="292" spans="1:17" ht="14.25" customHeight="1">
      <c r="A292" s="2" t="s">
        <v>788</v>
      </c>
      <c r="B292" s="6" t="s">
        <v>85</v>
      </c>
      <c r="C292" s="6" t="s">
        <v>789</v>
      </c>
      <c r="D292" t="str">
        <f t="shared" si="14"/>
        <v>Daniel Polkinghorne</v>
      </c>
      <c r="E292" t="str">
        <f t="shared" si="15"/>
        <v>dpolkinghorne@newcollege.com</v>
      </c>
      <c r="F292" t="str">
        <f t="shared" si="16"/>
        <v>2016</v>
      </c>
      <c r="G292" s="6" t="s">
        <v>28</v>
      </c>
      <c r="H292" s="6" t="s">
        <v>1291</v>
      </c>
      <c r="I292" s="6">
        <f>'Marks Term 1'!I292</f>
        <v>43</v>
      </c>
      <c r="J292" s="6">
        <f>'Marks Term 2'!I292</f>
        <v>64</v>
      </c>
      <c r="K292" s="6">
        <f>'Marks Term 3'!I292</f>
        <v>69</v>
      </c>
      <c r="L292" s="6">
        <f>'Marks Term 4'!I292</f>
        <v>30</v>
      </c>
      <c r="N292" s="10">
        <f t="shared" si="13"/>
        <v>51.5</v>
      </c>
      <c r="O292" s="7" t="str">
        <f>Calc!B292</f>
        <v>E</v>
      </c>
      <c r="P292" s="7">
        <f>IFERROR(VLOOKUP(A292,'Absence Report'!$A$4:$B$29,2,0),0)</f>
        <v>0</v>
      </c>
      <c r="Q292" s="13">
        <v>8996</v>
      </c>
    </row>
    <row r="293" spans="1:17" ht="14.25" customHeight="1">
      <c r="A293" s="2" t="s">
        <v>790</v>
      </c>
      <c r="B293" s="6" t="s">
        <v>181</v>
      </c>
      <c r="C293" s="6" t="s">
        <v>791</v>
      </c>
      <c r="D293" t="str">
        <f t="shared" si="14"/>
        <v>Liam Porreca</v>
      </c>
      <c r="E293" t="str">
        <f t="shared" si="15"/>
        <v>lporreca@newcollege.com</v>
      </c>
      <c r="F293" t="str">
        <f t="shared" si="16"/>
        <v>2015</v>
      </c>
      <c r="G293" s="6" t="s">
        <v>13</v>
      </c>
      <c r="H293" s="6" t="s">
        <v>1293</v>
      </c>
      <c r="I293" s="6">
        <f>'Marks Term 1'!I293</f>
        <v>65</v>
      </c>
      <c r="J293" s="6">
        <f>'Marks Term 2'!I293</f>
        <v>68</v>
      </c>
      <c r="K293" s="6">
        <f>'Marks Term 3'!I293</f>
        <v>64</v>
      </c>
      <c r="L293" s="6">
        <f>'Marks Term 4'!I293</f>
        <v>40</v>
      </c>
      <c r="N293" s="10">
        <f t="shared" si="13"/>
        <v>59.25</v>
      </c>
      <c r="O293" s="7" t="str">
        <f>Calc!B293</f>
        <v>D</v>
      </c>
      <c r="P293" s="7">
        <f>IFERROR(VLOOKUP(A293,'Absence Report'!$A$4:$B$29,2,0),0)</f>
        <v>0</v>
      </c>
      <c r="Q293" s="13">
        <v>11533</v>
      </c>
    </row>
    <row r="294" spans="1:17" ht="14.25" customHeight="1">
      <c r="A294" s="2" t="s">
        <v>792</v>
      </c>
      <c r="B294" s="6" t="s">
        <v>793</v>
      </c>
      <c r="C294" s="6" t="s">
        <v>794</v>
      </c>
      <c r="D294" t="str">
        <f t="shared" si="14"/>
        <v>Roberto Price</v>
      </c>
      <c r="E294" t="str">
        <f t="shared" si="15"/>
        <v>rprice@newcollege.com</v>
      </c>
      <c r="F294" t="str">
        <f t="shared" si="16"/>
        <v>2016</v>
      </c>
      <c r="G294" s="6" t="s">
        <v>28</v>
      </c>
      <c r="H294" s="6" t="s">
        <v>1293</v>
      </c>
      <c r="I294" s="6">
        <f>'Marks Term 1'!I294</f>
        <v>33</v>
      </c>
      <c r="J294" s="6">
        <f>'Marks Term 2'!I294</f>
        <v>41</v>
      </c>
      <c r="K294" s="6">
        <f>'Marks Term 3'!I294</f>
        <v>20</v>
      </c>
      <c r="L294" s="6">
        <f>'Marks Term 4'!I294</f>
        <v>12</v>
      </c>
      <c r="N294" s="10">
        <f t="shared" si="13"/>
        <v>26.5</v>
      </c>
      <c r="O294" s="7" t="str">
        <f>Calc!B294</f>
        <v>Fail</v>
      </c>
      <c r="P294" s="7">
        <f>IFERROR(VLOOKUP(A294,'Absence Report'!$A$4:$B$29,2,0),0)</f>
        <v>0</v>
      </c>
      <c r="Q294" s="13">
        <v>411</v>
      </c>
    </row>
    <row r="295" spans="1:17" ht="14.25" customHeight="1">
      <c r="A295" s="2" t="s">
        <v>795</v>
      </c>
      <c r="B295" s="6" t="s">
        <v>796</v>
      </c>
      <c r="C295" s="6" t="s">
        <v>797</v>
      </c>
      <c r="D295" t="str">
        <f t="shared" si="14"/>
        <v>Ashim Pushparajah</v>
      </c>
      <c r="E295" t="str">
        <f t="shared" si="15"/>
        <v>apushparajah@newcollege.com</v>
      </c>
      <c r="F295" t="str">
        <f t="shared" si="16"/>
        <v>2015</v>
      </c>
      <c r="G295" s="6" t="s">
        <v>24</v>
      </c>
      <c r="H295" s="6" t="s">
        <v>1291</v>
      </c>
      <c r="I295" s="6">
        <f>'Marks Term 1'!I295</f>
        <v>7</v>
      </c>
      <c r="J295" s="6">
        <f>'Marks Term 2'!I295</f>
        <v>29</v>
      </c>
      <c r="K295" s="6">
        <f>'Marks Term 3'!I295</f>
        <v>11</v>
      </c>
      <c r="L295" s="6">
        <f>'Marks Term 4'!I295</f>
        <v>-1</v>
      </c>
      <c r="N295" s="10">
        <f t="shared" si="13"/>
        <v>11.5</v>
      </c>
      <c r="O295" s="7" t="str">
        <f>Calc!B295</f>
        <v>Fail</v>
      </c>
      <c r="P295" s="7">
        <f>IFERROR(VLOOKUP(A295,'Absence Report'!$A$4:$B$29,2,0),0)</f>
        <v>0</v>
      </c>
      <c r="Q295" s="13">
        <v>3499</v>
      </c>
    </row>
    <row r="296" spans="1:17" ht="14.25" customHeight="1">
      <c r="A296" s="2" t="s">
        <v>798</v>
      </c>
      <c r="B296" s="6" t="s">
        <v>404</v>
      </c>
      <c r="C296" s="6" t="s">
        <v>799</v>
      </c>
      <c r="D296" t="str">
        <f t="shared" si="14"/>
        <v>Xin Qi</v>
      </c>
      <c r="E296" t="str">
        <f t="shared" si="15"/>
        <v>xqi@newcollege.com</v>
      </c>
      <c r="F296" t="str">
        <f t="shared" si="16"/>
        <v>2015</v>
      </c>
      <c r="G296" s="6" t="s">
        <v>28</v>
      </c>
      <c r="H296" s="6" t="s">
        <v>1293</v>
      </c>
      <c r="I296" s="6">
        <f>'Marks Term 1'!I296</f>
        <v>49</v>
      </c>
      <c r="J296" s="6">
        <f>'Marks Term 2'!I296</f>
        <v>31</v>
      </c>
      <c r="K296" s="6">
        <f>'Marks Term 3'!I296</f>
        <v>54</v>
      </c>
      <c r="L296" s="6">
        <f>'Marks Term 4'!I296</f>
        <v>58</v>
      </c>
      <c r="N296" s="10">
        <f t="shared" si="13"/>
        <v>48</v>
      </c>
      <c r="O296" s="7" t="str">
        <f>Calc!B296</f>
        <v>E</v>
      </c>
      <c r="P296" s="7">
        <f>IFERROR(VLOOKUP(A296,'Absence Report'!$A$4:$B$29,2,0),0)</f>
        <v>0</v>
      </c>
      <c r="Q296" s="13">
        <v>1647</v>
      </c>
    </row>
    <row r="297" spans="1:17" ht="14.25" customHeight="1">
      <c r="A297" s="2" t="s">
        <v>800</v>
      </c>
      <c r="B297" s="6" t="s">
        <v>801</v>
      </c>
      <c r="C297" s="6" t="s">
        <v>802</v>
      </c>
      <c r="D297" t="str">
        <f t="shared" si="14"/>
        <v>Sibo Qu</v>
      </c>
      <c r="E297" t="str">
        <f t="shared" si="15"/>
        <v>squ@newcollege.com</v>
      </c>
      <c r="F297" t="str">
        <f t="shared" si="16"/>
        <v>2015</v>
      </c>
      <c r="G297" s="6" t="s">
        <v>24</v>
      </c>
      <c r="H297" s="6" t="s">
        <v>1291</v>
      </c>
      <c r="I297" s="6">
        <f>'Marks Term 1'!I297</f>
        <v>95</v>
      </c>
      <c r="J297" s="6">
        <f>'Marks Term 2'!I297</f>
        <v>78</v>
      </c>
      <c r="K297" s="6">
        <f>'Marks Term 3'!I297</f>
        <v>91</v>
      </c>
      <c r="L297" s="6">
        <f>'Marks Term 4'!I297</f>
        <v>97</v>
      </c>
      <c r="N297" s="10">
        <f t="shared" si="13"/>
        <v>90.25</v>
      </c>
      <c r="O297" s="7" t="str">
        <f>Calc!B297</f>
        <v>A</v>
      </c>
      <c r="P297" s="7">
        <f>IFERROR(VLOOKUP(A297,'Absence Report'!$A$4:$B$29,2,0),0)</f>
        <v>0</v>
      </c>
      <c r="Q297" s="13">
        <v>13620</v>
      </c>
    </row>
    <row r="298" spans="1:17" ht="14.25" customHeight="1">
      <c r="A298" s="2" t="s">
        <v>803</v>
      </c>
      <c r="B298" s="6" t="s">
        <v>804</v>
      </c>
      <c r="C298" s="6" t="s">
        <v>805</v>
      </c>
      <c r="D298" t="str">
        <f t="shared" si="14"/>
        <v>Kuenhee Ragavan</v>
      </c>
      <c r="E298" t="str">
        <f t="shared" si="15"/>
        <v>kragavan@newcollege.com</v>
      </c>
      <c r="F298" t="str">
        <f t="shared" si="16"/>
        <v>2016</v>
      </c>
      <c r="G298" s="6" t="s">
        <v>20</v>
      </c>
      <c r="H298" s="6" t="s">
        <v>1291</v>
      </c>
      <c r="I298" s="6">
        <f>'Marks Term 1'!I298</f>
        <v>59</v>
      </c>
      <c r="J298" s="6">
        <f>'Marks Term 2'!I298</f>
        <v>55</v>
      </c>
      <c r="K298" s="6">
        <f>'Marks Term 3'!I298</f>
        <v>49</v>
      </c>
      <c r="L298" s="6">
        <f>'Marks Term 4'!I298</f>
        <v>79</v>
      </c>
      <c r="N298" s="10">
        <f t="shared" si="13"/>
        <v>60.5</v>
      </c>
      <c r="O298" s="7" t="str">
        <f>Calc!B298</f>
        <v>D</v>
      </c>
      <c r="P298" s="7">
        <f>IFERROR(VLOOKUP(A298,'Absence Report'!$A$4:$B$29,2,0),0)</f>
        <v>0</v>
      </c>
      <c r="Q298" s="13">
        <v>7904</v>
      </c>
    </row>
    <row r="299" spans="1:17" ht="14.25" customHeight="1">
      <c r="A299" s="2" t="s">
        <v>806</v>
      </c>
      <c r="B299" s="6" t="s">
        <v>807</v>
      </c>
      <c r="C299" s="6" t="s">
        <v>808</v>
      </c>
      <c r="D299" t="str">
        <f t="shared" si="14"/>
        <v>Sales Rahmani</v>
      </c>
      <c r="E299" t="str">
        <f t="shared" si="15"/>
        <v>srahmani@newcollege.com</v>
      </c>
      <c r="F299" t="str">
        <f t="shared" si="16"/>
        <v>2017</v>
      </c>
      <c r="G299" s="6" t="s">
        <v>28</v>
      </c>
      <c r="H299" s="6" t="s">
        <v>1292</v>
      </c>
      <c r="I299" s="6">
        <f>'Marks Term 1'!I299</f>
        <v>94</v>
      </c>
      <c r="J299" s="6">
        <f>'Marks Term 2'!I299</f>
        <v>70</v>
      </c>
      <c r="K299" s="6">
        <f>'Marks Term 3'!I299</f>
        <v>97</v>
      </c>
      <c r="L299" s="6">
        <f>'Marks Term 4'!I299</f>
        <v>97</v>
      </c>
      <c r="N299" s="10">
        <f t="shared" si="13"/>
        <v>89.5</v>
      </c>
      <c r="O299" s="7" t="str">
        <f>Calc!B299</f>
        <v>A</v>
      </c>
      <c r="P299" s="7">
        <f>IFERROR(VLOOKUP(A299,'Absence Report'!$A$4:$B$29,2,0),0)</f>
        <v>0</v>
      </c>
      <c r="Q299" s="13">
        <v>11879</v>
      </c>
    </row>
    <row r="300" spans="1:17" ht="14.25" customHeight="1">
      <c r="A300" s="2" t="s">
        <v>809</v>
      </c>
      <c r="B300" s="6" t="s">
        <v>810</v>
      </c>
      <c r="C300" s="6" t="s">
        <v>811</v>
      </c>
      <c r="D300" t="str">
        <f t="shared" si="14"/>
        <v>Niko Ranzolin</v>
      </c>
      <c r="E300" t="str">
        <f t="shared" si="15"/>
        <v>nranzolin@newcollege.com</v>
      </c>
      <c r="F300" t="str">
        <f t="shared" si="16"/>
        <v>2015</v>
      </c>
      <c r="G300" s="6" t="s">
        <v>28</v>
      </c>
      <c r="H300" s="6" t="s">
        <v>1291</v>
      </c>
      <c r="I300" s="6">
        <f>'Marks Term 1'!I300</f>
        <v>67</v>
      </c>
      <c r="J300" s="6">
        <f>'Marks Term 2'!I300</f>
        <v>65</v>
      </c>
      <c r="K300" s="6">
        <f>'Marks Term 3'!I300</f>
        <v>69</v>
      </c>
      <c r="L300" s="6">
        <f>'Marks Term 4'!I300</f>
        <v>40</v>
      </c>
      <c r="N300" s="10">
        <f t="shared" si="13"/>
        <v>60.25</v>
      </c>
      <c r="O300" s="7" t="str">
        <f>Calc!B300</f>
        <v>D</v>
      </c>
      <c r="P300" s="7">
        <f>IFERROR(VLOOKUP(A300,'Absence Report'!$A$4:$B$29,2,0),0)</f>
        <v>0</v>
      </c>
      <c r="Q300" s="13">
        <v>11797</v>
      </c>
    </row>
    <row r="301" spans="1:17" ht="14.25" customHeight="1">
      <c r="A301" s="2" t="s">
        <v>812</v>
      </c>
      <c r="B301" s="6" t="s">
        <v>813</v>
      </c>
      <c r="C301" s="6" t="s">
        <v>814</v>
      </c>
      <c r="D301" t="str">
        <f t="shared" si="14"/>
        <v>Samuel Record</v>
      </c>
      <c r="E301" t="str">
        <f t="shared" si="15"/>
        <v>srecord@newcollege.com</v>
      </c>
      <c r="F301" t="str">
        <f t="shared" si="16"/>
        <v>2015</v>
      </c>
      <c r="G301" s="6" t="s">
        <v>20</v>
      </c>
      <c r="H301" s="6" t="s">
        <v>1291</v>
      </c>
      <c r="I301" s="6">
        <f>'Marks Term 1'!I301</f>
        <v>64</v>
      </c>
      <c r="J301" s="6">
        <f>'Marks Term 2'!I301</f>
        <v>80</v>
      </c>
      <c r="K301" s="6">
        <f>'Marks Term 3'!I301</f>
        <v>49</v>
      </c>
      <c r="L301" s="6">
        <f>'Marks Term 4'!I301</f>
        <v>53</v>
      </c>
      <c r="N301" s="10">
        <f t="shared" si="13"/>
        <v>61.5</v>
      </c>
      <c r="O301" s="7" t="str">
        <f>Calc!B301</f>
        <v>D</v>
      </c>
      <c r="P301" s="7">
        <f>IFERROR(VLOOKUP(A301,'Absence Report'!$A$4:$B$29,2,0),0)</f>
        <v>0</v>
      </c>
      <c r="Q301" s="13">
        <v>5289</v>
      </c>
    </row>
    <row r="302" spans="1:17" ht="14.25" customHeight="1">
      <c r="A302" s="2" t="s">
        <v>815</v>
      </c>
      <c r="B302" s="6" t="s">
        <v>816</v>
      </c>
      <c r="C302" s="6" t="s">
        <v>817</v>
      </c>
      <c r="D302" t="str">
        <f t="shared" si="14"/>
        <v>Xavier Rego</v>
      </c>
      <c r="E302" t="str">
        <f t="shared" si="15"/>
        <v>xrego@newcollege.com</v>
      </c>
      <c r="F302" t="str">
        <f t="shared" si="16"/>
        <v>2017</v>
      </c>
      <c r="G302" s="6" t="s">
        <v>20</v>
      </c>
      <c r="H302" s="6" t="s">
        <v>1293</v>
      </c>
      <c r="I302" s="6">
        <f>'Marks Term 1'!I302</f>
        <v>55</v>
      </c>
      <c r="J302" s="6">
        <f>'Marks Term 2'!I302</f>
        <v>46</v>
      </c>
      <c r="K302" s="6">
        <f>'Marks Term 3'!I302</f>
        <v>44</v>
      </c>
      <c r="L302" s="6">
        <f>'Marks Term 4'!I302</f>
        <v>57</v>
      </c>
      <c r="N302" s="10">
        <f t="shared" si="13"/>
        <v>50.5</v>
      </c>
      <c r="O302" s="7" t="str">
        <f>Calc!B302</f>
        <v>E</v>
      </c>
      <c r="P302" s="7">
        <f>IFERROR(VLOOKUP(A302,'Absence Report'!$A$4:$B$29,2,0),0)</f>
        <v>0</v>
      </c>
      <c r="Q302" s="13">
        <v>11905</v>
      </c>
    </row>
    <row r="303" spans="1:17" ht="14.25" customHeight="1">
      <c r="A303" s="2" t="s">
        <v>818</v>
      </c>
      <c r="B303" s="6" t="s">
        <v>819</v>
      </c>
      <c r="C303" s="6" t="s">
        <v>820</v>
      </c>
      <c r="D303" t="str">
        <f t="shared" si="14"/>
        <v>Yue Ren</v>
      </c>
      <c r="E303" t="str">
        <f t="shared" si="15"/>
        <v>yren@newcollege.com</v>
      </c>
      <c r="F303" t="str">
        <f t="shared" si="16"/>
        <v>2016</v>
      </c>
      <c r="G303" s="6" t="s">
        <v>13</v>
      </c>
      <c r="H303" s="6" t="s">
        <v>1293</v>
      </c>
      <c r="I303" s="6">
        <f>'Marks Term 1'!I303</f>
        <v>61</v>
      </c>
      <c r="J303" s="6">
        <f>'Marks Term 2'!I303</f>
        <v>66</v>
      </c>
      <c r="K303" s="6">
        <f>'Marks Term 3'!I303</f>
        <v>83</v>
      </c>
      <c r="L303" s="6">
        <f>'Marks Term 4'!I303</f>
        <v>80</v>
      </c>
      <c r="N303" s="10">
        <f t="shared" si="13"/>
        <v>72.5</v>
      </c>
      <c r="O303" s="7" t="str">
        <f>Calc!B303</f>
        <v>C</v>
      </c>
      <c r="P303" s="7">
        <f>IFERROR(VLOOKUP(A303,'Absence Report'!$A$4:$B$29,2,0),0)</f>
        <v>6</v>
      </c>
      <c r="Q303" s="13">
        <v>4433</v>
      </c>
    </row>
    <row r="304" spans="1:17" ht="14.25" customHeight="1">
      <c r="A304" s="2" t="s">
        <v>821</v>
      </c>
      <c r="B304" s="6" t="s">
        <v>822</v>
      </c>
      <c r="C304" s="6" t="s">
        <v>823</v>
      </c>
      <c r="D304" t="str">
        <f t="shared" si="14"/>
        <v>Caitlin Reneman</v>
      </c>
      <c r="E304" t="str">
        <f t="shared" si="15"/>
        <v>creneman@newcollege.com</v>
      </c>
      <c r="F304" t="str">
        <f t="shared" si="16"/>
        <v>2016</v>
      </c>
      <c r="G304" s="6" t="s">
        <v>13</v>
      </c>
      <c r="H304" s="6" t="s">
        <v>1291</v>
      </c>
      <c r="I304" s="6">
        <f>'Marks Term 1'!I304</f>
        <v>52</v>
      </c>
      <c r="J304" s="6">
        <f>'Marks Term 2'!I304</f>
        <v>70</v>
      </c>
      <c r="K304" s="6">
        <f>'Marks Term 3'!I304</f>
        <v>41</v>
      </c>
      <c r="L304" s="6">
        <f>'Marks Term 4'!I304</f>
        <v>47</v>
      </c>
      <c r="N304" s="10">
        <f t="shared" si="13"/>
        <v>52.5</v>
      </c>
      <c r="O304" s="7" t="str">
        <f>Calc!B304</f>
        <v>E</v>
      </c>
      <c r="P304" s="7">
        <f>IFERROR(VLOOKUP(A304,'Absence Report'!$A$4:$B$29,2,0),0)</f>
        <v>0</v>
      </c>
      <c r="Q304" s="13">
        <v>11661</v>
      </c>
    </row>
    <row r="305" spans="1:17" ht="14.25" customHeight="1">
      <c r="A305" s="2" t="s">
        <v>824</v>
      </c>
      <c r="B305" s="6" t="s">
        <v>825</v>
      </c>
      <c r="C305" s="6" t="s">
        <v>826</v>
      </c>
      <c r="D305" t="str">
        <f t="shared" si="14"/>
        <v>Nelly Rezaei</v>
      </c>
      <c r="E305" t="str">
        <f t="shared" si="15"/>
        <v>nrezaei@newcollege.com</v>
      </c>
      <c r="F305" t="str">
        <f t="shared" si="16"/>
        <v>2016</v>
      </c>
      <c r="G305" s="6" t="s">
        <v>24</v>
      </c>
      <c r="H305" s="6" t="s">
        <v>1292</v>
      </c>
      <c r="I305" s="6">
        <f>'Marks Term 1'!I305</f>
        <v>95</v>
      </c>
      <c r="J305" s="6">
        <f>'Marks Term 2'!I305</f>
        <v>88</v>
      </c>
      <c r="K305" s="6">
        <f>'Marks Term 3'!I305</f>
        <v>89</v>
      </c>
      <c r="L305" s="6">
        <f>'Marks Term 4'!I305</f>
        <v>71</v>
      </c>
      <c r="N305" s="10">
        <f t="shared" si="13"/>
        <v>85.75</v>
      </c>
      <c r="O305" s="7" t="str">
        <f>Calc!B305</f>
        <v>A</v>
      </c>
      <c r="P305" s="7">
        <f>IFERROR(VLOOKUP(A305,'Absence Report'!$A$4:$B$29,2,0),0)</f>
        <v>0</v>
      </c>
      <c r="Q305" s="13">
        <v>6859</v>
      </c>
    </row>
    <row r="306" spans="1:17" ht="14.25" customHeight="1">
      <c r="A306" s="2" t="s">
        <v>827</v>
      </c>
      <c r="B306" s="6" t="s">
        <v>828</v>
      </c>
      <c r="C306" s="6" t="s">
        <v>829</v>
      </c>
      <c r="D306" t="str">
        <f t="shared" si="14"/>
        <v>Elbron Robinson</v>
      </c>
      <c r="E306" t="str">
        <f t="shared" si="15"/>
        <v>erobinson@newcollege.com</v>
      </c>
      <c r="F306" t="str">
        <f t="shared" si="16"/>
        <v>2016</v>
      </c>
      <c r="G306" s="6" t="s">
        <v>28</v>
      </c>
      <c r="H306" s="6" t="s">
        <v>1291</v>
      </c>
      <c r="I306" s="6">
        <f>'Marks Term 1'!I306</f>
        <v>52</v>
      </c>
      <c r="J306" s="6">
        <f>'Marks Term 2'!I306</f>
        <v>43</v>
      </c>
      <c r="K306" s="6">
        <f>'Marks Term 3'!I306</f>
        <v>71</v>
      </c>
      <c r="L306" s="6">
        <f>'Marks Term 4'!I306</f>
        <v>40</v>
      </c>
      <c r="N306" s="10">
        <f t="shared" si="13"/>
        <v>51.5</v>
      </c>
      <c r="O306" s="7" t="str">
        <f>Calc!B306</f>
        <v>E</v>
      </c>
      <c r="P306" s="7">
        <f>IFERROR(VLOOKUP(A306,'Absence Report'!$A$4:$B$29,2,0),0)</f>
        <v>0</v>
      </c>
      <c r="Q306" s="13">
        <v>214</v>
      </c>
    </row>
    <row r="307" spans="1:17" ht="14.25" customHeight="1">
      <c r="A307" s="2" t="s">
        <v>830</v>
      </c>
      <c r="B307" s="6" t="s">
        <v>831</v>
      </c>
      <c r="C307" s="6" t="s">
        <v>832</v>
      </c>
      <c r="D307" t="str">
        <f t="shared" si="14"/>
        <v>Caroline Rodriguez</v>
      </c>
      <c r="E307" t="str">
        <f t="shared" si="15"/>
        <v>crodriguez@newcollege.com</v>
      </c>
      <c r="F307" t="str">
        <f t="shared" si="16"/>
        <v>2016</v>
      </c>
      <c r="G307" s="6" t="s">
        <v>24</v>
      </c>
      <c r="H307" s="6" t="s">
        <v>1293</v>
      </c>
      <c r="I307" s="6">
        <f>'Marks Term 1'!I307</f>
        <v>22</v>
      </c>
      <c r="J307" s="6">
        <f>'Marks Term 2'!I307</f>
        <v>34</v>
      </c>
      <c r="K307" s="6">
        <f>'Marks Term 3'!I307</f>
        <v>50</v>
      </c>
      <c r="L307" s="6">
        <f>'Marks Term 4'!I307</f>
        <v>18</v>
      </c>
      <c r="N307" s="10">
        <f t="shared" si="13"/>
        <v>31</v>
      </c>
      <c r="O307" s="7" t="str">
        <f>Calc!B307</f>
        <v>Fail</v>
      </c>
      <c r="P307" s="7">
        <f>IFERROR(VLOOKUP(A307,'Absence Report'!$A$4:$B$29,2,0),0)</f>
        <v>0</v>
      </c>
      <c r="Q307" s="13">
        <v>4293</v>
      </c>
    </row>
    <row r="308" spans="1:17" ht="14.25" customHeight="1">
      <c r="A308" s="2" t="s">
        <v>833</v>
      </c>
      <c r="B308" s="6" t="s">
        <v>834</v>
      </c>
      <c r="C308" s="6" t="s">
        <v>835</v>
      </c>
      <c r="D308" t="str">
        <f t="shared" si="14"/>
        <v>Olakunle Roqueza</v>
      </c>
      <c r="E308" t="str">
        <f t="shared" si="15"/>
        <v>oroqueza@newcollege.com</v>
      </c>
      <c r="F308" t="str">
        <f t="shared" si="16"/>
        <v>2015</v>
      </c>
      <c r="G308" s="6" t="s">
        <v>13</v>
      </c>
      <c r="H308" s="6" t="s">
        <v>1292</v>
      </c>
      <c r="I308" s="6">
        <f>'Marks Term 1'!I308</f>
        <v>51</v>
      </c>
      <c r="J308" s="6">
        <f>'Marks Term 2'!I308</f>
        <v>42</v>
      </c>
      <c r="K308" s="6">
        <f>'Marks Term 3'!I308</f>
        <v>40</v>
      </c>
      <c r="L308" s="6">
        <f>'Marks Term 4'!I308</f>
        <v>74</v>
      </c>
      <c r="N308" s="10">
        <f t="shared" si="13"/>
        <v>51.75</v>
      </c>
      <c r="O308" s="7" t="str">
        <f>Calc!B308</f>
        <v>E</v>
      </c>
      <c r="P308" s="7">
        <f>IFERROR(VLOOKUP(A308,'Absence Report'!$A$4:$B$29,2,0),0)</f>
        <v>0</v>
      </c>
      <c r="Q308" s="13">
        <v>3594</v>
      </c>
    </row>
    <row r="309" spans="1:17" ht="14.25" customHeight="1">
      <c r="A309" s="2" t="s">
        <v>836</v>
      </c>
      <c r="B309" s="6" t="s">
        <v>837</v>
      </c>
      <c r="C309" s="6" t="s">
        <v>838</v>
      </c>
      <c r="D309" t="str">
        <f t="shared" si="14"/>
        <v>Bryce Rosman</v>
      </c>
      <c r="E309" t="str">
        <f t="shared" si="15"/>
        <v>brosman@newcollege.com</v>
      </c>
      <c r="F309" t="str">
        <f t="shared" si="16"/>
        <v>2016</v>
      </c>
      <c r="G309" s="6" t="s">
        <v>20</v>
      </c>
      <c r="H309" s="6" t="s">
        <v>1291</v>
      </c>
      <c r="I309" s="6">
        <f>'Marks Term 1'!I309</f>
        <v>95</v>
      </c>
      <c r="J309" s="6">
        <f>'Marks Term 2'!I309</f>
        <v>69</v>
      </c>
      <c r="K309" s="6">
        <f>'Marks Term 3'!I309</f>
        <v>72</v>
      </c>
      <c r="L309" s="6">
        <f>'Marks Term 4'!I309</f>
        <v>95</v>
      </c>
      <c r="N309" s="10">
        <f t="shared" si="13"/>
        <v>82.75</v>
      </c>
      <c r="O309" s="7" t="str">
        <f>Calc!B309</f>
        <v>B</v>
      </c>
      <c r="P309" s="7">
        <f>IFERROR(VLOOKUP(A309,'Absence Report'!$A$4:$B$29,2,0),0)</f>
        <v>0</v>
      </c>
      <c r="Q309" s="13">
        <v>6386</v>
      </c>
    </row>
    <row r="310" spans="1:17" ht="14.25" customHeight="1">
      <c r="A310" s="2" t="s">
        <v>839</v>
      </c>
      <c r="B310" s="6" t="s">
        <v>840</v>
      </c>
      <c r="C310" s="6" t="s">
        <v>841</v>
      </c>
      <c r="D310" t="str">
        <f t="shared" si="14"/>
        <v>Anita Saikia</v>
      </c>
      <c r="E310" t="str">
        <f t="shared" si="15"/>
        <v>asaikia@newcollege.com</v>
      </c>
      <c r="F310" t="str">
        <f t="shared" si="16"/>
        <v>2015</v>
      </c>
      <c r="G310" s="6" t="s">
        <v>28</v>
      </c>
      <c r="H310" s="6" t="s">
        <v>1293</v>
      </c>
      <c r="I310" s="6">
        <f>'Marks Term 1'!I310</f>
        <v>97</v>
      </c>
      <c r="J310" s="6">
        <f>'Marks Term 2'!I310</f>
        <v>95</v>
      </c>
      <c r="K310" s="6">
        <f>'Marks Term 3'!I310</f>
        <v>91</v>
      </c>
      <c r="L310" s="6">
        <f>'Marks Term 4'!I310</f>
        <v>98</v>
      </c>
      <c r="N310" s="10">
        <f t="shared" si="13"/>
        <v>95.25</v>
      </c>
      <c r="O310" s="7" t="str">
        <f>Calc!B310</f>
        <v>A</v>
      </c>
      <c r="P310" s="7">
        <f>IFERROR(VLOOKUP(A310,'Absence Report'!$A$4:$B$29,2,0),0)</f>
        <v>0</v>
      </c>
      <c r="Q310" s="13">
        <v>4359</v>
      </c>
    </row>
    <row r="311" spans="1:17" ht="14.25" customHeight="1">
      <c r="A311" s="2" t="s">
        <v>842</v>
      </c>
      <c r="B311" s="6" t="s">
        <v>843</v>
      </c>
      <c r="C311" s="6" t="s">
        <v>844</v>
      </c>
      <c r="D311" t="str">
        <f t="shared" si="14"/>
        <v>Luke Salaa</v>
      </c>
      <c r="E311" t="str">
        <f t="shared" si="15"/>
        <v>lsalaa@newcollege.com</v>
      </c>
      <c r="F311" t="str">
        <f t="shared" si="16"/>
        <v>2015</v>
      </c>
      <c r="G311" s="6" t="s">
        <v>13</v>
      </c>
      <c r="H311" s="6" t="s">
        <v>1291</v>
      </c>
      <c r="I311" s="6">
        <f>'Marks Term 1'!I311</f>
        <v>85</v>
      </c>
      <c r="J311" s="6">
        <f>'Marks Term 2'!I311</f>
        <v>100</v>
      </c>
      <c r="K311" s="6">
        <f>'Marks Term 3'!I311</f>
        <v>67</v>
      </c>
      <c r="L311" s="6">
        <f>'Marks Term 4'!I311</f>
        <v>81</v>
      </c>
      <c r="N311" s="10">
        <f t="shared" si="13"/>
        <v>83.25</v>
      </c>
      <c r="O311" s="7" t="str">
        <f>Calc!B311</f>
        <v>B</v>
      </c>
      <c r="P311" s="7">
        <f>IFERROR(VLOOKUP(A311,'Absence Report'!$A$4:$B$29,2,0),0)</f>
        <v>0</v>
      </c>
      <c r="Q311" s="13">
        <v>5621</v>
      </c>
    </row>
    <row r="312" spans="1:17" ht="14.25" customHeight="1">
      <c r="A312" s="2" t="s">
        <v>845</v>
      </c>
      <c r="B312" s="6" t="s">
        <v>54</v>
      </c>
      <c r="C312" s="6" t="s">
        <v>846</v>
      </c>
      <c r="D312" t="str">
        <f t="shared" si="14"/>
        <v>Michael Saleh</v>
      </c>
      <c r="E312" t="str">
        <f t="shared" si="15"/>
        <v>msaleh@newcollege.com</v>
      </c>
      <c r="F312" t="str">
        <f t="shared" si="16"/>
        <v>2015</v>
      </c>
      <c r="G312" s="6" t="s">
        <v>20</v>
      </c>
      <c r="H312" s="6" t="s">
        <v>1291</v>
      </c>
      <c r="I312" s="6">
        <f>'Marks Term 1'!I312</f>
        <v>43</v>
      </c>
      <c r="J312" s="6">
        <f>'Marks Term 2'!I312</f>
        <v>71</v>
      </c>
      <c r="K312" s="6">
        <f>'Marks Term 3'!I312</f>
        <v>46</v>
      </c>
      <c r="L312" s="6">
        <f>'Marks Term 4'!I312</f>
        <v>26</v>
      </c>
      <c r="N312" s="10">
        <f t="shared" si="13"/>
        <v>46.5</v>
      </c>
      <c r="O312" s="7" t="str">
        <f>Calc!B312</f>
        <v>E</v>
      </c>
      <c r="P312" s="7">
        <f>IFERROR(VLOOKUP(A312,'Absence Report'!$A$4:$B$29,2,0),0)</f>
        <v>0</v>
      </c>
      <c r="Q312" s="13">
        <v>10321</v>
      </c>
    </row>
    <row r="313" spans="1:17" ht="14.25" customHeight="1">
      <c r="A313" s="2" t="s">
        <v>847</v>
      </c>
      <c r="B313" s="6" t="s">
        <v>560</v>
      </c>
      <c r="C313" s="6" t="s">
        <v>813</v>
      </c>
      <c r="D313" t="str">
        <f t="shared" si="14"/>
        <v>Cindy Samuel</v>
      </c>
      <c r="E313" t="str">
        <f t="shared" si="15"/>
        <v>csamuel@newcollege.com</v>
      </c>
      <c r="F313" t="str">
        <f t="shared" si="16"/>
        <v>2017</v>
      </c>
      <c r="G313" s="6" t="s">
        <v>13</v>
      </c>
      <c r="H313" s="6" t="s">
        <v>1293</v>
      </c>
      <c r="I313" s="6">
        <f>'Marks Term 1'!I313</f>
        <v>96</v>
      </c>
      <c r="J313" s="6">
        <f>'Marks Term 2'!I313</f>
        <v>88</v>
      </c>
      <c r="K313" s="6">
        <f>'Marks Term 3'!I313</f>
        <v>96</v>
      </c>
      <c r="L313" s="6">
        <f>'Marks Term 4'!I313</f>
        <v>68</v>
      </c>
      <c r="N313" s="10">
        <f t="shared" si="13"/>
        <v>87</v>
      </c>
      <c r="O313" s="7" t="str">
        <f>Calc!B313</f>
        <v>A</v>
      </c>
      <c r="P313" s="7">
        <f>IFERROR(VLOOKUP(A313,'Absence Report'!$A$4:$B$29,2,0),0)</f>
        <v>0</v>
      </c>
      <c r="Q313" s="13">
        <v>4281</v>
      </c>
    </row>
    <row r="314" spans="1:17" ht="14.25" customHeight="1">
      <c r="A314" s="2" t="s">
        <v>848</v>
      </c>
      <c r="B314" s="6" t="s">
        <v>849</v>
      </c>
      <c r="C314" s="6" t="s">
        <v>850</v>
      </c>
      <c r="D314" t="str">
        <f t="shared" si="14"/>
        <v>Rebecca Sareen</v>
      </c>
      <c r="E314" t="str">
        <f t="shared" si="15"/>
        <v>rsareen@newcollege.com</v>
      </c>
      <c r="F314" t="str">
        <f t="shared" si="16"/>
        <v>2016</v>
      </c>
      <c r="G314" s="6" t="s">
        <v>20</v>
      </c>
      <c r="H314" s="6" t="s">
        <v>1293</v>
      </c>
      <c r="I314" s="6">
        <f>'Marks Term 1'!I314</f>
        <v>33</v>
      </c>
      <c r="J314" s="6">
        <f>'Marks Term 2'!I314</f>
        <v>49</v>
      </c>
      <c r="K314" s="6">
        <f>'Marks Term 3'!I314</f>
        <v>27</v>
      </c>
      <c r="L314" s="6">
        <f>'Marks Term 4'!I314</f>
        <v>24</v>
      </c>
      <c r="N314" s="10">
        <f t="shared" si="13"/>
        <v>33.25</v>
      </c>
      <c r="O314" s="7" t="str">
        <f>Calc!B314</f>
        <v>Fail</v>
      </c>
      <c r="P314" s="7">
        <f>IFERROR(VLOOKUP(A314,'Absence Report'!$A$4:$B$29,2,0),0)</f>
        <v>0</v>
      </c>
      <c r="Q314" s="13">
        <v>7406</v>
      </c>
    </row>
    <row r="315" spans="1:17" ht="14.25" customHeight="1">
      <c r="A315" s="2" t="s">
        <v>851</v>
      </c>
      <c r="B315" s="6" t="s">
        <v>852</v>
      </c>
      <c r="C315" s="6" t="s">
        <v>853</v>
      </c>
      <c r="D315" t="str">
        <f t="shared" si="14"/>
        <v>Mai Sarvaiya</v>
      </c>
      <c r="E315" t="str">
        <f t="shared" si="15"/>
        <v>msarvaiya@newcollege.com</v>
      </c>
      <c r="F315" t="str">
        <f t="shared" si="16"/>
        <v>2017</v>
      </c>
      <c r="G315" s="6" t="s">
        <v>24</v>
      </c>
      <c r="H315" s="6" t="s">
        <v>1291</v>
      </c>
      <c r="I315" s="6">
        <f>'Marks Term 1'!I315</f>
        <v>65</v>
      </c>
      <c r="J315" s="6">
        <f>'Marks Term 2'!I315</f>
        <v>61</v>
      </c>
      <c r="K315" s="6">
        <f>'Marks Term 3'!I315</f>
        <v>82</v>
      </c>
      <c r="L315" s="6">
        <f>'Marks Term 4'!I315</f>
        <v>77</v>
      </c>
      <c r="N315" s="10">
        <f t="shared" si="13"/>
        <v>71.25</v>
      </c>
      <c r="O315" s="7" t="str">
        <f>Calc!B315</f>
        <v>C</v>
      </c>
      <c r="P315" s="7">
        <f>IFERROR(VLOOKUP(A315,'Absence Report'!$A$4:$B$29,2,0),0)</f>
        <v>0</v>
      </c>
      <c r="Q315" s="13">
        <v>8192</v>
      </c>
    </row>
    <row r="316" spans="1:17" ht="14.25" customHeight="1">
      <c r="A316" s="2" t="s">
        <v>854</v>
      </c>
      <c r="B316" s="6" t="s">
        <v>855</v>
      </c>
      <c r="C316" s="6" t="s">
        <v>856</v>
      </c>
      <c r="D316" t="str">
        <f t="shared" si="14"/>
        <v>Callum Scott</v>
      </c>
      <c r="E316" t="str">
        <f t="shared" si="15"/>
        <v>cscott@newcollege.com</v>
      </c>
      <c r="F316" t="str">
        <f t="shared" si="16"/>
        <v>2015</v>
      </c>
      <c r="G316" s="6" t="s">
        <v>28</v>
      </c>
      <c r="H316" s="6" t="s">
        <v>1293</v>
      </c>
      <c r="I316" s="6">
        <f>'Marks Term 1'!I316</f>
        <v>45</v>
      </c>
      <c r="J316" s="6">
        <f>'Marks Term 2'!I316</f>
        <v>78</v>
      </c>
      <c r="K316" s="6">
        <f>'Marks Term 3'!I316</f>
        <v>36</v>
      </c>
      <c r="L316" s="6">
        <f>'Marks Term 4'!I316</f>
        <v>75</v>
      </c>
      <c r="N316" s="10">
        <f t="shared" si="13"/>
        <v>58.5</v>
      </c>
      <c r="O316" s="7" t="str">
        <f>Calc!B316</f>
        <v>D</v>
      </c>
      <c r="P316" s="7">
        <f>IFERROR(VLOOKUP(A316,'Absence Report'!$A$4:$B$29,2,0),0)</f>
        <v>0</v>
      </c>
      <c r="Q316" s="13">
        <v>12546</v>
      </c>
    </row>
    <row r="317" spans="1:17" ht="14.25" customHeight="1">
      <c r="A317" s="2" t="s">
        <v>857</v>
      </c>
      <c r="B317" s="6" t="s">
        <v>858</v>
      </c>
      <c r="C317" s="6" t="s">
        <v>859</v>
      </c>
      <c r="D317" t="str">
        <f t="shared" si="14"/>
        <v>Hongkai See</v>
      </c>
      <c r="E317" t="str">
        <f t="shared" si="15"/>
        <v>hsee@newcollege.com</v>
      </c>
      <c r="F317" t="str">
        <f t="shared" si="16"/>
        <v>2015</v>
      </c>
      <c r="G317" s="6" t="s">
        <v>28</v>
      </c>
      <c r="H317" s="6" t="s">
        <v>1292</v>
      </c>
      <c r="I317" s="6">
        <f>'Marks Term 1'!I317</f>
        <v>71</v>
      </c>
      <c r="J317" s="6">
        <f>'Marks Term 2'!I317</f>
        <v>36</v>
      </c>
      <c r="K317" s="6">
        <f>'Marks Term 3'!I317</f>
        <v>63</v>
      </c>
      <c r="L317" s="6">
        <f>'Marks Term 4'!I317</f>
        <v>54</v>
      </c>
      <c r="N317" s="10">
        <f t="shared" si="13"/>
        <v>56</v>
      </c>
      <c r="O317" s="7" t="str">
        <f>Calc!B317</f>
        <v>D</v>
      </c>
      <c r="P317" s="7">
        <f>IFERROR(VLOOKUP(A317,'Absence Report'!$A$4:$B$29,2,0),0)</f>
        <v>0</v>
      </c>
      <c r="Q317" s="13">
        <v>5947</v>
      </c>
    </row>
    <row r="318" spans="1:17" ht="14.25" customHeight="1">
      <c r="A318" s="2" t="s">
        <v>860</v>
      </c>
      <c r="B318" s="6" t="s">
        <v>861</v>
      </c>
      <c r="C318" s="6" t="s">
        <v>862</v>
      </c>
      <c r="D318" t="str">
        <f t="shared" si="14"/>
        <v>Roger Setiadi</v>
      </c>
      <c r="E318" t="str">
        <f t="shared" si="15"/>
        <v>rsetiadi@newcollege.com</v>
      </c>
      <c r="F318" t="str">
        <f t="shared" si="16"/>
        <v>2017</v>
      </c>
      <c r="G318" s="6" t="s">
        <v>28</v>
      </c>
      <c r="H318" s="6" t="s">
        <v>1293</v>
      </c>
      <c r="I318" s="6">
        <f>'Marks Term 1'!I318</f>
        <v>48</v>
      </c>
      <c r="J318" s="6">
        <f>'Marks Term 2'!I318</f>
        <v>46</v>
      </c>
      <c r="K318" s="6">
        <f>'Marks Term 3'!I318</f>
        <v>58</v>
      </c>
      <c r="L318" s="6">
        <f>'Marks Term 4'!I318</f>
        <v>30</v>
      </c>
      <c r="N318" s="10">
        <f t="shared" si="13"/>
        <v>45.5</v>
      </c>
      <c r="O318" s="7" t="str">
        <f>Calc!B318</f>
        <v>E</v>
      </c>
      <c r="P318" s="7">
        <f>IFERROR(VLOOKUP(A318,'Absence Report'!$A$4:$B$29,2,0),0)</f>
        <v>0</v>
      </c>
      <c r="Q318" s="13">
        <v>12287</v>
      </c>
    </row>
    <row r="319" spans="1:17" ht="14.25" customHeight="1">
      <c r="A319" s="2" t="s">
        <v>863</v>
      </c>
      <c r="B319" s="6" t="s">
        <v>864</v>
      </c>
      <c r="C319" s="6" t="s">
        <v>865</v>
      </c>
      <c r="D319" t="str">
        <f t="shared" si="14"/>
        <v>Jiacheng Setijadi</v>
      </c>
      <c r="E319" t="str">
        <f t="shared" si="15"/>
        <v>jsetijadi@newcollege.com</v>
      </c>
      <c r="F319" t="str">
        <f t="shared" si="16"/>
        <v>2017</v>
      </c>
      <c r="G319" s="6" t="s">
        <v>13</v>
      </c>
      <c r="H319" s="6" t="s">
        <v>1293</v>
      </c>
      <c r="I319" s="6">
        <f>'Marks Term 1'!I319</f>
        <v>51</v>
      </c>
      <c r="J319" s="6">
        <f>'Marks Term 2'!I319</f>
        <v>52</v>
      </c>
      <c r="K319" s="6">
        <f>'Marks Term 3'!I319</f>
        <v>32</v>
      </c>
      <c r="L319" s="6">
        <f>'Marks Term 4'!I319</f>
        <v>60</v>
      </c>
      <c r="N319" s="10">
        <f t="shared" si="13"/>
        <v>48.75</v>
      </c>
      <c r="O319" s="7" t="str">
        <f>Calc!B319</f>
        <v>E</v>
      </c>
      <c r="P319" s="7">
        <f>IFERROR(VLOOKUP(A319,'Absence Report'!$A$4:$B$29,2,0),0)</f>
        <v>0</v>
      </c>
      <c r="Q319" s="13">
        <v>2398</v>
      </c>
    </row>
    <row r="320" spans="1:17" ht="14.25" customHeight="1">
      <c r="A320" s="2" t="s">
        <v>866</v>
      </c>
      <c r="B320" s="6" t="s">
        <v>867</v>
      </c>
      <c r="C320" s="6" t="s">
        <v>868</v>
      </c>
      <c r="D320" t="str">
        <f t="shared" si="14"/>
        <v>Max Severino</v>
      </c>
      <c r="E320" t="str">
        <f t="shared" si="15"/>
        <v>mseverino@newcollege.com</v>
      </c>
      <c r="F320" t="str">
        <f t="shared" si="16"/>
        <v>2016</v>
      </c>
      <c r="G320" s="6" t="s">
        <v>20</v>
      </c>
      <c r="H320" s="6" t="s">
        <v>1293</v>
      </c>
      <c r="I320" s="6">
        <f>'Marks Term 1'!I320</f>
        <v>51</v>
      </c>
      <c r="J320" s="6">
        <f>'Marks Term 2'!I320</f>
        <v>78</v>
      </c>
      <c r="K320" s="6">
        <f>'Marks Term 3'!I320</f>
        <v>43</v>
      </c>
      <c r="L320" s="6">
        <f>'Marks Term 4'!I320</f>
        <v>29</v>
      </c>
      <c r="N320" s="10">
        <f t="shared" si="13"/>
        <v>50.25</v>
      </c>
      <c r="O320" s="7" t="str">
        <f>Calc!B320</f>
        <v>E</v>
      </c>
      <c r="P320" s="7">
        <f>IFERROR(VLOOKUP(A320,'Absence Report'!$A$4:$B$29,2,0),0)</f>
        <v>0</v>
      </c>
      <c r="Q320" s="13">
        <v>6551</v>
      </c>
    </row>
    <row r="321" spans="1:17" ht="14.25" customHeight="1">
      <c r="A321" s="2" t="s">
        <v>869</v>
      </c>
      <c r="B321" s="6" t="s">
        <v>822</v>
      </c>
      <c r="C321" s="6" t="s">
        <v>870</v>
      </c>
      <c r="D321" t="str">
        <f t="shared" si="14"/>
        <v>Caitlin Shahid</v>
      </c>
      <c r="E321" t="str">
        <f t="shared" si="15"/>
        <v>cshahid@newcollege.com</v>
      </c>
      <c r="F321" t="str">
        <f t="shared" si="16"/>
        <v>2015</v>
      </c>
      <c r="G321" s="6" t="s">
        <v>13</v>
      </c>
      <c r="H321" s="6" t="s">
        <v>1293</v>
      </c>
      <c r="I321" s="6">
        <f>'Marks Term 1'!I321</f>
        <v>54</v>
      </c>
      <c r="J321" s="6">
        <f>'Marks Term 2'!I321</f>
        <v>26</v>
      </c>
      <c r="K321" s="6">
        <f>'Marks Term 3'!I321</f>
        <v>66</v>
      </c>
      <c r="L321" s="6">
        <f>'Marks Term 4'!I321</f>
        <v>61</v>
      </c>
      <c r="N321" s="10">
        <f t="shared" si="13"/>
        <v>51.75</v>
      </c>
      <c r="O321" s="7" t="str">
        <f>Calc!B321</f>
        <v>E</v>
      </c>
      <c r="P321" s="7">
        <f>IFERROR(VLOOKUP(A321,'Absence Report'!$A$4:$B$29,2,0),0)</f>
        <v>0</v>
      </c>
      <c r="Q321" s="13">
        <v>7768</v>
      </c>
    </row>
    <row r="322" spans="1:17" ht="14.25" customHeight="1">
      <c r="A322" s="2" t="s">
        <v>871</v>
      </c>
      <c r="B322" s="6" t="s">
        <v>872</v>
      </c>
      <c r="C322" s="6" t="s">
        <v>873</v>
      </c>
      <c r="D322" t="str">
        <f t="shared" si="14"/>
        <v>Zachary Shanahan</v>
      </c>
      <c r="E322" t="str">
        <f t="shared" si="15"/>
        <v>zshanahan@newcollege.com</v>
      </c>
      <c r="F322" t="str">
        <f t="shared" si="16"/>
        <v>2017</v>
      </c>
      <c r="G322" s="6" t="s">
        <v>13</v>
      </c>
      <c r="H322" s="6" t="s">
        <v>1291</v>
      </c>
      <c r="I322" s="6">
        <f>'Marks Term 1'!I322</f>
        <v>98</v>
      </c>
      <c r="J322" s="6">
        <f>'Marks Term 2'!I322</f>
        <v>81</v>
      </c>
      <c r="K322" s="6">
        <f>'Marks Term 3'!I322</f>
        <v>73</v>
      </c>
      <c r="L322" s="6">
        <f>'Marks Term 4'!I322</f>
        <v>96</v>
      </c>
      <c r="N322" s="10">
        <f t="shared" si="13"/>
        <v>87</v>
      </c>
      <c r="O322" s="7" t="str">
        <f>Calc!B322</f>
        <v>A</v>
      </c>
      <c r="P322" s="7">
        <f>IFERROR(VLOOKUP(A322,'Absence Report'!$A$4:$B$29,2,0),0)</f>
        <v>0</v>
      </c>
      <c r="Q322" s="13">
        <v>7923</v>
      </c>
    </row>
    <row r="323" spans="1:17" ht="14.25" customHeight="1">
      <c r="A323" s="2" t="s">
        <v>874</v>
      </c>
      <c r="B323" s="6" t="s">
        <v>875</v>
      </c>
      <c r="C323" s="6" t="s">
        <v>876</v>
      </c>
      <c r="D323" t="str">
        <f t="shared" si="14"/>
        <v>Zhenbang Shang</v>
      </c>
      <c r="E323" t="str">
        <f t="shared" si="15"/>
        <v>zshang@newcollege.com</v>
      </c>
      <c r="F323" t="str">
        <f t="shared" si="16"/>
        <v>2016</v>
      </c>
      <c r="G323" s="6" t="s">
        <v>13</v>
      </c>
      <c r="H323" s="6" t="s">
        <v>1293</v>
      </c>
      <c r="I323" s="6">
        <f>'Marks Term 1'!I323</f>
        <v>48</v>
      </c>
      <c r="J323" s="6">
        <f>'Marks Term 2'!I323</f>
        <v>48</v>
      </c>
      <c r="K323" s="6">
        <f>'Marks Term 3'!I323</f>
        <v>20</v>
      </c>
      <c r="L323" s="6">
        <f>'Marks Term 4'!I323</f>
        <v>22</v>
      </c>
      <c r="N323" s="10">
        <f t="shared" si="13"/>
        <v>34.5</v>
      </c>
      <c r="O323" s="7" t="str">
        <f>Calc!B323</f>
        <v>Fail</v>
      </c>
      <c r="P323" s="7">
        <f>IFERROR(VLOOKUP(A323,'Absence Report'!$A$4:$B$29,2,0),0)</f>
        <v>0</v>
      </c>
      <c r="Q323" s="13">
        <v>11733</v>
      </c>
    </row>
    <row r="324" spans="1:17" ht="14.25" customHeight="1">
      <c r="A324" s="2" t="s">
        <v>877</v>
      </c>
      <c r="B324" s="6" t="s">
        <v>878</v>
      </c>
      <c r="C324" s="6" t="s">
        <v>879</v>
      </c>
      <c r="D324" t="str">
        <f t="shared" si="14"/>
        <v>Xudong Shangguan</v>
      </c>
      <c r="E324" t="str">
        <f t="shared" si="15"/>
        <v>xshangguan@newcollege.com</v>
      </c>
      <c r="F324" t="str">
        <f t="shared" si="16"/>
        <v>2015</v>
      </c>
      <c r="G324" s="6" t="s">
        <v>13</v>
      </c>
      <c r="H324" s="6" t="s">
        <v>1292</v>
      </c>
      <c r="I324" s="6">
        <f>'Marks Term 1'!I324</f>
        <v>74</v>
      </c>
      <c r="J324" s="6">
        <f>'Marks Term 2'!I324</f>
        <v>55</v>
      </c>
      <c r="K324" s="6">
        <f>'Marks Term 3'!I324</f>
        <v>59</v>
      </c>
      <c r="L324" s="6">
        <f>'Marks Term 4'!I324</f>
        <v>72</v>
      </c>
      <c r="N324" s="10">
        <f t="shared" si="13"/>
        <v>65</v>
      </c>
      <c r="O324" s="7" t="str">
        <f>Calc!B324</f>
        <v>C</v>
      </c>
      <c r="P324" s="7">
        <f>IFERROR(VLOOKUP(A324,'Absence Report'!$A$4:$B$29,2,0),0)</f>
        <v>0</v>
      </c>
      <c r="Q324" s="13">
        <v>1594</v>
      </c>
    </row>
    <row r="325" spans="1:17" ht="14.25" customHeight="1">
      <c r="A325" s="2" t="s">
        <v>880</v>
      </c>
      <c r="B325" s="6" t="s">
        <v>881</v>
      </c>
      <c r="C325" s="6" t="s">
        <v>882</v>
      </c>
      <c r="D325" t="str">
        <f t="shared" ref="D325:D388" si="17">PROPER(_xlfn.CONCAT(B325," ",C325))</f>
        <v>Mingyan Shao</v>
      </c>
      <c r="E325" t="str">
        <f t="shared" ref="E325:E388" si="18">LOWER(_xlfn.CONCAT(LEFT(B325),C325,"@newcollege.com"))</f>
        <v>mshao@newcollege.com</v>
      </c>
      <c r="F325" t="str">
        <f t="shared" ref="F325:F388" si="19">_xlfn.CONCAT(20,RIGHT(A325,2))</f>
        <v>2016</v>
      </c>
      <c r="G325" s="6" t="s">
        <v>28</v>
      </c>
      <c r="H325" s="6" t="s">
        <v>1291</v>
      </c>
      <c r="I325" s="6">
        <f>'Marks Term 1'!I325</f>
        <v>99</v>
      </c>
      <c r="J325" s="6">
        <f>'Marks Term 2'!I325</f>
        <v>70</v>
      </c>
      <c r="K325" s="6">
        <f>'Marks Term 3'!I325</f>
        <v>84</v>
      </c>
      <c r="L325" s="6">
        <f>'Marks Term 4'!I325</f>
        <v>88</v>
      </c>
      <c r="N325" s="10">
        <f t="shared" si="13"/>
        <v>85.25</v>
      </c>
      <c r="O325" s="7" t="str">
        <f>Calc!B325</f>
        <v>A</v>
      </c>
      <c r="P325" s="7">
        <f>IFERROR(VLOOKUP(A325,'Absence Report'!$A$4:$B$29,2,0),0)</f>
        <v>0</v>
      </c>
      <c r="Q325" s="13">
        <v>0</v>
      </c>
    </row>
    <row r="326" spans="1:17" ht="14.25" customHeight="1">
      <c r="A326" s="2" t="s">
        <v>883</v>
      </c>
      <c r="B326" s="6" t="s">
        <v>884</v>
      </c>
      <c r="C326" s="6" t="s">
        <v>885</v>
      </c>
      <c r="D326" t="str">
        <f t="shared" si="17"/>
        <v>Zhiyu Shen</v>
      </c>
      <c r="E326" t="str">
        <f t="shared" si="18"/>
        <v>zshen@newcollege.com</v>
      </c>
      <c r="F326" t="str">
        <f t="shared" si="19"/>
        <v>2015</v>
      </c>
      <c r="G326" s="6" t="s">
        <v>20</v>
      </c>
      <c r="H326" s="6" t="s">
        <v>1291</v>
      </c>
      <c r="I326" s="6">
        <f>'Marks Term 1'!I326</f>
        <v>62</v>
      </c>
      <c r="J326" s="6">
        <f>'Marks Term 2'!I326</f>
        <v>52</v>
      </c>
      <c r="K326" s="6">
        <f>'Marks Term 3'!I326</f>
        <v>68</v>
      </c>
      <c r="L326" s="6">
        <f>'Marks Term 4'!I326</f>
        <v>68</v>
      </c>
      <c r="N326" s="10">
        <f t="shared" si="13"/>
        <v>62.5</v>
      </c>
      <c r="O326" s="7" t="str">
        <f>Calc!B326</f>
        <v>D</v>
      </c>
      <c r="P326" s="7">
        <f>IFERROR(VLOOKUP(A326,'Absence Report'!$A$4:$B$29,2,0),0)</f>
        <v>0</v>
      </c>
      <c r="Q326" s="13">
        <v>5454</v>
      </c>
    </row>
    <row r="327" spans="1:17" ht="14.25" customHeight="1">
      <c r="A327" s="2" t="s">
        <v>886</v>
      </c>
      <c r="B327" s="6" t="s">
        <v>887</v>
      </c>
      <c r="C327" s="6" t="s">
        <v>888</v>
      </c>
      <c r="D327" t="str">
        <f t="shared" si="17"/>
        <v>Deidre Shi</v>
      </c>
      <c r="E327" t="str">
        <f t="shared" si="18"/>
        <v>dshi@newcollege.com</v>
      </c>
      <c r="F327" t="str">
        <f t="shared" si="19"/>
        <v>2015</v>
      </c>
      <c r="G327" s="6" t="s">
        <v>13</v>
      </c>
      <c r="H327" s="6" t="s">
        <v>1293</v>
      </c>
      <c r="I327" s="6">
        <f>'Marks Term 1'!I327</f>
        <v>78</v>
      </c>
      <c r="J327" s="6">
        <f>'Marks Term 2'!I327</f>
        <v>97</v>
      </c>
      <c r="K327" s="6">
        <f>'Marks Term 3'!I327</f>
        <v>87</v>
      </c>
      <c r="L327" s="6">
        <f>'Marks Term 4'!I327</f>
        <v>85</v>
      </c>
      <c r="N327" s="10">
        <f t="shared" si="13"/>
        <v>86.75</v>
      </c>
      <c r="O327" s="7" t="str">
        <f>Calc!B327</f>
        <v>A</v>
      </c>
      <c r="P327" s="7">
        <f>IFERROR(VLOOKUP(A327,'Absence Report'!$A$4:$B$29,2,0),0)</f>
        <v>0</v>
      </c>
      <c r="Q327" s="13">
        <v>13511</v>
      </c>
    </row>
    <row r="328" spans="1:17" ht="14.25" customHeight="1">
      <c r="A328" s="2" t="s">
        <v>889</v>
      </c>
      <c r="B328" s="6" t="s">
        <v>890</v>
      </c>
      <c r="C328" s="6" t="s">
        <v>891</v>
      </c>
      <c r="D328" t="str">
        <f t="shared" si="17"/>
        <v>Xiaowei Shi</v>
      </c>
      <c r="E328" t="str">
        <f t="shared" si="18"/>
        <v>xshi@newcollege.com</v>
      </c>
      <c r="F328" t="str">
        <f t="shared" si="19"/>
        <v>2017</v>
      </c>
      <c r="G328" s="6" t="s">
        <v>13</v>
      </c>
      <c r="H328" s="6" t="s">
        <v>1291</v>
      </c>
      <c r="I328" s="6">
        <f>'Marks Term 1'!I328</f>
        <v>34</v>
      </c>
      <c r="J328" s="6">
        <f>'Marks Term 2'!I328</f>
        <v>28</v>
      </c>
      <c r="K328" s="6">
        <f>'Marks Term 3'!I328</f>
        <v>60</v>
      </c>
      <c r="L328" s="6">
        <f>'Marks Term 4'!I328</f>
        <v>34</v>
      </c>
      <c r="N328" s="10">
        <f t="shared" si="13"/>
        <v>39</v>
      </c>
      <c r="O328" s="7" t="str">
        <f>Calc!B328</f>
        <v>F</v>
      </c>
      <c r="P328" s="7">
        <f>IFERROR(VLOOKUP(A328,'Absence Report'!$A$4:$B$29,2,0),0)</f>
        <v>0</v>
      </c>
      <c r="Q328" s="13">
        <v>0</v>
      </c>
    </row>
    <row r="329" spans="1:17" ht="14.25" customHeight="1">
      <c r="A329" s="2" t="s">
        <v>892</v>
      </c>
      <c r="B329" s="6" t="s">
        <v>893</v>
      </c>
      <c r="C329" s="6" t="s">
        <v>894</v>
      </c>
      <c r="D329" t="str">
        <f t="shared" si="17"/>
        <v>Yulong Shi</v>
      </c>
      <c r="E329" t="str">
        <f t="shared" si="18"/>
        <v>yshi@newcollege.com</v>
      </c>
      <c r="F329" t="str">
        <f t="shared" si="19"/>
        <v>2016</v>
      </c>
      <c r="G329" s="6" t="s">
        <v>20</v>
      </c>
      <c r="H329" s="6" t="s">
        <v>1293</v>
      </c>
      <c r="I329" s="6">
        <f>'Marks Term 1'!I329</f>
        <v>18</v>
      </c>
      <c r="J329" s="6">
        <f>'Marks Term 2'!I329</f>
        <v>60</v>
      </c>
      <c r="K329" s="6">
        <f>'Marks Term 3'!I329</f>
        <v>42</v>
      </c>
      <c r="L329" s="6">
        <f>'Marks Term 4'!I329</f>
        <v>20</v>
      </c>
      <c r="N329" s="10">
        <f t="shared" si="13"/>
        <v>35</v>
      </c>
      <c r="O329" s="7" t="str">
        <f>Calc!B329</f>
        <v>F</v>
      </c>
      <c r="P329" s="7">
        <f>IFERROR(VLOOKUP(A329,'Absence Report'!$A$4:$B$29,2,0),0)</f>
        <v>0</v>
      </c>
      <c r="Q329" s="13">
        <v>3592</v>
      </c>
    </row>
    <row r="330" spans="1:17" ht="14.25" customHeight="1">
      <c r="A330" s="2" t="s">
        <v>895</v>
      </c>
      <c r="B330" s="6" t="s">
        <v>255</v>
      </c>
      <c r="C330" s="6" t="s">
        <v>896</v>
      </c>
      <c r="D330" t="str">
        <f t="shared" si="17"/>
        <v>Fang Shoostovian</v>
      </c>
      <c r="E330" t="str">
        <f t="shared" si="18"/>
        <v>fshoostovian@newcollege.com</v>
      </c>
      <c r="F330" t="str">
        <f t="shared" si="19"/>
        <v>2017</v>
      </c>
      <c r="G330" s="6" t="s">
        <v>13</v>
      </c>
      <c r="H330" s="6" t="s">
        <v>1292</v>
      </c>
      <c r="I330" s="6">
        <f>'Marks Term 1'!I330</f>
        <v>87</v>
      </c>
      <c r="J330" s="6">
        <f>'Marks Term 2'!I330</f>
        <v>90</v>
      </c>
      <c r="K330" s="6">
        <f>'Marks Term 3'!I330</f>
        <v>57</v>
      </c>
      <c r="L330" s="6">
        <f>'Marks Term 4'!I330</f>
        <v>84</v>
      </c>
      <c r="N330" s="10">
        <f t="shared" si="13"/>
        <v>79.5</v>
      </c>
      <c r="O330" s="7" t="str">
        <f>Calc!B330</f>
        <v>B</v>
      </c>
      <c r="P330" s="7">
        <f>IFERROR(VLOOKUP(A330,'Absence Report'!$A$4:$B$29,2,0),0)</f>
        <v>0</v>
      </c>
      <c r="Q330" s="13">
        <v>1613</v>
      </c>
    </row>
    <row r="331" spans="1:17" ht="14.25" customHeight="1">
      <c r="A331" s="2" t="s">
        <v>897</v>
      </c>
      <c r="B331" s="6" t="s">
        <v>898</v>
      </c>
      <c r="C331" s="6" t="s">
        <v>899</v>
      </c>
      <c r="D331" t="str">
        <f t="shared" si="17"/>
        <v>Sivsork Sikalu</v>
      </c>
      <c r="E331" t="str">
        <f t="shared" si="18"/>
        <v>ssikalu@newcollege.com</v>
      </c>
      <c r="F331" t="str">
        <f t="shared" si="19"/>
        <v>2017</v>
      </c>
      <c r="G331" s="6" t="s">
        <v>20</v>
      </c>
      <c r="H331" s="6" t="s">
        <v>1293</v>
      </c>
      <c r="I331" s="6">
        <f>'Marks Term 1'!I331</f>
        <v>56</v>
      </c>
      <c r="J331" s="6">
        <f>'Marks Term 2'!I331</f>
        <v>63</v>
      </c>
      <c r="K331" s="6">
        <f>'Marks Term 3'!I331</f>
        <v>19</v>
      </c>
      <c r="L331" s="6">
        <f>'Marks Term 4'!I331</f>
        <v>23</v>
      </c>
      <c r="N331" s="10">
        <f t="shared" si="13"/>
        <v>40.25</v>
      </c>
      <c r="O331" s="7" t="str">
        <f>Calc!B331</f>
        <v>F</v>
      </c>
      <c r="P331" s="7">
        <f>IFERROR(VLOOKUP(A331,'Absence Report'!$A$4:$B$29,2,0),0)</f>
        <v>0</v>
      </c>
      <c r="Q331" s="13">
        <v>12727</v>
      </c>
    </row>
    <row r="332" spans="1:17" ht="14.25" customHeight="1">
      <c r="A332" s="2" t="s">
        <v>900</v>
      </c>
      <c r="B332" s="6" t="s">
        <v>901</v>
      </c>
      <c r="C332" s="6" t="s">
        <v>902</v>
      </c>
      <c r="D332" t="str">
        <f t="shared" si="17"/>
        <v>Daoming Sinclair</v>
      </c>
      <c r="E332" t="str">
        <f t="shared" si="18"/>
        <v>dsinclair@newcollege.com</v>
      </c>
      <c r="F332" t="str">
        <f t="shared" si="19"/>
        <v>2016</v>
      </c>
      <c r="G332" s="6" t="s">
        <v>20</v>
      </c>
      <c r="H332" s="6" t="s">
        <v>1291</v>
      </c>
      <c r="I332" s="6">
        <f>'Marks Term 1'!I332</f>
        <v>51</v>
      </c>
      <c r="J332" s="6">
        <f>'Marks Term 2'!I332</f>
        <v>57</v>
      </c>
      <c r="K332" s="6">
        <f>'Marks Term 3'!I332</f>
        <v>63</v>
      </c>
      <c r="L332" s="6">
        <f>'Marks Term 4'!I332</f>
        <v>75</v>
      </c>
      <c r="N332" s="10">
        <f t="shared" si="13"/>
        <v>61.5</v>
      </c>
      <c r="O332" s="7" t="str">
        <f>Calc!B332</f>
        <v>D</v>
      </c>
      <c r="P332" s="7">
        <f>IFERROR(VLOOKUP(A332,'Absence Report'!$A$4:$B$29,2,0),0)</f>
        <v>0</v>
      </c>
      <c r="Q332" s="13">
        <v>10217</v>
      </c>
    </row>
    <row r="333" spans="1:17" ht="14.25" customHeight="1">
      <c r="A333" s="2" t="s">
        <v>903</v>
      </c>
      <c r="B333" s="6" t="s">
        <v>904</v>
      </c>
      <c r="C333" s="6" t="s">
        <v>905</v>
      </c>
      <c r="D333" t="str">
        <f t="shared" si="17"/>
        <v>Junjie Singh</v>
      </c>
      <c r="E333" t="str">
        <f t="shared" si="18"/>
        <v>jsingh@newcollege.com</v>
      </c>
      <c r="F333" t="str">
        <f t="shared" si="19"/>
        <v>2016</v>
      </c>
      <c r="G333" s="6" t="s">
        <v>13</v>
      </c>
      <c r="H333" s="6" t="s">
        <v>1291</v>
      </c>
      <c r="I333" s="6">
        <f>'Marks Term 1'!I333</f>
        <v>96</v>
      </c>
      <c r="J333" s="6">
        <f>'Marks Term 2'!I333</f>
        <v>98</v>
      </c>
      <c r="K333" s="6">
        <f>'Marks Term 3'!I333</f>
        <v>86</v>
      </c>
      <c r="L333" s="6">
        <f>'Marks Term 4'!I333</f>
        <v>91</v>
      </c>
      <c r="N333" s="10">
        <f t="shared" si="13"/>
        <v>92.75</v>
      </c>
      <c r="O333" s="7" t="str">
        <f>Calc!B333</f>
        <v>A</v>
      </c>
      <c r="P333" s="7">
        <f>IFERROR(VLOOKUP(A333,'Absence Report'!$A$4:$B$29,2,0),0)</f>
        <v>0</v>
      </c>
      <c r="Q333" s="13">
        <v>2099</v>
      </c>
    </row>
    <row r="334" spans="1:17" ht="14.25" customHeight="1">
      <c r="A334" s="2" t="s">
        <v>906</v>
      </c>
      <c r="B334" s="6" t="s">
        <v>202</v>
      </c>
      <c r="C334" s="6" t="s">
        <v>907</v>
      </c>
      <c r="D334" t="str">
        <f t="shared" si="17"/>
        <v>Charity Skaane</v>
      </c>
      <c r="E334" t="str">
        <f t="shared" si="18"/>
        <v>cskaane@newcollege.com</v>
      </c>
      <c r="F334" t="str">
        <f t="shared" si="19"/>
        <v>2015</v>
      </c>
      <c r="G334" s="6" t="s">
        <v>20</v>
      </c>
      <c r="H334" s="6" t="s">
        <v>1292</v>
      </c>
      <c r="I334" s="6">
        <f>'Marks Term 1'!I334</f>
        <v>38</v>
      </c>
      <c r="J334" s="6">
        <f>'Marks Term 2'!I334</f>
        <v>18</v>
      </c>
      <c r="K334" s="6">
        <f>'Marks Term 3'!I334</f>
        <v>51</v>
      </c>
      <c r="L334" s="6">
        <f>'Marks Term 4'!I334</f>
        <v>71</v>
      </c>
      <c r="N334" s="10">
        <f t="shared" si="13"/>
        <v>44.5</v>
      </c>
      <c r="O334" s="7" t="str">
        <f>Calc!B334</f>
        <v>F</v>
      </c>
      <c r="P334" s="7">
        <f>IFERROR(VLOOKUP(A334,'Absence Report'!$A$4:$B$29,2,0),0)</f>
        <v>0</v>
      </c>
      <c r="Q334" s="13">
        <v>2584</v>
      </c>
    </row>
    <row r="335" spans="1:17" ht="14.25" customHeight="1">
      <c r="A335" s="2" t="s">
        <v>908</v>
      </c>
      <c r="B335" s="6" t="s">
        <v>909</v>
      </c>
      <c r="C335" s="6" t="s">
        <v>910</v>
      </c>
      <c r="D335" t="str">
        <f t="shared" si="17"/>
        <v>Jenny Small</v>
      </c>
      <c r="E335" t="str">
        <f t="shared" si="18"/>
        <v>jsmall@newcollege.com</v>
      </c>
      <c r="F335" t="str">
        <f t="shared" si="19"/>
        <v>2016</v>
      </c>
      <c r="G335" s="6" t="s">
        <v>28</v>
      </c>
      <c r="H335" s="6" t="s">
        <v>1292</v>
      </c>
      <c r="I335" s="6">
        <f>'Marks Term 1'!I335</f>
        <v>49</v>
      </c>
      <c r="J335" s="6">
        <f>'Marks Term 2'!I335</f>
        <v>88</v>
      </c>
      <c r="K335" s="6">
        <f>'Marks Term 3'!I335</f>
        <v>48</v>
      </c>
      <c r="L335" s="6">
        <f>'Marks Term 4'!I335</f>
        <v>70</v>
      </c>
      <c r="N335" s="10">
        <f t="shared" si="13"/>
        <v>63.75</v>
      </c>
      <c r="O335" s="7" t="str">
        <f>Calc!B335</f>
        <v>D</v>
      </c>
      <c r="P335" s="7">
        <f>IFERROR(VLOOKUP(A335,'Absence Report'!$A$4:$B$29,2,0),0)</f>
        <v>0</v>
      </c>
      <c r="Q335" s="13">
        <v>0</v>
      </c>
    </row>
    <row r="336" spans="1:17" ht="14.25" customHeight="1">
      <c r="A336" s="2" t="s">
        <v>911</v>
      </c>
      <c r="B336" s="6" t="s">
        <v>912</v>
      </c>
      <c r="C336" s="6" t="s">
        <v>545</v>
      </c>
      <c r="D336" t="str">
        <f t="shared" si="17"/>
        <v>Jake So</v>
      </c>
      <c r="E336" t="str">
        <f t="shared" si="18"/>
        <v>jso@newcollege.com</v>
      </c>
      <c r="F336" t="str">
        <f t="shared" si="19"/>
        <v>2015</v>
      </c>
      <c r="G336" s="6" t="s">
        <v>13</v>
      </c>
      <c r="H336" s="6" t="s">
        <v>1293</v>
      </c>
      <c r="I336" s="6">
        <f>'Marks Term 1'!I336</f>
        <v>92</v>
      </c>
      <c r="J336" s="6">
        <f>'Marks Term 2'!I336</f>
        <v>81</v>
      </c>
      <c r="K336" s="6">
        <f>'Marks Term 3'!I336</f>
        <v>98</v>
      </c>
      <c r="L336" s="6">
        <f>'Marks Term 4'!I336</f>
        <v>73</v>
      </c>
      <c r="N336" s="10">
        <f t="shared" si="13"/>
        <v>86</v>
      </c>
      <c r="O336" s="7" t="str">
        <f>Calc!B336</f>
        <v>A</v>
      </c>
      <c r="P336" s="7">
        <f>IFERROR(VLOOKUP(A336,'Absence Report'!$A$4:$B$29,2,0),0)</f>
        <v>0</v>
      </c>
      <c r="Q336" s="13">
        <v>14688</v>
      </c>
    </row>
    <row r="337" spans="1:17" ht="14.25" customHeight="1">
      <c r="A337" s="2" t="s">
        <v>913</v>
      </c>
      <c r="B337" s="6" t="s">
        <v>914</v>
      </c>
      <c r="C337" s="6" t="s">
        <v>915</v>
      </c>
      <c r="D337" t="str">
        <f t="shared" si="17"/>
        <v>Usama So</v>
      </c>
      <c r="E337" t="str">
        <f t="shared" si="18"/>
        <v>uso@newcollege.com</v>
      </c>
      <c r="F337" t="str">
        <f t="shared" si="19"/>
        <v>2017</v>
      </c>
      <c r="G337" s="6" t="s">
        <v>20</v>
      </c>
      <c r="H337" s="6" t="s">
        <v>1292</v>
      </c>
      <c r="I337" s="6">
        <f>'Marks Term 1'!I337</f>
        <v>76</v>
      </c>
      <c r="J337" s="6">
        <f>'Marks Term 2'!I337</f>
        <v>88</v>
      </c>
      <c r="K337" s="6">
        <f>'Marks Term 3'!I337</f>
        <v>98</v>
      </c>
      <c r="L337" s="6">
        <f>'Marks Term 4'!I337</f>
        <v>74</v>
      </c>
      <c r="N337" s="10">
        <f t="shared" si="13"/>
        <v>84</v>
      </c>
      <c r="O337" s="7" t="str">
        <f>Calc!B337</f>
        <v>B</v>
      </c>
      <c r="P337" s="7">
        <f>IFERROR(VLOOKUP(A337,'Absence Report'!$A$4:$B$29,2,0),0)</f>
        <v>0</v>
      </c>
      <c r="Q337" s="13">
        <v>901</v>
      </c>
    </row>
    <row r="338" spans="1:17" ht="14.25" customHeight="1">
      <c r="A338" s="2" t="s">
        <v>916</v>
      </c>
      <c r="B338" s="6" t="s">
        <v>917</v>
      </c>
      <c r="C338" s="6" t="s">
        <v>918</v>
      </c>
      <c r="D338" t="str">
        <f t="shared" si="17"/>
        <v>Ziming Song</v>
      </c>
      <c r="E338" t="str">
        <f t="shared" si="18"/>
        <v>zsong@newcollege.com</v>
      </c>
      <c r="F338" t="str">
        <f t="shared" si="19"/>
        <v>2015</v>
      </c>
      <c r="G338" s="6" t="s">
        <v>20</v>
      </c>
      <c r="H338" s="6" t="s">
        <v>1293</v>
      </c>
      <c r="I338" s="6">
        <f>'Marks Term 1'!I338</f>
        <v>33</v>
      </c>
      <c r="J338" s="6">
        <f>'Marks Term 2'!I338</f>
        <v>2</v>
      </c>
      <c r="K338" s="6">
        <f>'Marks Term 3'!I338</f>
        <v>6</v>
      </c>
      <c r="L338" s="6">
        <f>'Marks Term 4'!I338</f>
        <v>23</v>
      </c>
      <c r="N338" s="10">
        <f t="shared" si="13"/>
        <v>16</v>
      </c>
      <c r="O338" s="7" t="str">
        <f>Calc!B338</f>
        <v>Fail</v>
      </c>
      <c r="P338" s="7">
        <f>IFERROR(VLOOKUP(A338,'Absence Report'!$A$4:$B$29,2,0),0)</f>
        <v>0</v>
      </c>
      <c r="Q338" s="13">
        <v>15873</v>
      </c>
    </row>
    <row r="339" spans="1:17" ht="14.25" customHeight="1">
      <c r="A339" s="2" t="s">
        <v>919</v>
      </c>
      <c r="B339" s="6" t="s">
        <v>54</v>
      </c>
      <c r="C339" s="6" t="s">
        <v>920</v>
      </c>
      <c r="D339" t="str">
        <f t="shared" si="17"/>
        <v>Michael Sorbello</v>
      </c>
      <c r="E339" t="str">
        <f t="shared" si="18"/>
        <v>msorbello@newcollege.com</v>
      </c>
      <c r="F339" t="str">
        <f t="shared" si="19"/>
        <v>2016</v>
      </c>
      <c r="G339" s="6" t="s">
        <v>13</v>
      </c>
      <c r="H339" s="6" t="s">
        <v>1293</v>
      </c>
      <c r="I339" s="6">
        <f>'Marks Term 1'!I339</f>
        <v>86</v>
      </c>
      <c r="J339" s="6">
        <f>'Marks Term 2'!I339</f>
        <v>97</v>
      </c>
      <c r="K339" s="6">
        <f>'Marks Term 3'!I339</f>
        <v>89</v>
      </c>
      <c r="L339" s="6">
        <f>'Marks Term 4'!I339</f>
        <v>99</v>
      </c>
      <c r="N339" s="10">
        <f t="shared" si="13"/>
        <v>92.75</v>
      </c>
      <c r="O339" s="7" t="str">
        <f>Calc!B339</f>
        <v>A</v>
      </c>
      <c r="P339" s="7">
        <f>IFERROR(VLOOKUP(A339,'Absence Report'!$A$4:$B$29,2,0),0)</f>
        <v>0</v>
      </c>
      <c r="Q339" s="13">
        <v>7463</v>
      </c>
    </row>
    <row r="340" spans="1:17" ht="14.25" customHeight="1">
      <c r="A340" s="2" t="s">
        <v>921</v>
      </c>
      <c r="B340" s="6" t="s">
        <v>922</v>
      </c>
      <c r="C340" s="6" t="s">
        <v>923</v>
      </c>
      <c r="D340" t="str">
        <f t="shared" si="17"/>
        <v>Linglan Stanhope</v>
      </c>
      <c r="E340" t="str">
        <f t="shared" si="18"/>
        <v>lstanhope@newcollege.com</v>
      </c>
      <c r="F340" t="str">
        <f t="shared" si="19"/>
        <v>2017</v>
      </c>
      <c r="G340" s="6" t="s">
        <v>20</v>
      </c>
      <c r="H340" s="6" t="s">
        <v>1293</v>
      </c>
      <c r="I340" s="6">
        <f>'Marks Term 1'!I340</f>
        <v>44</v>
      </c>
      <c r="J340" s="6">
        <f>'Marks Term 2'!I340</f>
        <v>68</v>
      </c>
      <c r="K340" s="6">
        <f>'Marks Term 3'!I340</f>
        <v>60</v>
      </c>
      <c r="L340" s="6">
        <f>'Marks Term 4'!I340</f>
        <v>26</v>
      </c>
      <c r="N340" s="10">
        <f t="shared" si="13"/>
        <v>49.5</v>
      </c>
      <c r="O340" s="7" t="str">
        <f>Calc!B340</f>
        <v>E</v>
      </c>
      <c r="P340" s="7">
        <f>IFERROR(VLOOKUP(A340,'Absence Report'!$A$4:$B$29,2,0),0)</f>
        <v>0</v>
      </c>
      <c r="Q340" s="13">
        <v>13854</v>
      </c>
    </row>
    <row r="341" spans="1:17" ht="14.25" customHeight="1">
      <c r="A341" s="2" t="s">
        <v>924</v>
      </c>
      <c r="B341" s="6" t="s">
        <v>925</v>
      </c>
      <c r="C341" s="6" t="s">
        <v>926</v>
      </c>
      <c r="D341" t="str">
        <f t="shared" si="17"/>
        <v>Lliam Su</v>
      </c>
      <c r="E341" t="str">
        <f t="shared" si="18"/>
        <v>lsu@newcollege.com</v>
      </c>
      <c r="F341" t="str">
        <f t="shared" si="19"/>
        <v>2017</v>
      </c>
      <c r="G341" s="6" t="s">
        <v>20</v>
      </c>
      <c r="H341" s="6" t="s">
        <v>1291</v>
      </c>
      <c r="I341" s="6">
        <f>'Marks Term 1'!I341</f>
        <v>86</v>
      </c>
      <c r="J341" s="6">
        <f>'Marks Term 2'!I341</f>
        <v>94</v>
      </c>
      <c r="K341" s="6">
        <f>'Marks Term 3'!I341</f>
        <v>93</v>
      </c>
      <c r="L341" s="6">
        <f>'Marks Term 4'!I341</f>
        <v>92</v>
      </c>
      <c r="N341" s="10">
        <f t="shared" si="13"/>
        <v>91.25</v>
      </c>
      <c r="O341" s="7" t="str">
        <f>Calc!B341</f>
        <v>A</v>
      </c>
      <c r="P341" s="7">
        <f>IFERROR(VLOOKUP(A341,'Absence Report'!$A$4:$B$29,2,0),0)</f>
        <v>0</v>
      </c>
      <c r="Q341" s="13">
        <v>5061</v>
      </c>
    </row>
    <row r="342" spans="1:17" ht="14.25" customHeight="1">
      <c r="A342" s="2" t="s">
        <v>927</v>
      </c>
      <c r="B342" s="6" t="s">
        <v>928</v>
      </c>
      <c r="C342" s="6" t="s">
        <v>929</v>
      </c>
      <c r="D342" t="str">
        <f t="shared" si="17"/>
        <v>Tiffany Sui</v>
      </c>
      <c r="E342" t="str">
        <f t="shared" si="18"/>
        <v>tsui@newcollege.com</v>
      </c>
      <c r="F342" t="str">
        <f t="shared" si="19"/>
        <v>2016</v>
      </c>
      <c r="G342" s="6" t="s">
        <v>28</v>
      </c>
      <c r="H342" s="6" t="s">
        <v>1293</v>
      </c>
      <c r="I342" s="6">
        <f>'Marks Term 1'!I342</f>
        <v>91</v>
      </c>
      <c r="J342" s="6">
        <f>'Marks Term 2'!I342</f>
        <v>94</v>
      </c>
      <c r="K342" s="6">
        <f>'Marks Term 3'!I342</f>
        <v>96</v>
      </c>
      <c r="L342" s="6">
        <f>'Marks Term 4'!I342</f>
        <v>96</v>
      </c>
      <c r="N342" s="10">
        <f t="shared" si="13"/>
        <v>94.25</v>
      </c>
      <c r="O342" s="7" t="str">
        <f>Calc!B342</f>
        <v>A</v>
      </c>
      <c r="P342" s="7">
        <f>IFERROR(VLOOKUP(A342,'Absence Report'!$A$4:$B$29,2,0),0)</f>
        <v>0</v>
      </c>
      <c r="Q342" s="13">
        <v>3279</v>
      </c>
    </row>
    <row r="343" spans="1:17" ht="14.25" customHeight="1">
      <c r="A343" s="2" t="s">
        <v>930</v>
      </c>
      <c r="B343" s="6" t="s">
        <v>931</v>
      </c>
      <c r="C343" s="6" t="s">
        <v>932</v>
      </c>
      <c r="D343" t="str">
        <f t="shared" si="17"/>
        <v>Gyoungtae Sun</v>
      </c>
      <c r="E343" t="str">
        <f t="shared" si="18"/>
        <v>gsun@newcollege.com</v>
      </c>
      <c r="F343" t="str">
        <f t="shared" si="19"/>
        <v>2015</v>
      </c>
      <c r="G343" s="6" t="s">
        <v>28</v>
      </c>
      <c r="H343" s="6" t="s">
        <v>1293</v>
      </c>
      <c r="I343" s="6">
        <f>'Marks Term 1'!I343</f>
        <v>47</v>
      </c>
      <c r="J343" s="6">
        <f>'Marks Term 2'!I343</f>
        <v>20</v>
      </c>
      <c r="K343" s="6">
        <f>'Marks Term 3'!I343</f>
        <v>28</v>
      </c>
      <c r="L343" s="6">
        <f>'Marks Term 4'!I343</f>
        <v>34</v>
      </c>
      <c r="N343" s="10">
        <f t="shared" si="13"/>
        <v>32.25</v>
      </c>
      <c r="O343" s="7" t="str">
        <f>Calc!B343</f>
        <v>Fail</v>
      </c>
      <c r="P343" s="7">
        <f>IFERROR(VLOOKUP(A343,'Absence Report'!$A$4:$B$29,2,0),0)</f>
        <v>0</v>
      </c>
      <c r="Q343" s="13">
        <v>2332</v>
      </c>
    </row>
    <row r="344" spans="1:17" ht="14.25" customHeight="1">
      <c r="A344" s="2" t="s">
        <v>933</v>
      </c>
      <c r="B344" s="6" t="s">
        <v>934</v>
      </c>
      <c r="C344" s="6" t="s">
        <v>935</v>
      </c>
      <c r="D344" t="str">
        <f t="shared" si="17"/>
        <v>Keyan Supangat</v>
      </c>
      <c r="E344" t="str">
        <f t="shared" si="18"/>
        <v>ksupangat@newcollege.com</v>
      </c>
      <c r="F344" t="str">
        <f t="shared" si="19"/>
        <v>2017</v>
      </c>
      <c r="G344" s="6" t="s">
        <v>24</v>
      </c>
      <c r="H344" s="6" t="s">
        <v>1291</v>
      </c>
      <c r="I344" s="6">
        <f>'Marks Term 1'!I344</f>
        <v>44</v>
      </c>
      <c r="J344" s="6">
        <f>'Marks Term 2'!I344</f>
        <v>64</v>
      </c>
      <c r="K344" s="6">
        <f>'Marks Term 3'!I344</f>
        <v>28</v>
      </c>
      <c r="L344" s="6">
        <f>'Marks Term 4'!I344</f>
        <v>29</v>
      </c>
      <c r="N344" s="10">
        <f t="shared" si="13"/>
        <v>41.25</v>
      </c>
      <c r="O344" s="7" t="str">
        <f>Calc!B344</f>
        <v>F</v>
      </c>
      <c r="P344" s="7">
        <f>IFERROR(VLOOKUP(A344,'Absence Report'!$A$4:$B$29,2,0),0)</f>
        <v>0</v>
      </c>
      <c r="Q344" s="13">
        <v>9690</v>
      </c>
    </row>
    <row r="345" spans="1:17" ht="14.25" customHeight="1">
      <c r="A345" s="2" t="s">
        <v>936</v>
      </c>
      <c r="B345" s="6" t="s">
        <v>302</v>
      </c>
      <c r="C345" s="6" t="s">
        <v>937</v>
      </c>
      <c r="D345" t="str">
        <f t="shared" si="17"/>
        <v>Gordon Sut</v>
      </c>
      <c r="E345" t="str">
        <f t="shared" si="18"/>
        <v>gsut@newcollege.com</v>
      </c>
      <c r="F345" t="str">
        <f t="shared" si="19"/>
        <v>2017</v>
      </c>
      <c r="G345" s="6" t="s">
        <v>24</v>
      </c>
      <c r="H345" s="6" t="s">
        <v>1292</v>
      </c>
      <c r="I345" s="6">
        <f>'Marks Term 1'!I345</f>
        <v>98</v>
      </c>
      <c r="J345" s="6">
        <f>'Marks Term 2'!I345</f>
        <v>81</v>
      </c>
      <c r="K345" s="6">
        <f>'Marks Term 3'!I345</f>
        <v>85</v>
      </c>
      <c r="L345" s="6">
        <f>'Marks Term 4'!I345</f>
        <v>95</v>
      </c>
      <c r="N345" s="10">
        <f t="shared" si="13"/>
        <v>89.75</v>
      </c>
      <c r="O345" s="7" t="str">
        <f>Calc!B345</f>
        <v>A</v>
      </c>
      <c r="P345" s="7">
        <f>IFERROR(VLOOKUP(A345,'Absence Report'!$A$4:$B$29,2,0),0)</f>
        <v>0</v>
      </c>
      <c r="Q345" s="13">
        <v>8582</v>
      </c>
    </row>
    <row r="346" spans="1:17" ht="14.25" customHeight="1">
      <c r="A346" s="2" t="s">
        <v>938</v>
      </c>
      <c r="B346" s="6" t="s">
        <v>939</v>
      </c>
      <c r="C346" s="6" t="s">
        <v>940</v>
      </c>
      <c r="D346" t="str">
        <f t="shared" si="17"/>
        <v>Julia Sutedjo</v>
      </c>
      <c r="E346" t="str">
        <f t="shared" si="18"/>
        <v>jsutedjo@newcollege.com</v>
      </c>
      <c r="F346" t="str">
        <f t="shared" si="19"/>
        <v>2017</v>
      </c>
      <c r="G346" s="6" t="s">
        <v>20</v>
      </c>
      <c r="H346" s="6" t="s">
        <v>1293</v>
      </c>
      <c r="I346" s="6">
        <f>'Marks Term 1'!I346</f>
        <v>54</v>
      </c>
      <c r="J346" s="6">
        <f>'Marks Term 2'!I346</f>
        <v>79</v>
      </c>
      <c r="K346" s="6">
        <f>'Marks Term 3'!I346</f>
        <v>41</v>
      </c>
      <c r="L346" s="6">
        <f>'Marks Term 4'!I346</f>
        <v>58</v>
      </c>
      <c r="N346" s="10">
        <f t="shared" si="13"/>
        <v>58</v>
      </c>
      <c r="O346" s="7" t="str">
        <f>Calc!B346</f>
        <v>D</v>
      </c>
      <c r="P346" s="7">
        <f>IFERROR(VLOOKUP(A346,'Absence Report'!$A$4:$B$29,2,0),0)</f>
        <v>0</v>
      </c>
      <c r="Q346" s="13">
        <v>8348</v>
      </c>
    </row>
    <row r="347" spans="1:17" ht="14.25" customHeight="1">
      <c r="A347" s="2" t="s">
        <v>941</v>
      </c>
      <c r="B347" s="6" t="s">
        <v>942</v>
      </c>
      <c r="C347" s="6" t="s">
        <v>943</v>
      </c>
      <c r="D347" t="str">
        <f t="shared" si="17"/>
        <v>Hania Syed</v>
      </c>
      <c r="E347" t="str">
        <f t="shared" si="18"/>
        <v>hsyed@newcollege.com</v>
      </c>
      <c r="F347" t="str">
        <f t="shared" si="19"/>
        <v>2017</v>
      </c>
      <c r="G347" s="6" t="s">
        <v>28</v>
      </c>
      <c r="H347" s="6" t="s">
        <v>1291</v>
      </c>
      <c r="I347" s="6">
        <f>'Marks Term 1'!I347</f>
        <v>88</v>
      </c>
      <c r="J347" s="6">
        <f>'Marks Term 2'!I347</f>
        <v>96</v>
      </c>
      <c r="K347" s="6">
        <f>'Marks Term 3'!I347</f>
        <v>62</v>
      </c>
      <c r="L347" s="6">
        <f>'Marks Term 4'!I347</f>
        <v>90</v>
      </c>
      <c r="N347" s="10">
        <f t="shared" si="13"/>
        <v>84</v>
      </c>
      <c r="O347" s="7" t="str">
        <f>Calc!B347</f>
        <v>B</v>
      </c>
      <c r="P347" s="7">
        <f>IFERROR(VLOOKUP(A347,'Absence Report'!$A$4:$B$29,2,0),0)</f>
        <v>0</v>
      </c>
      <c r="Q347" s="13">
        <v>289</v>
      </c>
    </row>
    <row r="348" spans="1:17" ht="14.25" customHeight="1">
      <c r="A348" s="2" t="s">
        <v>944</v>
      </c>
      <c r="B348" s="6" t="s">
        <v>945</v>
      </c>
      <c r="C348" s="6" t="s">
        <v>946</v>
      </c>
      <c r="D348" t="str">
        <f t="shared" si="17"/>
        <v>Alana Tahsinuzzaman</v>
      </c>
      <c r="E348" t="str">
        <f t="shared" si="18"/>
        <v>atahsinuzzaman@newcollege.com</v>
      </c>
      <c r="F348" t="str">
        <f t="shared" si="19"/>
        <v>2015</v>
      </c>
      <c r="G348" s="6" t="s">
        <v>13</v>
      </c>
      <c r="H348" s="6" t="s">
        <v>1291</v>
      </c>
      <c r="I348" s="6">
        <f>'Marks Term 1'!I348</f>
        <v>98</v>
      </c>
      <c r="J348" s="6">
        <f>'Marks Term 2'!I348</f>
        <v>79</v>
      </c>
      <c r="K348" s="6">
        <f>'Marks Term 3'!I348</f>
        <v>98</v>
      </c>
      <c r="L348" s="6">
        <f>'Marks Term 4'!I348</f>
        <v>72</v>
      </c>
      <c r="N348" s="10">
        <f t="shared" si="13"/>
        <v>86.75</v>
      </c>
      <c r="O348" s="7" t="str">
        <f>Calc!B348</f>
        <v>A</v>
      </c>
      <c r="P348" s="7">
        <f>IFERROR(VLOOKUP(A348,'Absence Report'!$A$4:$B$29,2,0),0)</f>
        <v>0</v>
      </c>
      <c r="Q348" s="13">
        <v>7646</v>
      </c>
    </row>
    <row r="349" spans="1:17" ht="14.25" customHeight="1">
      <c r="A349" s="2" t="s">
        <v>947</v>
      </c>
      <c r="B349" s="6" t="s">
        <v>948</v>
      </c>
      <c r="C349" s="6" t="s">
        <v>949</v>
      </c>
      <c r="D349" t="str">
        <f t="shared" si="17"/>
        <v>Shuaiguojia Taing</v>
      </c>
      <c r="E349" t="str">
        <f t="shared" si="18"/>
        <v>staing@newcollege.com</v>
      </c>
      <c r="F349" t="str">
        <f t="shared" si="19"/>
        <v>2016</v>
      </c>
      <c r="G349" s="6" t="s">
        <v>24</v>
      </c>
      <c r="H349" s="6" t="s">
        <v>1292</v>
      </c>
      <c r="I349" s="6">
        <f>'Marks Term 1'!I349</f>
        <v>47</v>
      </c>
      <c r="J349" s="6">
        <f>'Marks Term 2'!I349</f>
        <v>63</v>
      </c>
      <c r="K349" s="6">
        <f>'Marks Term 3'!I349</f>
        <v>56</v>
      </c>
      <c r="L349" s="6">
        <f>'Marks Term 4'!I349</f>
        <v>71</v>
      </c>
      <c r="N349" s="10">
        <f t="shared" si="13"/>
        <v>59.25</v>
      </c>
      <c r="O349" s="7" t="str">
        <f>Calc!B349</f>
        <v>D</v>
      </c>
      <c r="P349" s="7">
        <f>IFERROR(VLOOKUP(A349,'Absence Report'!$A$4:$B$29,2,0),0)</f>
        <v>0</v>
      </c>
      <c r="Q349" s="13">
        <v>15143</v>
      </c>
    </row>
    <row r="350" spans="1:17" ht="14.25" customHeight="1">
      <c r="A350" s="2" t="s">
        <v>950</v>
      </c>
      <c r="B350" s="6" t="s">
        <v>799</v>
      </c>
      <c r="C350" s="6" t="s">
        <v>951</v>
      </c>
      <c r="D350" t="str">
        <f t="shared" si="17"/>
        <v>Qi Tam</v>
      </c>
      <c r="E350" t="str">
        <f t="shared" si="18"/>
        <v>qtam@newcollege.com</v>
      </c>
      <c r="F350" t="str">
        <f t="shared" si="19"/>
        <v>2016</v>
      </c>
      <c r="G350" s="6" t="s">
        <v>28</v>
      </c>
      <c r="H350" s="6" t="s">
        <v>1293</v>
      </c>
      <c r="I350" s="6">
        <f>'Marks Term 1'!I350</f>
        <v>44</v>
      </c>
      <c r="J350" s="6">
        <f>'Marks Term 2'!I350</f>
        <v>25</v>
      </c>
      <c r="K350" s="6">
        <f>'Marks Term 3'!I350</f>
        <v>71</v>
      </c>
      <c r="L350" s="6">
        <f>'Marks Term 4'!I350</f>
        <v>60</v>
      </c>
      <c r="N350" s="10">
        <f t="shared" si="13"/>
        <v>50</v>
      </c>
      <c r="O350" s="7" t="str">
        <f>Calc!B350</f>
        <v>E</v>
      </c>
      <c r="P350" s="7">
        <f>IFERROR(VLOOKUP(A350,'Absence Report'!$A$4:$B$29,2,0),0)</f>
        <v>0</v>
      </c>
      <c r="Q350" s="13">
        <v>1626</v>
      </c>
    </row>
    <row r="351" spans="1:17" ht="14.25" customHeight="1">
      <c r="A351" s="2" t="s">
        <v>952</v>
      </c>
      <c r="B351" s="6" t="s">
        <v>662</v>
      </c>
      <c r="C351" s="6" t="s">
        <v>953</v>
      </c>
      <c r="D351" t="str">
        <f t="shared" si="17"/>
        <v>William Tampubolon</v>
      </c>
      <c r="E351" t="str">
        <f t="shared" si="18"/>
        <v>wtampubolon@newcollege.com</v>
      </c>
      <c r="F351" t="str">
        <f t="shared" si="19"/>
        <v>2016</v>
      </c>
      <c r="G351" s="6" t="s">
        <v>28</v>
      </c>
      <c r="H351" s="6" t="s">
        <v>1291</v>
      </c>
      <c r="I351" s="6">
        <f>'Marks Term 1'!I351</f>
        <v>86</v>
      </c>
      <c r="J351" s="6">
        <f>'Marks Term 2'!I351</f>
        <v>71</v>
      </c>
      <c r="K351" s="6">
        <f>'Marks Term 3'!I351</f>
        <v>100</v>
      </c>
      <c r="L351" s="6">
        <f>'Marks Term 4'!I351</f>
        <v>96</v>
      </c>
      <c r="N351" s="10">
        <f t="shared" si="13"/>
        <v>88.25</v>
      </c>
      <c r="O351" s="7" t="str">
        <f>Calc!B351</f>
        <v>A</v>
      </c>
      <c r="P351" s="7">
        <f>IFERROR(VLOOKUP(A351,'Absence Report'!$A$4:$B$29,2,0),0)</f>
        <v>0</v>
      </c>
      <c r="Q351" s="13">
        <v>2754</v>
      </c>
    </row>
    <row r="352" spans="1:17" ht="14.25" customHeight="1">
      <c r="A352" s="2" t="s">
        <v>957</v>
      </c>
      <c r="B352" s="6" t="s">
        <v>958</v>
      </c>
      <c r="C352" s="6" t="s">
        <v>956</v>
      </c>
      <c r="D352" t="str">
        <f t="shared" si="17"/>
        <v>Andreas Tan</v>
      </c>
      <c r="E352" t="str">
        <f t="shared" si="18"/>
        <v>atan@newcollege.com</v>
      </c>
      <c r="F352" t="str">
        <f t="shared" si="19"/>
        <v>2015</v>
      </c>
      <c r="G352" s="6" t="s">
        <v>24</v>
      </c>
      <c r="H352" s="6" t="s">
        <v>1293</v>
      </c>
      <c r="I352" s="6">
        <f>'Marks Term 1'!I352</f>
        <v>79</v>
      </c>
      <c r="J352" s="6">
        <f>'Marks Term 2'!I352</f>
        <v>16</v>
      </c>
      <c r="K352" s="6">
        <f>'Marks Term 3'!I352</f>
        <v>7</v>
      </c>
      <c r="L352" s="6">
        <f>'Marks Term 4'!I352</f>
        <v>5</v>
      </c>
      <c r="N352" s="10">
        <f t="shared" si="13"/>
        <v>26.75</v>
      </c>
      <c r="O352" s="7" t="str">
        <f>Calc!B352</f>
        <v>Fail</v>
      </c>
      <c r="P352" s="7">
        <f>IFERROR(VLOOKUP(A352,'Absence Report'!$A$4:$B$29,2,0),0)</f>
        <v>0</v>
      </c>
      <c r="Q352" s="13">
        <v>11467</v>
      </c>
    </row>
    <row r="353" spans="1:17" ht="14.25" customHeight="1">
      <c r="A353" s="2" t="s">
        <v>954</v>
      </c>
      <c r="B353" s="6" t="s">
        <v>955</v>
      </c>
      <c r="C353" s="6" t="s">
        <v>956</v>
      </c>
      <c r="D353" t="str">
        <f t="shared" si="17"/>
        <v>Jingfengchen Tan</v>
      </c>
      <c r="E353" t="str">
        <f t="shared" si="18"/>
        <v>jtan@newcollege.com</v>
      </c>
      <c r="F353" t="str">
        <f t="shared" si="19"/>
        <v>2015</v>
      </c>
      <c r="G353" s="6" t="s">
        <v>20</v>
      </c>
      <c r="H353" s="6" t="s">
        <v>1292</v>
      </c>
      <c r="I353" s="6">
        <f>'Marks Term 1'!I353</f>
        <v>19</v>
      </c>
      <c r="J353" s="6">
        <f>'Marks Term 2'!I353</f>
        <v>68</v>
      </c>
      <c r="K353" s="6">
        <f>'Marks Term 3'!I353</f>
        <v>88</v>
      </c>
      <c r="L353" s="6">
        <f>'Marks Term 4'!I353</f>
        <v>69</v>
      </c>
      <c r="N353" s="10">
        <f t="shared" si="13"/>
        <v>61</v>
      </c>
      <c r="O353" s="7" t="str">
        <f>Calc!B353</f>
        <v>D</v>
      </c>
      <c r="P353" s="7">
        <f>IFERROR(VLOOKUP(A353,'Absence Report'!$A$4:$B$29,2,0),0)</f>
        <v>0</v>
      </c>
      <c r="Q353" s="13">
        <v>12029</v>
      </c>
    </row>
    <row r="354" spans="1:17" ht="14.25" customHeight="1">
      <c r="A354" s="2" t="s">
        <v>959</v>
      </c>
      <c r="B354" s="6" t="s">
        <v>960</v>
      </c>
      <c r="C354" s="6" t="s">
        <v>573</v>
      </c>
      <c r="D354" t="str">
        <f t="shared" si="17"/>
        <v>Tara Tao</v>
      </c>
      <c r="E354" t="str">
        <f t="shared" si="18"/>
        <v>ttao@newcollege.com</v>
      </c>
      <c r="F354" t="str">
        <f t="shared" si="19"/>
        <v>2015</v>
      </c>
      <c r="G354" s="6" t="s">
        <v>20</v>
      </c>
      <c r="H354" s="6" t="s">
        <v>1292</v>
      </c>
      <c r="I354" s="6">
        <f>'Marks Term 1'!I354</f>
        <v>77</v>
      </c>
      <c r="J354" s="6">
        <f>'Marks Term 2'!I354</f>
        <v>73</v>
      </c>
      <c r="K354" s="6">
        <f>'Marks Term 3'!I354</f>
        <v>94</v>
      </c>
      <c r="L354" s="6">
        <f>'Marks Term 4'!I354</f>
        <v>76</v>
      </c>
      <c r="N354" s="10">
        <f t="shared" si="13"/>
        <v>80</v>
      </c>
      <c r="O354" s="7" t="str">
        <f>Calc!B354</f>
        <v>B</v>
      </c>
      <c r="P354" s="7">
        <f>IFERROR(VLOOKUP(A354,'Absence Report'!$A$4:$B$29,2,0),0)</f>
        <v>0</v>
      </c>
      <c r="Q354" s="13">
        <v>12080</v>
      </c>
    </row>
    <row r="355" spans="1:17" ht="14.25" customHeight="1">
      <c r="A355" s="2" t="s">
        <v>961</v>
      </c>
      <c r="B355" s="6" t="s">
        <v>962</v>
      </c>
      <c r="C355" s="6" t="s">
        <v>963</v>
      </c>
      <c r="D355" t="str">
        <f t="shared" si="17"/>
        <v>Maolin Tasfia</v>
      </c>
      <c r="E355" t="str">
        <f t="shared" si="18"/>
        <v>mtasfia@newcollege.com</v>
      </c>
      <c r="F355" t="str">
        <f t="shared" si="19"/>
        <v>2017</v>
      </c>
      <c r="G355" s="6" t="s">
        <v>20</v>
      </c>
      <c r="H355" s="6" t="s">
        <v>1292</v>
      </c>
      <c r="I355" s="6">
        <f>'Marks Term 1'!I355</f>
        <v>81</v>
      </c>
      <c r="J355" s="6">
        <f>'Marks Term 2'!I355</f>
        <v>97</v>
      </c>
      <c r="K355" s="6">
        <f>'Marks Term 3'!I355</f>
        <v>79</v>
      </c>
      <c r="L355" s="6">
        <f>'Marks Term 4'!I355</f>
        <v>77</v>
      </c>
      <c r="N355" s="10">
        <f t="shared" si="13"/>
        <v>83.5</v>
      </c>
      <c r="O355" s="7" t="str">
        <f>Calc!B355</f>
        <v>B</v>
      </c>
      <c r="P355" s="7">
        <f>IFERROR(VLOOKUP(A355,'Absence Report'!$A$4:$B$29,2,0),0)</f>
        <v>0</v>
      </c>
      <c r="Q355" s="13">
        <v>12286</v>
      </c>
    </row>
    <row r="356" spans="1:17" ht="14.25" customHeight="1">
      <c r="A356" s="2" t="s">
        <v>964</v>
      </c>
      <c r="B356" s="6" t="s">
        <v>965</v>
      </c>
      <c r="C356" s="6" t="s">
        <v>966</v>
      </c>
      <c r="D356" t="str">
        <f t="shared" si="17"/>
        <v>Trang Tazwar</v>
      </c>
      <c r="E356" t="str">
        <f t="shared" si="18"/>
        <v>ttazwar@newcollege.com</v>
      </c>
      <c r="F356" t="str">
        <f t="shared" si="19"/>
        <v>2017</v>
      </c>
      <c r="G356" s="6" t="s">
        <v>13</v>
      </c>
      <c r="H356" s="6" t="s">
        <v>1293</v>
      </c>
      <c r="I356" s="6">
        <f>'Marks Term 1'!I356</f>
        <v>31</v>
      </c>
      <c r="J356" s="6">
        <f>'Marks Term 2'!I356</f>
        <v>37</v>
      </c>
      <c r="K356" s="6">
        <f>'Marks Term 3'!I356</f>
        <v>8</v>
      </c>
      <c r="L356" s="6">
        <f>'Marks Term 4'!I356</f>
        <v>50</v>
      </c>
      <c r="N356" s="10">
        <f t="shared" si="13"/>
        <v>31.5</v>
      </c>
      <c r="O356" s="7" t="str">
        <f>Calc!B356</f>
        <v>Fail</v>
      </c>
      <c r="P356" s="7">
        <f>IFERROR(VLOOKUP(A356,'Absence Report'!$A$4:$B$29,2,0),0)</f>
        <v>0</v>
      </c>
      <c r="Q356" s="13">
        <v>11580</v>
      </c>
    </row>
    <row r="357" spans="1:17" ht="14.25" customHeight="1">
      <c r="A357" s="2" t="s">
        <v>967</v>
      </c>
      <c r="B357" s="6" t="s">
        <v>968</v>
      </c>
      <c r="C357" s="6" t="s">
        <v>969</v>
      </c>
      <c r="D357" t="str">
        <f t="shared" si="17"/>
        <v>Philip Than</v>
      </c>
      <c r="E357" t="str">
        <f t="shared" si="18"/>
        <v>pthan@newcollege.com</v>
      </c>
      <c r="F357" t="str">
        <f t="shared" si="19"/>
        <v>2017</v>
      </c>
      <c r="G357" s="6" t="s">
        <v>28</v>
      </c>
      <c r="H357" s="6" t="s">
        <v>1293</v>
      </c>
      <c r="I357" s="6">
        <f>'Marks Term 1'!I357</f>
        <v>53</v>
      </c>
      <c r="J357" s="6">
        <f>'Marks Term 2'!I357</f>
        <v>41</v>
      </c>
      <c r="K357" s="6">
        <f>'Marks Term 3'!I357</f>
        <v>53</v>
      </c>
      <c r="L357" s="6">
        <f>'Marks Term 4'!I357</f>
        <v>62</v>
      </c>
      <c r="N357" s="10">
        <f t="shared" si="13"/>
        <v>52.25</v>
      </c>
      <c r="O357" s="7" t="str">
        <f>Calc!B357</f>
        <v>E</v>
      </c>
      <c r="P357" s="7">
        <f>IFERROR(VLOOKUP(A357,'Absence Report'!$A$4:$B$29,2,0),0)</f>
        <v>0</v>
      </c>
      <c r="Q357" s="13">
        <v>1724</v>
      </c>
    </row>
    <row r="358" spans="1:17" ht="14.25" customHeight="1">
      <c r="A358" s="2" t="s">
        <v>970</v>
      </c>
      <c r="B358" s="6" t="s">
        <v>971</v>
      </c>
      <c r="C358" s="6" t="s">
        <v>972</v>
      </c>
      <c r="D358" t="str">
        <f t="shared" si="17"/>
        <v>Kanglin Thang</v>
      </c>
      <c r="E358" t="str">
        <f t="shared" si="18"/>
        <v>kthang@newcollege.com</v>
      </c>
      <c r="F358" t="str">
        <f t="shared" si="19"/>
        <v>2015</v>
      </c>
      <c r="G358" s="6" t="s">
        <v>28</v>
      </c>
      <c r="H358" s="6" t="s">
        <v>1291</v>
      </c>
      <c r="I358" s="6">
        <f>'Marks Term 1'!I358</f>
        <v>40</v>
      </c>
      <c r="J358" s="6">
        <f>'Marks Term 2'!I358</f>
        <v>67</v>
      </c>
      <c r="K358" s="6">
        <f>'Marks Term 3'!I358</f>
        <v>46</v>
      </c>
      <c r="L358" s="6">
        <f>'Marks Term 4'!I358</f>
        <v>20</v>
      </c>
      <c r="N358" s="10">
        <f t="shared" si="13"/>
        <v>43.25</v>
      </c>
      <c r="O358" s="7" t="str">
        <f>Calc!B358</f>
        <v>F</v>
      </c>
      <c r="P358" s="7">
        <f>IFERROR(VLOOKUP(A358,'Absence Report'!$A$4:$B$29,2,0),0)</f>
        <v>0</v>
      </c>
      <c r="Q358" s="13">
        <v>1728</v>
      </c>
    </row>
    <row r="359" spans="1:17" ht="14.25" customHeight="1">
      <c r="A359" s="2" t="s">
        <v>973</v>
      </c>
      <c r="B359" s="6" t="s">
        <v>524</v>
      </c>
      <c r="C359" s="6" t="s">
        <v>974</v>
      </c>
      <c r="D359" t="str">
        <f t="shared" si="17"/>
        <v>Madeline Thompson</v>
      </c>
      <c r="E359" t="str">
        <f t="shared" si="18"/>
        <v>mthompson@newcollege.com</v>
      </c>
      <c r="F359" t="str">
        <f t="shared" si="19"/>
        <v>2017</v>
      </c>
      <c r="G359" s="6" t="s">
        <v>13</v>
      </c>
      <c r="H359" s="6" t="s">
        <v>1293</v>
      </c>
      <c r="I359" s="6">
        <f>'Marks Term 1'!I359</f>
        <v>98</v>
      </c>
      <c r="J359" s="6">
        <f>'Marks Term 2'!I359</f>
        <v>100</v>
      </c>
      <c r="K359" s="6">
        <f>'Marks Term 3'!I359</f>
        <v>86</v>
      </c>
      <c r="L359" s="6">
        <f>'Marks Term 4'!I359</f>
        <v>89</v>
      </c>
      <c r="N359" s="10">
        <f t="shared" si="13"/>
        <v>93.25</v>
      </c>
      <c r="O359" s="7" t="str">
        <f>Calc!B359</f>
        <v>A</v>
      </c>
      <c r="P359" s="7">
        <f>IFERROR(VLOOKUP(A359,'Absence Report'!$A$4:$B$29,2,0),0)</f>
        <v>0</v>
      </c>
      <c r="Q359" s="13">
        <v>12773</v>
      </c>
    </row>
    <row r="360" spans="1:17" ht="14.25" customHeight="1">
      <c r="A360" s="2" t="s">
        <v>975</v>
      </c>
      <c r="B360" s="6" t="s">
        <v>976</v>
      </c>
      <c r="C360" s="6" t="s">
        <v>977</v>
      </c>
      <c r="D360" t="str">
        <f t="shared" si="17"/>
        <v>Adrian Threlfo</v>
      </c>
      <c r="E360" t="str">
        <f t="shared" si="18"/>
        <v>athrelfo@newcollege.com</v>
      </c>
      <c r="F360" t="str">
        <f t="shared" si="19"/>
        <v>2016</v>
      </c>
      <c r="G360" s="6" t="s">
        <v>20</v>
      </c>
      <c r="H360" s="6" t="s">
        <v>1293</v>
      </c>
      <c r="I360" s="6">
        <f>'Marks Term 1'!I360</f>
        <v>96</v>
      </c>
      <c r="J360" s="6">
        <f>'Marks Term 2'!I360</f>
        <v>98</v>
      </c>
      <c r="K360" s="6">
        <f>'Marks Term 3'!I360</f>
        <v>63</v>
      </c>
      <c r="L360" s="6">
        <f>'Marks Term 4'!I360</f>
        <v>74</v>
      </c>
      <c r="N360" s="10">
        <f t="shared" si="13"/>
        <v>82.75</v>
      </c>
      <c r="O360" s="7" t="str">
        <f>Calc!B360</f>
        <v>B</v>
      </c>
      <c r="P360" s="7">
        <f>IFERROR(VLOOKUP(A360,'Absence Report'!$A$4:$B$29,2,0),0)</f>
        <v>0</v>
      </c>
      <c r="Q360" s="13">
        <v>8607</v>
      </c>
    </row>
    <row r="361" spans="1:17" ht="14.25" customHeight="1">
      <c r="A361" s="2" t="s">
        <v>978</v>
      </c>
      <c r="B361" s="6" t="s">
        <v>979</v>
      </c>
      <c r="C361" s="6" t="s">
        <v>980</v>
      </c>
      <c r="D361" t="str">
        <f t="shared" si="17"/>
        <v>Luoqi Thung-Winata</v>
      </c>
      <c r="E361" t="str">
        <f t="shared" si="18"/>
        <v>lthung-winata@newcollege.com</v>
      </c>
      <c r="F361" t="str">
        <f t="shared" si="19"/>
        <v>2017</v>
      </c>
      <c r="G361" s="6" t="s">
        <v>13</v>
      </c>
      <c r="H361" s="6" t="s">
        <v>1293</v>
      </c>
      <c r="I361" s="6">
        <f>'Marks Term 1'!I361</f>
        <v>86</v>
      </c>
      <c r="J361" s="6">
        <f>'Marks Term 2'!I361</f>
        <v>81</v>
      </c>
      <c r="K361" s="6">
        <f>'Marks Term 3'!I361</f>
        <v>47</v>
      </c>
      <c r="L361" s="6">
        <f>'Marks Term 4'!I361</f>
        <v>69</v>
      </c>
      <c r="N361" s="10">
        <f t="shared" si="13"/>
        <v>70.75</v>
      </c>
      <c r="O361" s="7" t="str">
        <f>Calc!B361</f>
        <v>C</v>
      </c>
      <c r="P361" s="7">
        <f>IFERROR(VLOOKUP(A361,'Absence Report'!$A$4:$B$29,2,0),0)</f>
        <v>0</v>
      </c>
      <c r="Q361" s="13">
        <v>7518</v>
      </c>
    </row>
    <row r="362" spans="1:17" ht="14.25" customHeight="1">
      <c r="A362" s="2" t="s">
        <v>981</v>
      </c>
      <c r="B362" s="6" t="s">
        <v>982</v>
      </c>
      <c r="C362" s="6" t="s">
        <v>983</v>
      </c>
      <c r="D362" t="str">
        <f t="shared" si="17"/>
        <v>Maharshi Tjahjadi</v>
      </c>
      <c r="E362" t="str">
        <f t="shared" si="18"/>
        <v>mtjahjadi@newcollege.com</v>
      </c>
      <c r="F362" t="str">
        <f t="shared" si="19"/>
        <v>2016</v>
      </c>
      <c r="G362" s="6" t="s">
        <v>28</v>
      </c>
      <c r="H362" s="6" t="s">
        <v>1291</v>
      </c>
      <c r="I362" s="6">
        <f>'Marks Term 1'!I362</f>
        <v>66</v>
      </c>
      <c r="J362" s="6">
        <f>'Marks Term 2'!I362</f>
        <v>58</v>
      </c>
      <c r="K362" s="6">
        <f>'Marks Term 3'!I362</f>
        <v>74</v>
      </c>
      <c r="L362" s="6">
        <f>'Marks Term 4'!I362</f>
        <v>47</v>
      </c>
      <c r="N362" s="10">
        <f t="shared" si="13"/>
        <v>61.25</v>
      </c>
      <c r="O362" s="7" t="str">
        <f>Calc!B362</f>
        <v>D</v>
      </c>
      <c r="P362" s="7">
        <f>IFERROR(VLOOKUP(A362,'Absence Report'!$A$4:$B$29,2,0),0)</f>
        <v>0</v>
      </c>
      <c r="Q362" s="13">
        <v>2300</v>
      </c>
    </row>
    <row r="363" spans="1:17" ht="14.25" customHeight="1">
      <c r="A363" s="2" t="s">
        <v>987</v>
      </c>
      <c r="B363" s="6" t="s">
        <v>988</v>
      </c>
      <c r="C363" s="6" t="s">
        <v>986</v>
      </c>
      <c r="D363" t="str">
        <f t="shared" si="17"/>
        <v>Jiayi Tong</v>
      </c>
      <c r="E363" t="str">
        <f t="shared" si="18"/>
        <v>jtong@newcollege.com</v>
      </c>
      <c r="F363" t="str">
        <f t="shared" si="19"/>
        <v>2017</v>
      </c>
      <c r="G363" s="6" t="s">
        <v>28</v>
      </c>
      <c r="H363" s="6" t="s">
        <v>1291</v>
      </c>
      <c r="I363" s="6">
        <f>'Marks Term 1'!I363</f>
        <v>71</v>
      </c>
      <c r="J363" s="6">
        <f>'Marks Term 2'!I363</f>
        <v>53</v>
      </c>
      <c r="K363" s="6">
        <f>'Marks Term 3'!I363</f>
        <v>49</v>
      </c>
      <c r="L363" s="6">
        <f>'Marks Term 4'!I363</f>
        <v>34</v>
      </c>
      <c r="N363" s="10">
        <f t="shared" si="13"/>
        <v>51.75</v>
      </c>
      <c r="O363" s="7" t="str">
        <f>Calc!B363</f>
        <v>E</v>
      </c>
      <c r="P363" s="7">
        <f>IFERROR(VLOOKUP(A363,'Absence Report'!$A$4:$B$29,2,0),0)</f>
        <v>0</v>
      </c>
      <c r="Q363" s="13">
        <v>6514</v>
      </c>
    </row>
    <row r="364" spans="1:17" ht="14.25" customHeight="1">
      <c r="A364" s="2" t="s">
        <v>984</v>
      </c>
      <c r="B364" s="6" t="s">
        <v>985</v>
      </c>
      <c r="C364" s="6" t="s">
        <v>986</v>
      </c>
      <c r="D364" t="str">
        <f t="shared" si="17"/>
        <v>Xinling Tong</v>
      </c>
      <c r="E364" t="str">
        <f t="shared" si="18"/>
        <v>xtong@newcollege.com</v>
      </c>
      <c r="F364" t="str">
        <f t="shared" si="19"/>
        <v>2016</v>
      </c>
      <c r="G364" s="6" t="s">
        <v>20</v>
      </c>
      <c r="H364" s="6" t="s">
        <v>1293</v>
      </c>
      <c r="I364" s="6">
        <f>'Marks Term 1'!I364</f>
        <v>47</v>
      </c>
      <c r="J364" s="6">
        <f>'Marks Term 2'!I364</f>
        <v>87</v>
      </c>
      <c r="K364" s="6">
        <f>'Marks Term 3'!I364</f>
        <v>48</v>
      </c>
      <c r="L364" s="6">
        <f>'Marks Term 4'!I364</f>
        <v>55</v>
      </c>
      <c r="N364" s="10">
        <f t="shared" si="13"/>
        <v>59.25</v>
      </c>
      <c r="O364" s="7" t="str">
        <f>Calc!B364</f>
        <v>D</v>
      </c>
      <c r="P364" s="7">
        <f>IFERROR(VLOOKUP(A364,'Absence Report'!$A$4:$B$29,2,0),0)</f>
        <v>0</v>
      </c>
      <c r="Q364" s="13">
        <v>10800</v>
      </c>
    </row>
    <row r="365" spans="1:17" ht="14.25" customHeight="1">
      <c r="A365" s="2" t="s">
        <v>989</v>
      </c>
      <c r="B365" s="6" t="s">
        <v>990</v>
      </c>
      <c r="C365" s="6" t="s">
        <v>991</v>
      </c>
      <c r="D365" t="str">
        <f t="shared" si="17"/>
        <v>Tian Torres</v>
      </c>
      <c r="E365" t="str">
        <f t="shared" si="18"/>
        <v>ttorres@newcollege.com</v>
      </c>
      <c r="F365" t="str">
        <f t="shared" si="19"/>
        <v>2016</v>
      </c>
      <c r="G365" s="6" t="s">
        <v>28</v>
      </c>
      <c r="H365" s="6" t="s">
        <v>1291</v>
      </c>
      <c r="I365" s="6">
        <f>'Marks Term 1'!I365</f>
        <v>39</v>
      </c>
      <c r="J365" s="6">
        <f>'Marks Term 2'!I365</f>
        <v>27</v>
      </c>
      <c r="K365" s="6">
        <f>'Marks Term 3'!I365</f>
        <v>19</v>
      </c>
      <c r="L365" s="6">
        <f>'Marks Term 4'!I365</f>
        <v>3</v>
      </c>
      <c r="N365" s="10">
        <f t="shared" si="13"/>
        <v>22</v>
      </c>
      <c r="O365" s="7" t="str">
        <f>Calc!B365</f>
        <v>Fail</v>
      </c>
      <c r="P365" s="7">
        <f>IFERROR(VLOOKUP(A365,'Absence Report'!$A$4:$B$29,2,0),0)</f>
        <v>0</v>
      </c>
      <c r="Q365" s="13">
        <v>15509</v>
      </c>
    </row>
    <row r="366" spans="1:17" ht="14.25" customHeight="1">
      <c r="A366" s="2" t="s">
        <v>992</v>
      </c>
      <c r="B366" s="6" t="s">
        <v>993</v>
      </c>
      <c r="C366" s="6" t="s">
        <v>994</v>
      </c>
      <c r="D366" t="str">
        <f t="shared" si="17"/>
        <v>Ashlina Touma</v>
      </c>
      <c r="E366" t="str">
        <f t="shared" si="18"/>
        <v>atouma@newcollege.com</v>
      </c>
      <c r="F366" t="str">
        <f t="shared" si="19"/>
        <v>2017</v>
      </c>
      <c r="G366" s="6" t="s">
        <v>20</v>
      </c>
      <c r="H366" s="6" t="s">
        <v>1291</v>
      </c>
      <c r="I366" s="6">
        <f>'Marks Term 1'!I366</f>
        <v>76</v>
      </c>
      <c r="J366" s="6">
        <f>'Marks Term 2'!I366</f>
        <v>82</v>
      </c>
      <c r="K366" s="6">
        <f>'Marks Term 3'!I366</f>
        <v>77</v>
      </c>
      <c r="L366" s="6">
        <f>'Marks Term 4'!I366</f>
        <v>80</v>
      </c>
      <c r="N366" s="10">
        <f t="shared" si="13"/>
        <v>78.75</v>
      </c>
      <c r="O366" s="7" t="str">
        <f>Calc!B366</f>
        <v>B</v>
      </c>
      <c r="P366" s="7">
        <f>IFERROR(VLOOKUP(A366,'Absence Report'!$A$4:$B$29,2,0),0)</f>
        <v>0</v>
      </c>
      <c r="Q366" s="13">
        <v>6779</v>
      </c>
    </row>
    <row r="367" spans="1:17" ht="14.25" customHeight="1">
      <c r="A367" s="2" t="s">
        <v>995</v>
      </c>
      <c r="B367" s="6" t="s">
        <v>996</v>
      </c>
      <c r="C367" s="6" t="s">
        <v>965</v>
      </c>
      <c r="D367" t="str">
        <f t="shared" si="17"/>
        <v>Vinura Trang</v>
      </c>
      <c r="E367" t="str">
        <f t="shared" si="18"/>
        <v>vtrang@newcollege.com</v>
      </c>
      <c r="F367" t="str">
        <f t="shared" si="19"/>
        <v>2017</v>
      </c>
      <c r="G367" s="6" t="s">
        <v>13</v>
      </c>
      <c r="H367" s="6" t="s">
        <v>1293</v>
      </c>
      <c r="I367" s="6">
        <f>'Marks Term 1'!I367</f>
        <v>29</v>
      </c>
      <c r="J367" s="6">
        <f>'Marks Term 2'!I367</f>
        <v>27</v>
      </c>
      <c r="K367" s="6">
        <f>'Marks Term 3'!I367</f>
        <v>40</v>
      </c>
      <c r="L367" s="6">
        <f>'Marks Term 4'!I367</f>
        <v>41</v>
      </c>
      <c r="N367" s="10">
        <f t="shared" si="13"/>
        <v>34.25</v>
      </c>
      <c r="O367" s="7" t="str">
        <f>Calc!B367</f>
        <v>Fail</v>
      </c>
      <c r="P367" s="7">
        <f>IFERROR(VLOOKUP(A367,'Absence Report'!$A$4:$B$29,2,0),0)</f>
        <v>0</v>
      </c>
      <c r="Q367" s="13">
        <v>3852</v>
      </c>
    </row>
    <row r="368" spans="1:17" ht="14.25" customHeight="1">
      <c r="A368" s="2" t="s">
        <v>997</v>
      </c>
      <c r="B368" s="6" t="s">
        <v>998</v>
      </c>
      <c r="C368" s="6" t="s">
        <v>999</v>
      </c>
      <c r="D368" t="str">
        <f t="shared" si="17"/>
        <v>Anwar Tregunna</v>
      </c>
      <c r="E368" t="str">
        <f t="shared" si="18"/>
        <v>atregunna@newcollege.com</v>
      </c>
      <c r="F368" t="str">
        <f t="shared" si="19"/>
        <v>2015</v>
      </c>
      <c r="G368" s="6" t="s">
        <v>24</v>
      </c>
      <c r="H368" s="6" t="s">
        <v>1291</v>
      </c>
      <c r="I368" s="6">
        <f>'Marks Term 1'!I368</f>
        <v>22</v>
      </c>
      <c r="J368" s="6">
        <f>'Marks Term 2'!I368</f>
        <v>6</v>
      </c>
      <c r="K368" s="6">
        <f>'Marks Term 3'!I368</f>
        <v>13</v>
      </c>
      <c r="L368" s="6">
        <f>'Marks Term 4'!I368</f>
        <v>13</v>
      </c>
      <c r="N368" s="10">
        <f t="shared" si="13"/>
        <v>13.5</v>
      </c>
      <c r="O368" s="7" t="str">
        <f>Calc!B368</f>
        <v>Fail</v>
      </c>
      <c r="P368" s="7">
        <f>IFERROR(VLOOKUP(A368,'Absence Report'!$A$4:$B$29,2,0),0)</f>
        <v>0</v>
      </c>
      <c r="Q368" s="13">
        <v>15748</v>
      </c>
    </row>
    <row r="369" spans="1:17" ht="14.25" customHeight="1">
      <c r="A369" s="2" t="s">
        <v>1000</v>
      </c>
      <c r="B369" s="6" t="s">
        <v>1001</v>
      </c>
      <c r="C369" s="6" t="s">
        <v>1002</v>
      </c>
      <c r="D369" t="str">
        <f t="shared" si="17"/>
        <v>Vijay Trinh</v>
      </c>
      <c r="E369" t="str">
        <f t="shared" si="18"/>
        <v>vtrinh@newcollege.com</v>
      </c>
      <c r="F369" t="str">
        <f t="shared" si="19"/>
        <v>2015</v>
      </c>
      <c r="G369" s="6" t="s">
        <v>20</v>
      </c>
      <c r="H369" s="6" t="s">
        <v>1292</v>
      </c>
      <c r="I369" s="6">
        <f>'Marks Term 1'!I369</f>
        <v>37</v>
      </c>
      <c r="J369" s="6">
        <f>'Marks Term 2'!I369</f>
        <v>59</v>
      </c>
      <c r="K369" s="6">
        <f>'Marks Term 3'!I369</f>
        <v>28</v>
      </c>
      <c r="L369" s="6">
        <f>'Marks Term 4'!I369</f>
        <v>18</v>
      </c>
      <c r="N369" s="10">
        <f t="shared" si="13"/>
        <v>35.5</v>
      </c>
      <c r="O369" s="7" t="str">
        <f>Calc!B369</f>
        <v>F</v>
      </c>
      <c r="P369" s="7">
        <f>IFERROR(VLOOKUP(A369,'Absence Report'!$A$4:$B$29,2,0),0)</f>
        <v>0</v>
      </c>
      <c r="Q369" s="13">
        <v>8997</v>
      </c>
    </row>
    <row r="370" spans="1:17" ht="14.25" customHeight="1">
      <c r="A370" s="2" t="s">
        <v>1003</v>
      </c>
      <c r="B370" s="6" t="s">
        <v>1004</v>
      </c>
      <c r="C370" s="6" t="s">
        <v>1005</v>
      </c>
      <c r="D370" t="str">
        <f t="shared" si="17"/>
        <v>Darcy Trini</v>
      </c>
      <c r="E370" t="str">
        <f t="shared" si="18"/>
        <v>dtrini@newcollege.com</v>
      </c>
      <c r="F370" t="str">
        <f t="shared" si="19"/>
        <v>2017</v>
      </c>
      <c r="G370" s="6" t="s">
        <v>13</v>
      </c>
      <c r="H370" s="6" t="s">
        <v>1291</v>
      </c>
      <c r="I370" s="6">
        <f>'Marks Term 1'!I370</f>
        <v>44</v>
      </c>
      <c r="J370" s="6">
        <f>'Marks Term 2'!I370</f>
        <v>20</v>
      </c>
      <c r="K370" s="6">
        <f>'Marks Term 3'!I370</f>
        <v>63</v>
      </c>
      <c r="L370" s="6">
        <f>'Marks Term 4'!I370</f>
        <v>17</v>
      </c>
      <c r="N370" s="10">
        <f t="shared" si="13"/>
        <v>36</v>
      </c>
      <c r="O370" s="7" t="str">
        <f>Calc!B370</f>
        <v>F</v>
      </c>
      <c r="P370" s="7">
        <f>IFERROR(VLOOKUP(A370,'Absence Report'!$A$4:$B$29,2,0),0)</f>
        <v>0</v>
      </c>
      <c r="Q370" s="13">
        <v>15511</v>
      </c>
    </row>
    <row r="371" spans="1:17" ht="14.25" customHeight="1">
      <c r="A371" s="2" t="s">
        <v>1006</v>
      </c>
      <c r="B371" s="6" t="s">
        <v>1007</v>
      </c>
      <c r="C371" s="6" t="s">
        <v>1008</v>
      </c>
      <c r="D371" t="str">
        <f t="shared" si="17"/>
        <v>Chang Tropp</v>
      </c>
      <c r="E371" t="str">
        <f t="shared" si="18"/>
        <v>ctropp@newcollege.com</v>
      </c>
      <c r="F371" t="str">
        <f t="shared" si="19"/>
        <v>2015</v>
      </c>
      <c r="G371" s="6" t="s">
        <v>13</v>
      </c>
      <c r="H371" s="6" t="s">
        <v>1291</v>
      </c>
      <c r="I371" s="6">
        <f>'Marks Term 1'!I371</f>
        <v>74</v>
      </c>
      <c r="J371" s="6">
        <f>'Marks Term 2'!I371</f>
        <v>64</v>
      </c>
      <c r="K371" s="6">
        <f>'Marks Term 3'!I371</f>
        <v>65</v>
      </c>
      <c r="L371" s="6">
        <f>'Marks Term 4'!I371</f>
        <v>74</v>
      </c>
      <c r="N371" s="10">
        <f t="shared" si="13"/>
        <v>69.25</v>
      </c>
      <c r="O371" s="7" t="str">
        <f>Calc!B371</f>
        <v>C</v>
      </c>
      <c r="P371" s="7">
        <f>IFERROR(VLOOKUP(A371,'Absence Report'!$A$4:$B$29,2,0),0)</f>
        <v>0</v>
      </c>
      <c r="Q371" s="13">
        <v>14161</v>
      </c>
    </row>
    <row r="372" spans="1:17" ht="14.25" customHeight="1">
      <c r="A372" s="2" t="s">
        <v>1009</v>
      </c>
      <c r="B372" s="6" t="s">
        <v>1010</v>
      </c>
      <c r="C372" s="6" t="s">
        <v>1011</v>
      </c>
      <c r="D372" t="str">
        <f t="shared" si="17"/>
        <v>Saleha Truong</v>
      </c>
      <c r="E372" t="str">
        <f t="shared" si="18"/>
        <v>struong@newcollege.com</v>
      </c>
      <c r="F372" t="str">
        <f t="shared" si="19"/>
        <v>2017</v>
      </c>
      <c r="G372" s="6" t="s">
        <v>20</v>
      </c>
      <c r="H372" s="6" t="s">
        <v>1293</v>
      </c>
      <c r="I372" s="6">
        <f>'Marks Term 1'!I372</f>
        <v>79</v>
      </c>
      <c r="J372" s="6">
        <f>'Marks Term 2'!I372</f>
        <v>80</v>
      </c>
      <c r="K372" s="6">
        <f>'Marks Term 3'!I372</f>
        <v>82</v>
      </c>
      <c r="L372" s="6">
        <f>'Marks Term 4'!I372</f>
        <v>70</v>
      </c>
      <c r="N372" s="10">
        <f t="shared" si="13"/>
        <v>77.75</v>
      </c>
      <c r="O372" s="7" t="str">
        <f>Calc!B372</f>
        <v>B</v>
      </c>
      <c r="P372" s="7">
        <f>IFERROR(VLOOKUP(A372,'Absence Report'!$A$4:$B$29,2,0),0)</f>
        <v>0</v>
      </c>
      <c r="Q372" s="13">
        <v>8269</v>
      </c>
    </row>
    <row r="373" spans="1:17" ht="14.25" customHeight="1">
      <c r="A373" s="2" t="s">
        <v>1012</v>
      </c>
      <c r="B373" s="6" t="s">
        <v>45</v>
      </c>
      <c r="C373" s="6" t="s">
        <v>1013</v>
      </c>
      <c r="D373" t="str">
        <f t="shared" si="17"/>
        <v>John Tunge</v>
      </c>
      <c r="E373" t="str">
        <f t="shared" si="18"/>
        <v>jtunge@newcollege.com</v>
      </c>
      <c r="F373" t="str">
        <f t="shared" si="19"/>
        <v>2015</v>
      </c>
      <c r="G373" s="6" t="s">
        <v>20</v>
      </c>
      <c r="H373" s="6" t="s">
        <v>1293</v>
      </c>
      <c r="I373" s="6">
        <f>'Marks Term 1'!I373</f>
        <v>34</v>
      </c>
      <c r="J373" s="6">
        <f>'Marks Term 2'!I373</f>
        <v>18</v>
      </c>
      <c r="K373" s="6">
        <f>'Marks Term 3'!I373</f>
        <v>70</v>
      </c>
      <c r="L373" s="6">
        <f>'Marks Term 4'!I373</f>
        <v>27</v>
      </c>
      <c r="N373" s="10">
        <f t="shared" si="13"/>
        <v>37.25</v>
      </c>
      <c r="O373" s="7" t="str">
        <f>Calc!B373</f>
        <v>F</v>
      </c>
      <c r="P373" s="7">
        <f>IFERROR(VLOOKUP(A373,'Absence Report'!$A$4:$B$29,2,0),0)</f>
        <v>0</v>
      </c>
      <c r="Q373" s="13">
        <v>12008</v>
      </c>
    </row>
    <row r="374" spans="1:17" ht="14.25" customHeight="1">
      <c r="A374" s="2" t="s">
        <v>1014</v>
      </c>
      <c r="B374" s="6" t="s">
        <v>1015</v>
      </c>
      <c r="C374" s="6" t="s">
        <v>1016</v>
      </c>
      <c r="D374" t="str">
        <f t="shared" si="17"/>
        <v>Mengxue Turner</v>
      </c>
      <c r="E374" t="str">
        <f t="shared" si="18"/>
        <v>mturner@newcollege.com</v>
      </c>
      <c r="F374" t="str">
        <f t="shared" si="19"/>
        <v>2017</v>
      </c>
      <c r="G374" s="6" t="s">
        <v>20</v>
      </c>
      <c r="H374" s="6" t="s">
        <v>1291</v>
      </c>
      <c r="I374" s="6">
        <f>'Marks Term 1'!I374</f>
        <v>58</v>
      </c>
      <c r="J374" s="6">
        <f>'Marks Term 2'!I374</f>
        <v>32</v>
      </c>
      <c r="K374" s="6">
        <f>'Marks Term 3'!I374</f>
        <v>56</v>
      </c>
      <c r="L374" s="6">
        <f>'Marks Term 4'!I374</f>
        <v>34</v>
      </c>
      <c r="N374" s="10">
        <f t="shared" si="13"/>
        <v>45</v>
      </c>
      <c r="O374" s="7" t="str">
        <f>Calc!B374</f>
        <v>E</v>
      </c>
      <c r="P374" s="7">
        <f>IFERROR(VLOOKUP(A374,'Absence Report'!$A$4:$B$29,2,0),0)</f>
        <v>0</v>
      </c>
      <c r="Q374" s="13">
        <v>8034</v>
      </c>
    </row>
    <row r="375" spans="1:17" ht="14.25" customHeight="1">
      <c r="A375" s="2" t="s">
        <v>1017</v>
      </c>
      <c r="B375" s="6" t="s">
        <v>1018</v>
      </c>
      <c r="C375" s="6" t="s">
        <v>1019</v>
      </c>
      <c r="D375" t="str">
        <f t="shared" si="17"/>
        <v>Mudit Uddin</v>
      </c>
      <c r="E375" t="str">
        <f t="shared" si="18"/>
        <v>muddin@newcollege.com</v>
      </c>
      <c r="F375" t="str">
        <f t="shared" si="19"/>
        <v>2017</v>
      </c>
      <c r="G375" s="6" t="s">
        <v>24</v>
      </c>
      <c r="H375" s="6" t="s">
        <v>1293</v>
      </c>
      <c r="I375" s="6">
        <f>'Marks Term 1'!I375</f>
        <v>87</v>
      </c>
      <c r="J375" s="6">
        <f>'Marks Term 2'!I375</f>
        <v>98</v>
      </c>
      <c r="K375" s="6">
        <f>'Marks Term 3'!I375</f>
        <v>99</v>
      </c>
      <c r="L375" s="6">
        <f>'Marks Term 4'!I375</f>
        <v>77</v>
      </c>
      <c r="N375" s="10">
        <f t="shared" si="13"/>
        <v>90.25</v>
      </c>
      <c r="O375" s="7" t="str">
        <f>Calc!B375</f>
        <v>A</v>
      </c>
      <c r="P375" s="7">
        <f>IFERROR(VLOOKUP(A375,'Absence Report'!$A$4:$B$29,2,0),0)</f>
        <v>0</v>
      </c>
      <c r="Q375" s="13">
        <v>8767</v>
      </c>
    </row>
    <row r="376" spans="1:17" ht="14.25" customHeight="1">
      <c r="A376" s="2" t="s">
        <v>1020</v>
      </c>
      <c r="B376" s="6" t="s">
        <v>1021</v>
      </c>
      <c r="C376" s="6" t="s">
        <v>1022</v>
      </c>
      <c r="D376" t="str">
        <f t="shared" si="17"/>
        <v>Aaron Ukwatta</v>
      </c>
      <c r="E376" t="str">
        <f t="shared" si="18"/>
        <v>aukwatta@newcollege.com</v>
      </c>
      <c r="F376" t="str">
        <f t="shared" si="19"/>
        <v>2017</v>
      </c>
      <c r="G376" s="6" t="s">
        <v>20</v>
      </c>
      <c r="H376" s="6" t="s">
        <v>1292</v>
      </c>
      <c r="I376" s="6">
        <f>'Marks Term 1'!I376</f>
        <v>33</v>
      </c>
      <c r="J376" s="6">
        <f>'Marks Term 2'!I376</f>
        <v>13</v>
      </c>
      <c r="K376" s="6">
        <f>'Marks Term 3'!I376</f>
        <v>32</v>
      </c>
      <c r="L376" s="6">
        <f>'Marks Term 4'!I376</f>
        <v>44</v>
      </c>
      <c r="N376" s="10">
        <f t="shared" si="13"/>
        <v>30.5</v>
      </c>
      <c r="O376" s="7" t="str">
        <f>Calc!B376</f>
        <v>Fail</v>
      </c>
      <c r="P376" s="7">
        <f>IFERROR(VLOOKUP(A376,'Absence Report'!$A$4:$B$29,2,0),0)</f>
        <v>0</v>
      </c>
      <c r="Q376" s="13">
        <v>14914</v>
      </c>
    </row>
    <row r="377" spans="1:17" ht="14.25" customHeight="1">
      <c r="A377" s="2" t="s">
        <v>1023</v>
      </c>
      <c r="B377" s="6" t="s">
        <v>460</v>
      </c>
      <c r="C377" s="6" t="s">
        <v>1024</v>
      </c>
      <c r="D377" t="str">
        <f t="shared" si="17"/>
        <v>Claudia Vallet</v>
      </c>
      <c r="E377" t="str">
        <f t="shared" si="18"/>
        <v>cvallet@newcollege.com</v>
      </c>
      <c r="F377" t="str">
        <f t="shared" si="19"/>
        <v>2016</v>
      </c>
      <c r="G377" s="6" t="s">
        <v>13</v>
      </c>
      <c r="H377" s="6" t="s">
        <v>1291</v>
      </c>
      <c r="I377" s="6">
        <f>'Marks Term 1'!I377</f>
        <v>96</v>
      </c>
      <c r="J377" s="6">
        <f>'Marks Term 2'!I377</f>
        <v>84</v>
      </c>
      <c r="K377" s="6">
        <f>'Marks Term 3'!I377</f>
        <v>84</v>
      </c>
      <c r="L377" s="6">
        <f>'Marks Term 4'!I377</f>
        <v>92</v>
      </c>
      <c r="N377" s="10">
        <f t="shared" si="13"/>
        <v>89</v>
      </c>
      <c r="O377" s="7" t="str">
        <f>Calc!B377</f>
        <v>A</v>
      </c>
      <c r="P377" s="7">
        <f>IFERROR(VLOOKUP(A377,'Absence Report'!$A$4:$B$29,2,0),0)</f>
        <v>0</v>
      </c>
      <c r="Q377" s="13">
        <v>7628</v>
      </c>
    </row>
    <row r="378" spans="1:17" ht="14.25" customHeight="1">
      <c r="A378" s="2" t="s">
        <v>1025</v>
      </c>
      <c r="B378" s="6" t="s">
        <v>1026</v>
      </c>
      <c r="C378" s="6" t="s">
        <v>1027</v>
      </c>
      <c r="D378" t="str">
        <f t="shared" si="17"/>
        <v>Ser-Young Veronica</v>
      </c>
      <c r="E378" t="str">
        <f t="shared" si="18"/>
        <v>sveronica@newcollege.com</v>
      </c>
      <c r="F378" t="str">
        <f t="shared" si="19"/>
        <v>2017</v>
      </c>
      <c r="G378" s="6" t="s">
        <v>28</v>
      </c>
      <c r="H378" s="6" t="s">
        <v>1293</v>
      </c>
      <c r="I378" s="6">
        <f>'Marks Term 1'!I378</f>
        <v>30</v>
      </c>
      <c r="J378" s="6">
        <f>'Marks Term 2'!I378</f>
        <v>26</v>
      </c>
      <c r="K378" s="6">
        <f>'Marks Term 3'!I378</f>
        <v>51</v>
      </c>
      <c r="L378" s="6">
        <f>'Marks Term 4'!I378</f>
        <v>26</v>
      </c>
      <c r="N378" s="10">
        <f t="shared" si="13"/>
        <v>33.25</v>
      </c>
      <c r="O378" s="7" t="str">
        <f>Calc!B378</f>
        <v>Fail</v>
      </c>
      <c r="P378" s="7">
        <f>IFERROR(VLOOKUP(A378,'Absence Report'!$A$4:$B$29,2,0),0)</f>
        <v>0</v>
      </c>
      <c r="Q378" s="13">
        <v>12192</v>
      </c>
    </row>
    <row r="379" spans="1:17" ht="14.25" customHeight="1">
      <c r="A379" s="2" t="s">
        <v>1028</v>
      </c>
      <c r="B379" s="6" t="s">
        <v>1029</v>
      </c>
      <c r="C379" s="6" t="s">
        <v>1030</v>
      </c>
      <c r="D379" t="str">
        <f t="shared" si="17"/>
        <v>Peilin Villanueva</v>
      </c>
      <c r="E379" t="str">
        <f t="shared" si="18"/>
        <v>pvillanueva@newcollege.com</v>
      </c>
      <c r="F379" t="str">
        <f t="shared" si="19"/>
        <v>2015</v>
      </c>
      <c r="G379" s="6" t="s">
        <v>13</v>
      </c>
      <c r="H379" s="6" t="s">
        <v>1292</v>
      </c>
      <c r="I379" s="6">
        <f>'Marks Term 1'!I379</f>
        <v>69</v>
      </c>
      <c r="J379" s="6">
        <f>'Marks Term 2'!I379</f>
        <v>81</v>
      </c>
      <c r="K379" s="6">
        <f>'Marks Term 3'!I379</f>
        <v>49</v>
      </c>
      <c r="L379" s="6">
        <f>'Marks Term 4'!I379</f>
        <v>74</v>
      </c>
      <c r="N379" s="10">
        <f t="shared" si="13"/>
        <v>68.25</v>
      </c>
      <c r="O379" s="7" t="str">
        <f>Calc!B379</f>
        <v>C</v>
      </c>
      <c r="P379" s="7">
        <f>IFERROR(VLOOKUP(A379,'Absence Report'!$A$4:$B$29,2,0),0)</f>
        <v>0</v>
      </c>
      <c r="Q379" s="13">
        <v>7115</v>
      </c>
    </row>
    <row r="380" spans="1:17" ht="14.25" customHeight="1">
      <c r="A380" s="2" t="s">
        <v>1031</v>
      </c>
      <c r="B380" s="6" t="s">
        <v>1032</v>
      </c>
      <c r="C380" s="6" t="s">
        <v>1033</v>
      </c>
      <c r="D380" t="str">
        <f t="shared" si="17"/>
        <v>Tszho Vo</v>
      </c>
      <c r="E380" t="str">
        <f t="shared" si="18"/>
        <v>tvo@newcollege.com</v>
      </c>
      <c r="F380" t="str">
        <f t="shared" si="19"/>
        <v>2016</v>
      </c>
      <c r="G380" s="6" t="s">
        <v>13</v>
      </c>
      <c r="H380" s="6" t="s">
        <v>1292</v>
      </c>
      <c r="I380" s="6">
        <f>'Marks Term 1'!I380</f>
        <v>42</v>
      </c>
      <c r="J380" s="6">
        <f>'Marks Term 2'!I380</f>
        <v>33</v>
      </c>
      <c r="K380" s="6">
        <f>'Marks Term 3'!I380</f>
        <v>48</v>
      </c>
      <c r="L380" s="6">
        <f>'Marks Term 4'!I380</f>
        <v>24</v>
      </c>
      <c r="N380" s="10">
        <f t="shared" si="13"/>
        <v>36.75</v>
      </c>
      <c r="O380" s="7" t="str">
        <f>Calc!B380</f>
        <v>F</v>
      </c>
      <c r="P380" s="7">
        <f>IFERROR(VLOOKUP(A380,'Absence Report'!$A$4:$B$29,2,0),0)</f>
        <v>0</v>
      </c>
      <c r="Q380" s="13">
        <v>9630</v>
      </c>
    </row>
    <row r="381" spans="1:17" ht="14.25" customHeight="1">
      <c r="A381" s="2" t="s">
        <v>1034</v>
      </c>
      <c r="B381" s="6" t="s">
        <v>246</v>
      </c>
      <c r="C381" s="6" t="s">
        <v>1035</v>
      </c>
      <c r="D381" t="str">
        <f t="shared" si="17"/>
        <v>Thomas Vu</v>
      </c>
      <c r="E381" t="str">
        <f t="shared" si="18"/>
        <v>tvu@newcollege.com</v>
      </c>
      <c r="F381" t="str">
        <f t="shared" si="19"/>
        <v>2016</v>
      </c>
      <c r="G381" s="6" t="s">
        <v>13</v>
      </c>
      <c r="H381" s="6" t="s">
        <v>1293</v>
      </c>
      <c r="I381" s="6">
        <f>'Marks Term 1'!I381</f>
        <v>54</v>
      </c>
      <c r="J381" s="6">
        <f>'Marks Term 2'!I381</f>
        <v>72</v>
      </c>
      <c r="K381" s="6">
        <f>'Marks Term 3'!I381</f>
        <v>30</v>
      </c>
      <c r="L381" s="6">
        <f>'Marks Term 4'!I381</f>
        <v>75</v>
      </c>
      <c r="N381" s="10">
        <f t="shared" si="13"/>
        <v>57.75</v>
      </c>
      <c r="O381" s="7" t="str">
        <f>Calc!B381</f>
        <v>D</v>
      </c>
      <c r="P381" s="7">
        <f>IFERROR(VLOOKUP(A381,'Absence Report'!$A$4:$B$29,2,0),0)</f>
        <v>0</v>
      </c>
      <c r="Q381" s="13">
        <v>0</v>
      </c>
    </row>
    <row r="382" spans="1:17" ht="14.25" customHeight="1">
      <c r="A382" s="2" t="s">
        <v>1045</v>
      </c>
      <c r="B382" s="6" t="s">
        <v>39</v>
      </c>
      <c r="C382" s="6" t="s">
        <v>1038</v>
      </c>
      <c r="D382" t="str">
        <f t="shared" si="17"/>
        <v>David Wang</v>
      </c>
      <c r="E382" t="str">
        <f t="shared" si="18"/>
        <v>dwang@newcollege.com</v>
      </c>
      <c r="F382" t="str">
        <f t="shared" si="19"/>
        <v>2017</v>
      </c>
      <c r="G382" s="6" t="s">
        <v>28</v>
      </c>
      <c r="H382" s="6" t="s">
        <v>1292</v>
      </c>
      <c r="I382" s="6">
        <f>'Marks Term 1'!I382</f>
        <v>79</v>
      </c>
      <c r="J382" s="6">
        <f>'Marks Term 2'!I382</f>
        <v>65</v>
      </c>
      <c r="K382" s="6">
        <f>'Marks Term 3'!I382</f>
        <v>77</v>
      </c>
      <c r="L382" s="6">
        <f>'Marks Term 4'!I382</f>
        <v>78</v>
      </c>
      <c r="N382" s="10">
        <f t="shared" si="13"/>
        <v>74.75</v>
      </c>
      <c r="O382" s="7" t="str">
        <f>Calc!B382</f>
        <v>C</v>
      </c>
      <c r="P382" s="7">
        <f>IFERROR(VLOOKUP(A382,'Absence Report'!$A$4:$B$29,2,0),0)</f>
        <v>0</v>
      </c>
      <c r="Q382" s="13">
        <v>670</v>
      </c>
    </row>
    <row r="383" spans="1:17" ht="14.25" customHeight="1">
      <c r="A383" s="2" t="s">
        <v>1051</v>
      </c>
      <c r="B383" s="6" t="s">
        <v>1052</v>
      </c>
      <c r="C383" s="6" t="s">
        <v>1038</v>
      </c>
      <c r="D383" t="str">
        <f t="shared" si="17"/>
        <v>Jiarong Wang</v>
      </c>
      <c r="E383" t="str">
        <f t="shared" si="18"/>
        <v>jwang@newcollege.com</v>
      </c>
      <c r="F383" t="str">
        <f t="shared" si="19"/>
        <v>2017</v>
      </c>
      <c r="G383" s="6" t="s">
        <v>20</v>
      </c>
      <c r="H383" s="6" t="s">
        <v>1292</v>
      </c>
      <c r="I383" s="6">
        <f>'Marks Term 1'!I383</f>
        <v>75</v>
      </c>
      <c r="J383" s="6">
        <f>'Marks Term 2'!I383</f>
        <v>9</v>
      </c>
      <c r="K383" s="6">
        <f>'Marks Term 3'!I383</f>
        <v>21</v>
      </c>
      <c r="L383" s="6">
        <f>'Marks Term 4'!I383</f>
        <v>60</v>
      </c>
      <c r="N383" s="10">
        <f t="shared" si="13"/>
        <v>41.25</v>
      </c>
      <c r="O383" s="7" t="str">
        <f>Calc!B383</f>
        <v>F</v>
      </c>
      <c r="P383" s="7">
        <f>IFERROR(VLOOKUP(A383,'Absence Report'!$A$4:$B$29,2,0),0)</f>
        <v>0</v>
      </c>
      <c r="Q383" s="13">
        <v>7590</v>
      </c>
    </row>
    <row r="384" spans="1:17" ht="14.25" customHeight="1">
      <c r="A384" s="2" t="s">
        <v>1039</v>
      </c>
      <c r="B384" s="6" t="s">
        <v>1040</v>
      </c>
      <c r="C384" s="6" t="s">
        <v>1038</v>
      </c>
      <c r="D384" t="str">
        <f t="shared" si="17"/>
        <v>Jingwen Wang</v>
      </c>
      <c r="E384" t="str">
        <f t="shared" si="18"/>
        <v>jwang@newcollege.com</v>
      </c>
      <c r="F384" t="str">
        <f t="shared" si="19"/>
        <v>2017</v>
      </c>
      <c r="G384" s="6" t="s">
        <v>20</v>
      </c>
      <c r="H384" s="6" t="s">
        <v>1292</v>
      </c>
      <c r="I384" s="6">
        <f>'Marks Term 1'!I384</f>
        <v>74</v>
      </c>
      <c r="J384" s="6">
        <f>'Marks Term 2'!I384</f>
        <v>94</v>
      </c>
      <c r="K384" s="6">
        <f>'Marks Term 3'!I384</f>
        <v>91</v>
      </c>
      <c r="L384" s="6">
        <f>'Marks Term 4'!I384</f>
        <v>73</v>
      </c>
      <c r="N384" s="10">
        <f t="shared" si="13"/>
        <v>83</v>
      </c>
      <c r="O384" s="7" t="str">
        <f>Calc!B384</f>
        <v>B</v>
      </c>
      <c r="P384" s="7">
        <f>IFERROR(VLOOKUP(A384,'Absence Report'!$A$4:$B$29,2,0),0)</f>
        <v>0</v>
      </c>
      <c r="Q384" s="13">
        <v>14558</v>
      </c>
    </row>
    <row r="385" spans="1:17" ht="14.25" customHeight="1">
      <c r="A385" s="2" t="s">
        <v>1044</v>
      </c>
      <c r="B385" s="6" t="s">
        <v>54</v>
      </c>
      <c r="C385" s="6" t="s">
        <v>1038</v>
      </c>
      <c r="D385" t="str">
        <f t="shared" si="17"/>
        <v>Michael Wang</v>
      </c>
      <c r="E385" t="str">
        <f t="shared" si="18"/>
        <v>mwang@newcollege.com</v>
      </c>
      <c r="F385" t="str">
        <f t="shared" si="19"/>
        <v>2017</v>
      </c>
      <c r="G385" s="6" t="s">
        <v>24</v>
      </c>
      <c r="H385" s="6" t="s">
        <v>1293</v>
      </c>
      <c r="I385" s="6">
        <f>'Marks Term 1'!I385</f>
        <v>70</v>
      </c>
      <c r="J385" s="6">
        <f>'Marks Term 2'!I385</f>
        <v>90</v>
      </c>
      <c r="K385" s="6">
        <f>'Marks Term 3'!I385</f>
        <v>59</v>
      </c>
      <c r="L385" s="6">
        <f>'Marks Term 4'!I385</f>
        <v>60</v>
      </c>
      <c r="N385" s="10">
        <f t="shared" si="13"/>
        <v>69.75</v>
      </c>
      <c r="O385" s="7" t="str">
        <f>Calc!B385</f>
        <v>C</v>
      </c>
      <c r="P385" s="7">
        <f>IFERROR(VLOOKUP(A385,'Absence Report'!$A$4:$B$29,2,0),0)</f>
        <v>0</v>
      </c>
      <c r="Q385" s="13">
        <v>4073</v>
      </c>
    </row>
    <row r="386" spans="1:17" ht="14.25" customHeight="1">
      <c r="A386" s="2" t="s">
        <v>1049</v>
      </c>
      <c r="B386" s="6" t="s">
        <v>1050</v>
      </c>
      <c r="C386" s="6" t="s">
        <v>1038</v>
      </c>
      <c r="D386" t="str">
        <f t="shared" si="17"/>
        <v>Seang Wang</v>
      </c>
      <c r="E386" t="str">
        <f t="shared" si="18"/>
        <v>swang@newcollege.com</v>
      </c>
      <c r="F386" t="str">
        <f t="shared" si="19"/>
        <v>2016</v>
      </c>
      <c r="G386" s="6" t="s">
        <v>13</v>
      </c>
      <c r="H386" s="6" t="s">
        <v>1293</v>
      </c>
      <c r="I386" s="6">
        <f>'Marks Term 1'!I386</f>
        <v>55</v>
      </c>
      <c r="J386" s="6">
        <f>'Marks Term 2'!I386</f>
        <v>31</v>
      </c>
      <c r="K386" s="6">
        <f>'Marks Term 3'!I386</f>
        <v>25</v>
      </c>
      <c r="L386" s="6">
        <f>'Marks Term 4'!I386</f>
        <v>42</v>
      </c>
      <c r="N386" s="10">
        <f t="shared" si="13"/>
        <v>38.25</v>
      </c>
      <c r="O386" s="7" t="str">
        <f>Calc!B386</f>
        <v>F</v>
      </c>
      <c r="P386" s="7">
        <f>IFERROR(VLOOKUP(A386,'Absence Report'!$A$4:$B$29,2,0),0)</f>
        <v>0</v>
      </c>
      <c r="Q386" s="13">
        <v>0</v>
      </c>
    </row>
    <row r="387" spans="1:17" ht="14.25" customHeight="1">
      <c r="A387" s="2" t="s">
        <v>1036</v>
      </c>
      <c r="B387" s="6" t="s">
        <v>1037</v>
      </c>
      <c r="C387" s="6" t="s">
        <v>1038</v>
      </c>
      <c r="D387" t="str">
        <f t="shared" si="17"/>
        <v>Simon Wang</v>
      </c>
      <c r="E387" t="str">
        <f t="shared" si="18"/>
        <v>swang@newcollege.com</v>
      </c>
      <c r="F387" t="str">
        <f t="shared" si="19"/>
        <v>2015</v>
      </c>
      <c r="G387" s="6" t="s">
        <v>13</v>
      </c>
      <c r="H387" s="6" t="s">
        <v>1291</v>
      </c>
      <c r="I387" s="6">
        <f>'Marks Term 1'!I387</f>
        <v>51</v>
      </c>
      <c r="J387" s="6">
        <f>'Marks Term 2'!I387</f>
        <v>76</v>
      </c>
      <c r="K387" s="6">
        <f>'Marks Term 3'!I387</f>
        <v>59</v>
      </c>
      <c r="L387" s="6">
        <f>'Marks Term 4'!I387</f>
        <v>95</v>
      </c>
      <c r="N387" s="10">
        <f t="shared" si="13"/>
        <v>70.25</v>
      </c>
      <c r="O387" s="7" t="str">
        <f>Calc!B387</f>
        <v>C</v>
      </c>
      <c r="P387" s="7">
        <f>IFERROR(VLOOKUP(A387,'Absence Report'!$A$4:$B$29,2,0),0)</f>
        <v>0</v>
      </c>
      <c r="Q387" s="13">
        <v>6892</v>
      </c>
    </row>
    <row r="388" spans="1:17" ht="14.25" customHeight="1">
      <c r="A388" s="2" t="s">
        <v>1046</v>
      </c>
      <c r="B388" s="6" t="s">
        <v>819</v>
      </c>
      <c r="C388" s="6" t="s">
        <v>1043</v>
      </c>
      <c r="D388" t="str">
        <f t="shared" si="17"/>
        <v>Yue Wang</v>
      </c>
      <c r="E388" t="str">
        <f t="shared" si="18"/>
        <v>ywang@newcollege.com</v>
      </c>
      <c r="F388" t="str">
        <f t="shared" si="19"/>
        <v>2016</v>
      </c>
      <c r="G388" s="6" t="s">
        <v>13</v>
      </c>
      <c r="H388" s="6" t="s">
        <v>1291</v>
      </c>
      <c r="I388" s="6">
        <f>'Marks Term 1'!I388</f>
        <v>50</v>
      </c>
      <c r="J388" s="6">
        <f>'Marks Term 2'!I388</f>
        <v>29</v>
      </c>
      <c r="K388" s="6">
        <f>'Marks Term 3'!I388</f>
        <v>58</v>
      </c>
      <c r="L388" s="6">
        <f>'Marks Term 4'!I388</f>
        <v>63</v>
      </c>
      <c r="N388" s="10">
        <f t="shared" si="13"/>
        <v>50</v>
      </c>
      <c r="O388" s="7" t="str">
        <f>Calc!B388</f>
        <v>E</v>
      </c>
      <c r="P388" s="7">
        <f>IFERROR(VLOOKUP(A388,'Absence Report'!$A$4:$B$29,2,0),0)</f>
        <v>0</v>
      </c>
      <c r="Q388" s="13">
        <v>15948</v>
      </c>
    </row>
    <row r="389" spans="1:17" ht="14.25" customHeight="1">
      <c r="A389" s="2" t="s">
        <v>1047</v>
      </c>
      <c r="B389" s="6" t="s">
        <v>1048</v>
      </c>
      <c r="C389" s="6" t="s">
        <v>1038</v>
      </c>
      <c r="D389" t="str">
        <f t="shared" ref="D389:D452" si="20">PROPER(_xlfn.CONCAT(B389," ",C389))</f>
        <v>Yuesheng Wang</v>
      </c>
      <c r="E389" t="str">
        <f t="shared" ref="E389:E452" si="21">LOWER(_xlfn.CONCAT(LEFT(B389),C389,"@newcollege.com"))</f>
        <v>ywang@newcollege.com</v>
      </c>
      <c r="F389" t="str">
        <f t="shared" ref="F389:F452" si="22">_xlfn.CONCAT(20,RIGHT(A389,2))</f>
        <v>2017</v>
      </c>
      <c r="G389" s="6" t="s">
        <v>28</v>
      </c>
      <c r="H389" s="6" t="s">
        <v>1291</v>
      </c>
      <c r="I389" s="6">
        <f>'Marks Term 1'!I389</f>
        <v>49</v>
      </c>
      <c r="J389" s="6">
        <f>'Marks Term 2'!I389</f>
        <v>62</v>
      </c>
      <c r="K389" s="6">
        <f>'Marks Term 3'!I389</f>
        <v>46</v>
      </c>
      <c r="L389" s="6">
        <f>'Marks Term 4'!I389</f>
        <v>35</v>
      </c>
      <c r="N389" s="10">
        <f t="shared" si="13"/>
        <v>48</v>
      </c>
      <c r="O389" s="7" t="str">
        <f>Calc!B389</f>
        <v>E</v>
      </c>
      <c r="P389" s="7">
        <f>IFERROR(VLOOKUP(A389,'Absence Report'!$A$4:$B$29,2,0),0)</f>
        <v>0</v>
      </c>
      <c r="Q389" s="13">
        <v>14646</v>
      </c>
    </row>
    <row r="390" spans="1:17" ht="14.25" customHeight="1">
      <c r="A390" s="2" t="s">
        <v>1041</v>
      </c>
      <c r="B390" s="6" t="s">
        <v>1042</v>
      </c>
      <c r="C390" s="6" t="s">
        <v>1043</v>
      </c>
      <c r="D390" t="str">
        <f t="shared" si="20"/>
        <v>Zhenfei Wang</v>
      </c>
      <c r="E390" t="str">
        <f t="shared" si="21"/>
        <v>zwang@newcollege.com</v>
      </c>
      <c r="F390" t="str">
        <f t="shared" si="22"/>
        <v>2016</v>
      </c>
      <c r="G390" s="6" t="s">
        <v>13</v>
      </c>
      <c r="H390" s="6" t="s">
        <v>1293</v>
      </c>
      <c r="I390" s="6">
        <f>'Marks Term 1'!I390</f>
        <v>33</v>
      </c>
      <c r="J390" s="6">
        <f>'Marks Term 2'!I390</f>
        <v>100</v>
      </c>
      <c r="K390" s="6">
        <f>'Marks Term 3'!I390</f>
        <v>78</v>
      </c>
      <c r="L390" s="6">
        <f>'Marks Term 4'!I390</f>
        <v>92</v>
      </c>
      <c r="N390" s="10">
        <f t="shared" si="13"/>
        <v>75.75</v>
      </c>
      <c r="O390" s="7" t="str">
        <f>Calc!B390</f>
        <v>B</v>
      </c>
      <c r="P390" s="7">
        <f>IFERROR(VLOOKUP(A390,'Absence Report'!$A$4:$B$29,2,0),0)</f>
        <v>0</v>
      </c>
      <c r="Q390" s="13">
        <v>748</v>
      </c>
    </row>
    <row r="391" spans="1:17" ht="14.25" customHeight="1">
      <c r="A391" s="2" t="s">
        <v>1053</v>
      </c>
      <c r="B391" s="6" t="s">
        <v>488</v>
      </c>
      <c r="C391" s="6" t="s">
        <v>1054</v>
      </c>
      <c r="D391" t="str">
        <f t="shared" si="20"/>
        <v>Christian Ward</v>
      </c>
      <c r="E391" t="str">
        <f t="shared" si="21"/>
        <v>cward@newcollege.com</v>
      </c>
      <c r="F391" t="str">
        <f t="shared" si="22"/>
        <v>2015</v>
      </c>
      <c r="G391" s="6" t="s">
        <v>13</v>
      </c>
      <c r="H391" s="6" t="s">
        <v>1292</v>
      </c>
      <c r="I391" s="6">
        <f>'Marks Term 1'!I391</f>
        <v>81</v>
      </c>
      <c r="J391" s="6">
        <f>'Marks Term 2'!I391</f>
        <v>56</v>
      </c>
      <c r="K391" s="6">
        <f>'Marks Term 3'!I391</f>
        <v>87</v>
      </c>
      <c r="L391" s="6">
        <f>'Marks Term 4'!I391</f>
        <v>60</v>
      </c>
      <c r="N391" s="10">
        <f t="shared" si="13"/>
        <v>71</v>
      </c>
      <c r="O391" s="7" t="str">
        <f>Calc!B391</f>
        <v>C</v>
      </c>
      <c r="P391" s="7">
        <f>IFERROR(VLOOKUP(A391,'Absence Report'!$A$4:$B$29,2,0),0)</f>
        <v>0</v>
      </c>
      <c r="Q391" s="13">
        <v>15575</v>
      </c>
    </row>
    <row r="392" spans="1:17" ht="14.25" customHeight="1">
      <c r="A392" s="2" t="s">
        <v>1055</v>
      </c>
      <c r="B392" s="6" t="s">
        <v>1056</v>
      </c>
      <c r="C392" s="6" t="s">
        <v>1057</v>
      </c>
      <c r="D392" t="str">
        <f t="shared" si="20"/>
        <v>Hyeonhee Wei</v>
      </c>
      <c r="E392" t="str">
        <f t="shared" si="21"/>
        <v>hwei@newcollege.com</v>
      </c>
      <c r="F392" t="str">
        <f t="shared" si="22"/>
        <v>2015</v>
      </c>
      <c r="G392" s="6" t="s">
        <v>24</v>
      </c>
      <c r="H392" s="6" t="s">
        <v>1293</v>
      </c>
      <c r="I392" s="6">
        <f>'Marks Term 1'!I392</f>
        <v>96</v>
      </c>
      <c r="J392" s="6">
        <f>'Marks Term 2'!I392</f>
        <v>69</v>
      </c>
      <c r="K392" s="6">
        <f>'Marks Term 3'!I392</f>
        <v>97</v>
      </c>
      <c r="L392" s="6">
        <f>'Marks Term 4'!I392</f>
        <v>92</v>
      </c>
      <c r="N392" s="10">
        <f t="shared" si="13"/>
        <v>88.5</v>
      </c>
      <c r="O392" s="7" t="str">
        <f>Calc!B392</f>
        <v>A</v>
      </c>
      <c r="P392" s="7">
        <f>IFERROR(VLOOKUP(A392,'Absence Report'!$A$4:$B$29,2,0),0)</f>
        <v>0</v>
      </c>
      <c r="Q392" s="13">
        <v>1126</v>
      </c>
    </row>
    <row r="393" spans="1:17" ht="14.25" customHeight="1">
      <c r="A393" s="2" t="s">
        <v>1061</v>
      </c>
      <c r="B393" s="6" t="s">
        <v>1062</v>
      </c>
      <c r="C393" s="6" t="s">
        <v>1057</v>
      </c>
      <c r="D393" t="str">
        <f t="shared" si="20"/>
        <v>Xiaoyu Wei</v>
      </c>
      <c r="E393" t="str">
        <f t="shared" si="21"/>
        <v>xwei@newcollege.com</v>
      </c>
      <c r="F393" t="str">
        <f t="shared" si="22"/>
        <v>2016</v>
      </c>
      <c r="G393" s="6" t="s">
        <v>28</v>
      </c>
      <c r="H393" s="6" t="s">
        <v>1293</v>
      </c>
      <c r="I393" s="6">
        <f>'Marks Term 1'!I393</f>
        <v>91</v>
      </c>
      <c r="J393" s="6">
        <f>'Marks Term 2'!I393</f>
        <v>49</v>
      </c>
      <c r="K393" s="6">
        <f>'Marks Term 3'!I393</f>
        <v>38</v>
      </c>
      <c r="L393" s="6">
        <f>'Marks Term 4'!I393</f>
        <v>41</v>
      </c>
      <c r="N393" s="10">
        <f t="shared" si="13"/>
        <v>54.75</v>
      </c>
      <c r="O393" s="7" t="str">
        <f>Calc!B393</f>
        <v>E</v>
      </c>
      <c r="P393" s="7">
        <f>IFERROR(VLOOKUP(A393,'Absence Report'!$A$4:$B$29,2,0),0)</f>
        <v>0</v>
      </c>
      <c r="Q393" s="13">
        <v>8677</v>
      </c>
    </row>
    <row r="394" spans="1:17" ht="14.25" customHeight="1">
      <c r="A394" s="2" t="s">
        <v>1058</v>
      </c>
      <c r="B394" s="6" t="s">
        <v>1059</v>
      </c>
      <c r="C394" s="6" t="s">
        <v>1060</v>
      </c>
      <c r="D394" t="str">
        <f t="shared" si="20"/>
        <v>Yujie Wei</v>
      </c>
      <c r="E394" t="str">
        <f t="shared" si="21"/>
        <v>ywei@newcollege.com</v>
      </c>
      <c r="F394" t="str">
        <f t="shared" si="22"/>
        <v>2016</v>
      </c>
      <c r="G394" s="6" t="s">
        <v>24</v>
      </c>
      <c r="H394" s="6" t="s">
        <v>1291</v>
      </c>
      <c r="I394" s="6">
        <f>'Marks Term 1'!I394</f>
        <v>49</v>
      </c>
      <c r="J394" s="6">
        <f>'Marks Term 2'!I394</f>
        <v>97</v>
      </c>
      <c r="K394" s="6">
        <f>'Marks Term 3'!I394</f>
        <v>96</v>
      </c>
      <c r="L394" s="6">
        <f>'Marks Term 4'!I394</f>
        <v>90</v>
      </c>
      <c r="N394" s="10">
        <f t="shared" si="13"/>
        <v>83</v>
      </c>
      <c r="O394" s="7" t="str">
        <f>Calc!B394</f>
        <v>B</v>
      </c>
      <c r="P394" s="7">
        <f>IFERROR(VLOOKUP(A394,'Absence Report'!$A$4:$B$29,2,0),0)</f>
        <v>0</v>
      </c>
      <c r="Q394" s="13">
        <v>674</v>
      </c>
    </row>
    <row r="395" spans="1:17" ht="14.25" customHeight="1">
      <c r="A395" s="2" t="s">
        <v>1063</v>
      </c>
      <c r="B395" s="6" t="s">
        <v>1064</v>
      </c>
      <c r="C395" s="6" t="s">
        <v>1065</v>
      </c>
      <c r="D395" t="str">
        <f t="shared" si="20"/>
        <v>Damien Werner</v>
      </c>
      <c r="E395" t="str">
        <f t="shared" si="21"/>
        <v>dwerner@newcollege.com</v>
      </c>
      <c r="F395" t="str">
        <f t="shared" si="22"/>
        <v>2015</v>
      </c>
      <c r="G395" s="6" t="s">
        <v>24</v>
      </c>
      <c r="H395" s="6" t="s">
        <v>1291</v>
      </c>
      <c r="I395" s="6">
        <f>'Marks Term 1'!I395</f>
        <v>91</v>
      </c>
      <c r="J395" s="6">
        <f>'Marks Term 2'!I395</f>
        <v>100</v>
      </c>
      <c r="K395" s="6">
        <f>'Marks Term 3'!I395</f>
        <v>100</v>
      </c>
      <c r="L395" s="6">
        <f>'Marks Term 4'!I395</f>
        <v>98</v>
      </c>
      <c r="N395" s="10">
        <f t="shared" si="13"/>
        <v>97.25</v>
      </c>
      <c r="O395" s="7" t="str">
        <f>Calc!B395</f>
        <v>A</v>
      </c>
      <c r="P395" s="7">
        <f>IFERROR(VLOOKUP(A395,'Absence Report'!$A$4:$B$29,2,0),0)</f>
        <v>0</v>
      </c>
      <c r="Q395" s="13">
        <v>11402</v>
      </c>
    </row>
    <row r="396" spans="1:17" ht="14.25" customHeight="1">
      <c r="A396" s="2" t="s">
        <v>1066</v>
      </c>
      <c r="B396" s="6" t="s">
        <v>1067</v>
      </c>
      <c r="C396" s="6" t="s">
        <v>1068</v>
      </c>
      <c r="D396" t="str">
        <f t="shared" si="20"/>
        <v>Sabrina Wherrett</v>
      </c>
      <c r="E396" t="str">
        <f t="shared" si="21"/>
        <v>swherrett@newcollege.com</v>
      </c>
      <c r="F396" t="str">
        <f t="shared" si="22"/>
        <v>2017</v>
      </c>
      <c r="G396" s="6" t="s">
        <v>28</v>
      </c>
      <c r="H396" s="6" t="s">
        <v>1292</v>
      </c>
      <c r="I396" s="6">
        <f>'Marks Term 1'!I396</f>
        <v>83</v>
      </c>
      <c r="J396" s="6">
        <f>'Marks Term 2'!I396</f>
        <v>98</v>
      </c>
      <c r="K396" s="6">
        <f>'Marks Term 3'!I396</f>
        <v>60</v>
      </c>
      <c r="L396" s="6">
        <f>'Marks Term 4'!I396</f>
        <v>93</v>
      </c>
      <c r="N396" s="10">
        <f t="shared" si="13"/>
        <v>83.5</v>
      </c>
      <c r="O396" s="7" t="str">
        <f>Calc!B396</f>
        <v>B</v>
      </c>
      <c r="P396" s="7">
        <f>IFERROR(VLOOKUP(A396,'Absence Report'!$A$4:$B$29,2,0),0)</f>
        <v>0</v>
      </c>
      <c r="Q396" s="13">
        <v>11133</v>
      </c>
    </row>
    <row r="397" spans="1:17" ht="14.25" customHeight="1">
      <c r="A397" s="2" t="s">
        <v>1069</v>
      </c>
      <c r="B397" s="6" t="s">
        <v>1070</v>
      </c>
      <c r="C397" s="6" t="s">
        <v>1071</v>
      </c>
      <c r="D397" t="str">
        <f t="shared" si="20"/>
        <v>Carmen Wiggins</v>
      </c>
      <c r="E397" t="str">
        <f t="shared" si="21"/>
        <v>cwiggins@newcollege.com</v>
      </c>
      <c r="F397" t="str">
        <f t="shared" si="22"/>
        <v>2016</v>
      </c>
      <c r="G397" s="6" t="s">
        <v>13</v>
      </c>
      <c r="H397" s="6" t="s">
        <v>1293</v>
      </c>
      <c r="I397" s="6">
        <f>'Marks Term 1'!I397</f>
        <v>88</v>
      </c>
      <c r="J397" s="6">
        <f>'Marks Term 2'!I397</f>
        <v>94</v>
      </c>
      <c r="K397" s="6">
        <f>'Marks Term 3'!I397</f>
        <v>92</v>
      </c>
      <c r="L397" s="6">
        <f>'Marks Term 4'!I397</f>
        <v>97</v>
      </c>
      <c r="N397" s="10">
        <f t="shared" si="13"/>
        <v>92.75</v>
      </c>
      <c r="O397" s="7" t="str">
        <f>Calc!B397</f>
        <v>A</v>
      </c>
      <c r="P397" s="7">
        <f>IFERROR(VLOOKUP(A397,'Absence Report'!$A$4:$B$29,2,0),0)</f>
        <v>0</v>
      </c>
      <c r="Q397" s="13">
        <v>10869</v>
      </c>
    </row>
    <row r="398" spans="1:17" ht="14.25" customHeight="1">
      <c r="A398" s="2" t="s">
        <v>1072</v>
      </c>
      <c r="B398" s="6" t="s">
        <v>1073</v>
      </c>
      <c r="C398" s="6" t="s">
        <v>1074</v>
      </c>
      <c r="D398" t="str">
        <f t="shared" si="20"/>
        <v>Choye Wiranata</v>
      </c>
      <c r="E398" t="str">
        <f t="shared" si="21"/>
        <v>cwiranata@newcollege.com</v>
      </c>
      <c r="F398" t="str">
        <f t="shared" si="22"/>
        <v>2015</v>
      </c>
      <c r="G398" s="6" t="s">
        <v>20</v>
      </c>
      <c r="H398" s="6" t="s">
        <v>1293</v>
      </c>
      <c r="I398" s="6">
        <f>'Marks Term 1'!I398</f>
        <v>80</v>
      </c>
      <c r="J398" s="6">
        <f>'Marks Term 2'!I398</f>
        <v>83</v>
      </c>
      <c r="K398" s="6">
        <f>'Marks Term 3'!I398</f>
        <v>96</v>
      </c>
      <c r="L398" s="6">
        <f>'Marks Term 4'!I398</f>
        <v>57</v>
      </c>
      <c r="N398" s="10">
        <f t="shared" si="13"/>
        <v>79</v>
      </c>
      <c r="O398" s="7" t="str">
        <f>Calc!B398</f>
        <v>B</v>
      </c>
      <c r="P398" s="7">
        <f>IFERROR(VLOOKUP(A398,'Absence Report'!$A$4:$B$29,2,0),0)</f>
        <v>0</v>
      </c>
      <c r="Q398" s="13">
        <v>3697</v>
      </c>
    </row>
    <row r="399" spans="1:17" ht="14.25" customHeight="1">
      <c r="A399" s="2" t="s">
        <v>1079</v>
      </c>
      <c r="B399" s="6" t="s">
        <v>1080</v>
      </c>
      <c r="C399" s="6" t="s">
        <v>1077</v>
      </c>
      <c r="D399" t="str">
        <f t="shared" si="20"/>
        <v>Evita Wong</v>
      </c>
      <c r="E399" t="str">
        <f t="shared" si="21"/>
        <v>ewong@newcollege.com</v>
      </c>
      <c r="F399" t="str">
        <f t="shared" si="22"/>
        <v>2017</v>
      </c>
      <c r="G399" s="6" t="s">
        <v>20</v>
      </c>
      <c r="H399" s="6" t="s">
        <v>1293</v>
      </c>
      <c r="I399" s="6">
        <f>'Marks Term 1'!I399</f>
        <v>43</v>
      </c>
      <c r="J399" s="6">
        <f>'Marks Term 2'!I399</f>
        <v>45</v>
      </c>
      <c r="K399" s="6">
        <f>'Marks Term 3'!I399</f>
        <v>10</v>
      </c>
      <c r="L399" s="6">
        <f>'Marks Term 4'!I399</f>
        <v>11</v>
      </c>
      <c r="N399" s="10">
        <f t="shared" si="13"/>
        <v>27.25</v>
      </c>
      <c r="O399" s="7" t="str">
        <f>Calc!B399</f>
        <v>Fail</v>
      </c>
      <c r="P399" s="7">
        <f>IFERROR(VLOOKUP(A399,'Absence Report'!$A$4:$B$29,2,0),0)</f>
        <v>0</v>
      </c>
      <c r="Q399" s="13">
        <v>1378</v>
      </c>
    </row>
    <row r="400" spans="1:17" ht="14.25" customHeight="1">
      <c r="A400" s="2" t="s">
        <v>1078</v>
      </c>
      <c r="B400" s="6" t="s">
        <v>536</v>
      </c>
      <c r="C400" s="6" t="s">
        <v>1077</v>
      </c>
      <c r="D400" t="str">
        <f t="shared" si="20"/>
        <v>Jordan Wong</v>
      </c>
      <c r="E400" t="str">
        <f t="shared" si="21"/>
        <v>jwong@newcollege.com</v>
      </c>
      <c r="F400" t="str">
        <f t="shared" si="22"/>
        <v>2015</v>
      </c>
      <c r="G400" s="6" t="s">
        <v>28</v>
      </c>
      <c r="H400" s="6" t="s">
        <v>1291</v>
      </c>
      <c r="I400" s="6">
        <f>'Marks Term 1'!I400</f>
        <v>36</v>
      </c>
      <c r="J400" s="6">
        <f>'Marks Term 2'!I400</f>
        <v>46</v>
      </c>
      <c r="K400" s="6">
        <f>'Marks Term 3'!I400</f>
        <v>16</v>
      </c>
      <c r="L400" s="6">
        <f>'Marks Term 4'!I400</f>
        <v>52</v>
      </c>
      <c r="N400" s="10">
        <f t="shared" si="13"/>
        <v>37.5</v>
      </c>
      <c r="O400" s="7" t="str">
        <f>Calc!B400</f>
        <v>F</v>
      </c>
      <c r="P400" s="7">
        <f>IFERROR(VLOOKUP(A400,'Absence Report'!$A$4:$B$29,2,0),0)</f>
        <v>0</v>
      </c>
      <c r="Q400" s="13">
        <v>6874</v>
      </c>
    </row>
    <row r="401" spans="1:17" ht="14.25" customHeight="1">
      <c r="A401" s="2" t="s">
        <v>1075</v>
      </c>
      <c r="B401" s="6" t="s">
        <v>1076</v>
      </c>
      <c r="C401" s="6" t="s">
        <v>1077</v>
      </c>
      <c r="D401" t="str">
        <f t="shared" si="20"/>
        <v>Tszyan Wong</v>
      </c>
      <c r="E401" t="str">
        <f t="shared" si="21"/>
        <v>twong@newcollege.com</v>
      </c>
      <c r="F401" t="str">
        <f t="shared" si="22"/>
        <v>2015</v>
      </c>
      <c r="G401" s="6" t="s">
        <v>20</v>
      </c>
      <c r="H401" s="6" t="s">
        <v>1292</v>
      </c>
      <c r="I401" s="6">
        <f>'Marks Term 1'!I401</f>
        <v>34</v>
      </c>
      <c r="J401" s="6">
        <f>'Marks Term 2'!I401</f>
        <v>18</v>
      </c>
      <c r="K401" s="6">
        <f>'Marks Term 3'!I401</f>
        <v>27</v>
      </c>
      <c r="L401" s="6">
        <f>'Marks Term 4'!I401</f>
        <v>52</v>
      </c>
      <c r="N401" s="10">
        <f t="shared" si="13"/>
        <v>32.75</v>
      </c>
      <c r="O401" s="7" t="str">
        <f>Calc!B401</f>
        <v>Fail</v>
      </c>
      <c r="P401" s="7">
        <f>IFERROR(VLOOKUP(A401,'Absence Report'!$A$4:$B$29,2,0),0)</f>
        <v>0</v>
      </c>
      <c r="Q401" s="13">
        <v>14769</v>
      </c>
    </row>
    <row r="402" spans="1:17" ht="14.25" customHeight="1">
      <c r="A402" s="2" t="s">
        <v>1081</v>
      </c>
      <c r="B402" s="6" t="s">
        <v>1082</v>
      </c>
      <c r="C402" s="6" t="s">
        <v>1083</v>
      </c>
      <c r="D402" t="str">
        <f t="shared" si="20"/>
        <v>Calvin Woods</v>
      </c>
      <c r="E402" t="str">
        <f t="shared" si="21"/>
        <v>cwoods@newcollege.com</v>
      </c>
      <c r="F402" t="str">
        <f t="shared" si="22"/>
        <v>2017</v>
      </c>
      <c r="G402" s="6" t="s">
        <v>13</v>
      </c>
      <c r="H402" s="6" t="s">
        <v>1293</v>
      </c>
      <c r="I402" s="6">
        <f>'Marks Term 1'!I402</f>
        <v>23</v>
      </c>
      <c r="J402" s="6">
        <f>'Marks Term 2'!I402</f>
        <v>15</v>
      </c>
      <c r="K402" s="6">
        <f>'Marks Term 3'!I402</f>
        <v>57</v>
      </c>
      <c r="L402" s="6">
        <f>'Marks Term 4'!I402</f>
        <v>12</v>
      </c>
      <c r="N402" s="10">
        <f t="shared" si="13"/>
        <v>26.75</v>
      </c>
      <c r="O402" s="7" t="str">
        <f>Calc!B402</f>
        <v>Fail</v>
      </c>
      <c r="P402" s="7">
        <f>IFERROR(VLOOKUP(A402,'Absence Report'!$A$4:$B$29,2,0),0)</f>
        <v>0</v>
      </c>
      <c r="Q402" s="13">
        <v>4038</v>
      </c>
    </row>
    <row r="403" spans="1:17" ht="14.25" customHeight="1">
      <c r="A403" s="2" t="s">
        <v>1084</v>
      </c>
      <c r="B403" s="6" t="s">
        <v>1085</v>
      </c>
      <c r="C403" s="6" t="s">
        <v>1086</v>
      </c>
      <c r="D403" t="str">
        <f t="shared" si="20"/>
        <v>Haoyang Wu</v>
      </c>
      <c r="E403" t="str">
        <f t="shared" si="21"/>
        <v>hwu@newcollege.com</v>
      </c>
      <c r="F403" t="str">
        <f t="shared" si="22"/>
        <v>2015</v>
      </c>
      <c r="G403" s="6" t="s">
        <v>20</v>
      </c>
      <c r="H403" s="6" t="s">
        <v>1293</v>
      </c>
      <c r="I403" s="6">
        <f>'Marks Term 1'!I403</f>
        <v>95</v>
      </c>
      <c r="J403" s="6">
        <f>'Marks Term 2'!I403</f>
        <v>100</v>
      </c>
      <c r="K403" s="6">
        <f>'Marks Term 3'!I403</f>
        <v>92</v>
      </c>
      <c r="L403" s="6">
        <f>'Marks Term 4'!I403</f>
        <v>88</v>
      </c>
      <c r="N403" s="10">
        <f t="shared" si="13"/>
        <v>93.75</v>
      </c>
      <c r="O403" s="7" t="str">
        <f>Calc!B403</f>
        <v>A</v>
      </c>
      <c r="P403" s="7">
        <f>IFERROR(VLOOKUP(A403,'Absence Report'!$A$4:$B$29,2,0),0)</f>
        <v>0</v>
      </c>
      <c r="Q403" s="13">
        <v>7072</v>
      </c>
    </row>
    <row r="404" spans="1:17" ht="14.25" customHeight="1">
      <c r="A404" s="2" t="s">
        <v>1087</v>
      </c>
      <c r="B404" s="6" t="s">
        <v>1088</v>
      </c>
      <c r="C404" s="6" t="s">
        <v>1089</v>
      </c>
      <c r="D404" t="str">
        <f t="shared" si="20"/>
        <v>Minglu Wu</v>
      </c>
      <c r="E404" t="str">
        <f t="shared" si="21"/>
        <v>mwu@newcollege.com</v>
      </c>
      <c r="F404" t="str">
        <f t="shared" si="22"/>
        <v>2016</v>
      </c>
      <c r="G404" s="6" t="s">
        <v>13</v>
      </c>
      <c r="H404" s="6" t="s">
        <v>1293</v>
      </c>
      <c r="I404" s="6">
        <f>'Marks Term 1'!I404</f>
        <v>96</v>
      </c>
      <c r="J404" s="6">
        <f>'Marks Term 2'!I404</f>
        <v>88</v>
      </c>
      <c r="K404" s="6">
        <f>'Marks Term 3'!I404</f>
        <v>97</v>
      </c>
      <c r="L404" s="6">
        <f>'Marks Term 4'!I404</f>
        <v>96</v>
      </c>
      <c r="N404" s="10">
        <f t="shared" si="13"/>
        <v>94.25</v>
      </c>
      <c r="O404" s="7" t="str">
        <f>Calc!B404</f>
        <v>A</v>
      </c>
      <c r="P404" s="7">
        <f>IFERROR(VLOOKUP(A404,'Absence Report'!$A$4:$B$29,2,0),0)</f>
        <v>0</v>
      </c>
      <c r="Q404" s="13">
        <v>14267</v>
      </c>
    </row>
    <row r="405" spans="1:17" ht="14.25" customHeight="1">
      <c r="A405" s="2" t="s">
        <v>1092</v>
      </c>
      <c r="B405" s="6" t="s">
        <v>1093</v>
      </c>
      <c r="C405" s="6" t="s">
        <v>1086</v>
      </c>
      <c r="D405" t="str">
        <f t="shared" si="20"/>
        <v>Yutong Wu</v>
      </c>
      <c r="E405" t="str">
        <f t="shared" si="21"/>
        <v>ywu@newcollege.com</v>
      </c>
      <c r="F405" t="str">
        <f t="shared" si="22"/>
        <v>2017</v>
      </c>
      <c r="G405" s="6" t="s">
        <v>20</v>
      </c>
      <c r="H405" s="6" t="s">
        <v>1291</v>
      </c>
      <c r="I405" s="6">
        <f>'Marks Term 1'!I405</f>
        <v>95</v>
      </c>
      <c r="J405" s="6">
        <f>'Marks Term 2'!I405</f>
        <v>67</v>
      </c>
      <c r="K405" s="6">
        <f>'Marks Term 3'!I405</f>
        <v>59</v>
      </c>
      <c r="L405" s="6">
        <f>'Marks Term 4'!I405</f>
        <v>67</v>
      </c>
      <c r="N405" s="10">
        <f t="shared" si="13"/>
        <v>72</v>
      </c>
      <c r="O405" s="7" t="str">
        <f>Calc!B405</f>
        <v>C</v>
      </c>
      <c r="P405" s="7">
        <f>IFERROR(VLOOKUP(A405,'Absence Report'!$A$4:$B$29,2,0),0)</f>
        <v>0</v>
      </c>
      <c r="Q405" s="13">
        <v>0</v>
      </c>
    </row>
    <row r="406" spans="1:17" ht="14.25" customHeight="1">
      <c r="A406" s="2" t="s">
        <v>1090</v>
      </c>
      <c r="B406" s="6" t="s">
        <v>1091</v>
      </c>
      <c r="C406" s="6" t="s">
        <v>1086</v>
      </c>
      <c r="D406" t="str">
        <f t="shared" si="20"/>
        <v>Zesheng Wu</v>
      </c>
      <c r="E406" t="str">
        <f t="shared" si="21"/>
        <v>zwu@newcollege.com</v>
      </c>
      <c r="F406" t="str">
        <f t="shared" si="22"/>
        <v>2015</v>
      </c>
      <c r="G406" s="6" t="s">
        <v>13</v>
      </c>
      <c r="H406" s="6" t="s">
        <v>1293</v>
      </c>
      <c r="I406" s="6">
        <f>'Marks Term 1'!I406</f>
        <v>60</v>
      </c>
      <c r="J406" s="6">
        <f>'Marks Term 2'!I406</f>
        <v>97</v>
      </c>
      <c r="K406" s="6">
        <f>'Marks Term 3'!I406</f>
        <v>94</v>
      </c>
      <c r="L406" s="6">
        <f>'Marks Term 4'!I406</f>
        <v>86</v>
      </c>
      <c r="N406" s="10">
        <f t="shared" si="13"/>
        <v>84.25</v>
      </c>
      <c r="O406" s="7" t="str">
        <f>Calc!B406</f>
        <v>B</v>
      </c>
      <c r="P406" s="7">
        <f>IFERROR(VLOOKUP(A406,'Absence Report'!$A$4:$B$29,2,0),0)</f>
        <v>0</v>
      </c>
      <c r="Q406" s="13">
        <v>1128</v>
      </c>
    </row>
    <row r="407" spans="1:17" ht="14.25" customHeight="1">
      <c r="A407" s="2" t="s">
        <v>1094</v>
      </c>
      <c r="B407" s="6" t="s">
        <v>1095</v>
      </c>
      <c r="C407" s="6" t="s">
        <v>1096</v>
      </c>
      <c r="D407" t="str">
        <f t="shared" si="20"/>
        <v>Jason Wunsch</v>
      </c>
      <c r="E407" t="str">
        <f t="shared" si="21"/>
        <v>jwunsch@newcollege.com</v>
      </c>
      <c r="F407" t="str">
        <f t="shared" si="22"/>
        <v>2015</v>
      </c>
      <c r="G407" s="6" t="s">
        <v>28</v>
      </c>
      <c r="H407" s="6" t="s">
        <v>1291</v>
      </c>
      <c r="I407" s="6">
        <f>'Marks Term 1'!I407</f>
        <v>75</v>
      </c>
      <c r="J407" s="6">
        <f>'Marks Term 2'!I407</f>
        <v>55</v>
      </c>
      <c r="K407" s="6">
        <f>'Marks Term 3'!I407</f>
        <v>48</v>
      </c>
      <c r="L407" s="6">
        <f>'Marks Term 4'!I407</f>
        <v>90</v>
      </c>
      <c r="N407" s="10">
        <f t="shared" si="13"/>
        <v>67</v>
      </c>
      <c r="O407" s="7" t="str">
        <f>Calc!B407</f>
        <v>C</v>
      </c>
      <c r="P407" s="7">
        <f>IFERROR(VLOOKUP(A407,'Absence Report'!$A$4:$B$29,2,0),0)</f>
        <v>0</v>
      </c>
      <c r="Q407" s="13">
        <v>9192</v>
      </c>
    </row>
    <row r="408" spans="1:17" ht="14.25" customHeight="1">
      <c r="A408" s="2" t="s">
        <v>1097</v>
      </c>
      <c r="B408" s="6" t="s">
        <v>1098</v>
      </c>
      <c r="C408" s="6" t="s">
        <v>1099</v>
      </c>
      <c r="D408" t="str">
        <f t="shared" si="20"/>
        <v>Tj Wyllie</v>
      </c>
      <c r="E408" t="str">
        <f t="shared" si="21"/>
        <v>twyllie@newcollege.com</v>
      </c>
      <c r="F408" t="str">
        <f t="shared" si="22"/>
        <v>2016</v>
      </c>
      <c r="G408" s="6" t="s">
        <v>13</v>
      </c>
      <c r="H408" s="6" t="s">
        <v>1292</v>
      </c>
      <c r="I408" s="6">
        <f>'Marks Term 1'!I408</f>
        <v>53</v>
      </c>
      <c r="J408" s="6">
        <f>'Marks Term 2'!I408</f>
        <v>51</v>
      </c>
      <c r="K408" s="6">
        <f>'Marks Term 3'!I408</f>
        <v>66</v>
      </c>
      <c r="L408" s="6">
        <f>'Marks Term 4'!I408</f>
        <v>72</v>
      </c>
      <c r="N408" s="10">
        <f t="shared" si="13"/>
        <v>60.5</v>
      </c>
      <c r="O408" s="7" t="str">
        <f>Calc!B408</f>
        <v>D</v>
      </c>
      <c r="P408" s="7">
        <f>IFERROR(VLOOKUP(A408,'Absence Report'!$A$4:$B$29,2,0),0)</f>
        <v>0</v>
      </c>
      <c r="Q408" s="13">
        <v>1384</v>
      </c>
    </row>
    <row r="409" spans="1:17" ht="14.25" customHeight="1">
      <c r="A409" s="2" t="s">
        <v>1100</v>
      </c>
      <c r="B409" s="6" t="s">
        <v>366</v>
      </c>
      <c r="C409" s="6" t="s">
        <v>1101</v>
      </c>
      <c r="D409" t="str">
        <f t="shared" si="20"/>
        <v>Louise Xia</v>
      </c>
      <c r="E409" t="str">
        <f t="shared" si="21"/>
        <v>lxia@newcollege.com</v>
      </c>
      <c r="F409" t="str">
        <f t="shared" si="22"/>
        <v>2015</v>
      </c>
      <c r="G409" s="6" t="s">
        <v>24</v>
      </c>
      <c r="H409" s="6" t="s">
        <v>1293</v>
      </c>
      <c r="I409" s="6">
        <f>'Marks Term 1'!I409</f>
        <v>77</v>
      </c>
      <c r="J409" s="6">
        <f>'Marks Term 2'!I409</f>
        <v>83</v>
      </c>
      <c r="K409" s="6">
        <f>'Marks Term 3'!I409</f>
        <v>94</v>
      </c>
      <c r="L409" s="6">
        <f>'Marks Term 4'!I409</f>
        <v>57</v>
      </c>
      <c r="N409" s="10">
        <f t="shared" si="13"/>
        <v>77.75</v>
      </c>
      <c r="O409" s="7" t="str">
        <f>Calc!B409</f>
        <v>B</v>
      </c>
      <c r="P409" s="7">
        <f>IFERROR(VLOOKUP(A409,'Absence Report'!$A$4:$B$29,2,0),0)</f>
        <v>0</v>
      </c>
      <c r="Q409" s="13">
        <v>8592</v>
      </c>
    </row>
    <row r="410" spans="1:17" ht="14.25" customHeight="1">
      <c r="A410" s="2" t="s">
        <v>1102</v>
      </c>
      <c r="B410" s="6" t="s">
        <v>1103</v>
      </c>
      <c r="C410" s="6" t="s">
        <v>1104</v>
      </c>
      <c r="D410" t="str">
        <f t="shared" si="20"/>
        <v>Ruolan Xia</v>
      </c>
      <c r="E410" t="str">
        <f t="shared" si="21"/>
        <v>rxia@newcollege.com</v>
      </c>
      <c r="F410" t="str">
        <f t="shared" si="22"/>
        <v>2017</v>
      </c>
      <c r="G410" s="6" t="s">
        <v>24</v>
      </c>
      <c r="H410" s="6" t="s">
        <v>1291</v>
      </c>
      <c r="I410" s="6">
        <f>'Marks Term 1'!I410</f>
        <v>49</v>
      </c>
      <c r="J410" s="6">
        <f>'Marks Term 2'!I410</f>
        <v>35</v>
      </c>
      <c r="K410" s="6">
        <f>'Marks Term 3'!I410</f>
        <v>52</v>
      </c>
      <c r="L410" s="6">
        <f>'Marks Term 4'!I410</f>
        <v>55</v>
      </c>
      <c r="N410" s="10">
        <f t="shared" si="13"/>
        <v>47.75</v>
      </c>
      <c r="O410" s="7" t="str">
        <f>Calc!B410</f>
        <v>E</v>
      </c>
      <c r="P410" s="7">
        <f>IFERROR(VLOOKUP(A410,'Absence Report'!$A$4:$B$29,2,0),0)</f>
        <v>0</v>
      </c>
      <c r="Q410" s="13">
        <v>1342</v>
      </c>
    </row>
    <row r="411" spans="1:17" ht="14.25" customHeight="1">
      <c r="A411" s="2" t="s">
        <v>1105</v>
      </c>
      <c r="B411" s="6" t="s">
        <v>1106</v>
      </c>
      <c r="C411" s="6" t="s">
        <v>1104</v>
      </c>
      <c r="D411" t="str">
        <f t="shared" si="20"/>
        <v>Yuqiao Xia</v>
      </c>
      <c r="E411" t="str">
        <f t="shared" si="21"/>
        <v>yxia@newcollege.com</v>
      </c>
      <c r="F411" t="str">
        <f t="shared" si="22"/>
        <v>2015</v>
      </c>
      <c r="G411" s="6" t="s">
        <v>28</v>
      </c>
      <c r="H411" s="6" t="s">
        <v>1293</v>
      </c>
      <c r="I411" s="6">
        <f>'Marks Term 1'!I411</f>
        <v>37</v>
      </c>
      <c r="J411" s="6">
        <f>'Marks Term 2'!I411</f>
        <v>39</v>
      </c>
      <c r="K411" s="6">
        <f>'Marks Term 3'!I411</f>
        <v>53</v>
      </c>
      <c r="L411" s="6">
        <f>'Marks Term 4'!I411</f>
        <v>24</v>
      </c>
      <c r="N411" s="10">
        <f t="shared" si="13"/>
        <v>38.25</v>
      </c>
      <c r="O411" s="7" t="str">
        <f>Calc!B411</f>
        <v>F</v>
      </c>
      <c r="P411" s="7">
        <f>IFERROR(VLOOKUP(A411,'Absence Report'!$A$4:$B$29,2,0),0)</f>
        <v>0</v>
      </c>
      <c r="Q411" s="13">
        <v>1371</v>
      </c>
    </row>
    <row r="412" spans="1:17" ht="14.25" customHeight="1">
      <c r="A412" s="2" t="s">
        <v>1110</v>
      </c>
      <c r="B412" s="6" t="s">
        <v>1111</v>
      </c>
      <c r="C412" s="6" t="s">
        <v>1112</v>
      </c>
      <c r="D412" t="str">
        <f t="shared" si="20"/>
        <v>Karina Xing</v>
      </c>
      <c r="E412" t="str">
        <f t="shared" si="21"/>
        <v>kxing@newcollege.com</v>
      </c>
      <c r="F412" t="str">
        <f t="shared" si="22"/>
        <v>2017</v>
      </c>
      <c r="G412" s="6" t="s">
        <v>13</v>
      </c>
      <c r="H412" s="6" t="s">
        <v>1293</v>
      </c>
      <c r="I412" s="6">
        <f>'Marks Term 1'!I412</f>
        <v>97</v>
      </c>
      <c r="J412" s="6">
        <f>'Marks Term 2'!I412</f>
        <v>35</v>
      </c>
      <c r="K412" s="6">
        <f>'Marks Term 3'!I412</f>
        <v>67</v>
      </c>
      <c r="L412" s="6">
        <f>'Marks Term 4'!I412</f>
        <v>32</v>
      </c>
      <c r="N412" s="10">
        <f t="shared" si="13"/>
        <v>57.75</v>
      </c>
      <c r="O412" s="7" t="str">
        <f>Calc!B412</f>
        <v>D</v>
      </c>
      <c r="P412" s="7">
        <f>IFERROR(VLOOKUP(A412,'Absence Report'!$A$4:$B$29,2,0),0)</f>
        <v>0</v>
      </c>
      <c r="Q412" s="13">
        <v>7423</v>
      </c>
    </row>
    <row r="413" spans="1:17" ht="14.25" customHeight="1">
      <c r="A413" s="2" t="s">
        <v>1107</v>
      </c>
      <c r="B413" s="6" t="s">
        <v>1108</v>
      </c>
      <c r="C413" s="6" t="s">
        <v>1109</v>
      </c>
      <c r="D413" t="str">
        <f t="shared" si="20"/>
        <v>Zihan Xing</v>
      </c>
      <c r="E413" t="str">
        <f t="shared" si="21"/>
        <v>zxing@newcollege.com</v>
      </c>
      <c r="F413" t="str">
        <f t="shared" si="22"/>
        <v>2017</v>
      </c>
      <c r="G413" s="6" t="s">
        <v>20</v>
      </c>
      <c r="H413" s="6" t="s">
        <v>1291</v>
      </c>
      <c r="I413" s="6">
        <f>'Marks Term 1'!I413</f>
        <v>45</v>
      </c>
      <c r="J413" s="6">
        <f>'Marks Term 2'!I413</f>
        <v>97</v>
      </c>
      <c r="K413" s="6">
        <f>'Marks Term 3'!I413</f>
        <v>98</v>
      </c>
      <c r="L413" s="6">
        <f>'Marks Term 4'!I413</f>
        <v>95</v>
      </c>
      <c r="N413" s="10">
        <f t="shared" si="13"/>
        <v>83.75</v>
      </c>
      <c r="O413" s="7" t="str">
        <f>Calc!B413</f>
        <v>B</v>
      </c>
      <c r="P413" s="7">
        <f>IFERROR(VLOOKUP(A413,'Absence Report'!$A$4:$B$29,2,0),0)</f>
        <v>0</v>
      </c>
      <c r="Q413" s="13">
        <v>11513</v>
      </c>
    </row>
    <row r="414" spans="1:17" ht="14.25" customHeight="1">
      <c r="A414" s="2" t="s">
        <v>1121</v>
      </c>
      <c r="B414" s="6" t="s">
        <v>1122</v>
      </c>
      <c r="C414" s="6" t="s">
        <v>1115</v>
      </c>
      <c r="D414" t="str">
        <f t="shared" si="20"/>
        <v>Huilin Xu</v>
      </c>
      <c r="E414" t="str">
        <f t="shared" si="21"/>
        <v>hxu@newcollege.com</v>
      </c>
      <c r="F414" t="str">
        <f t="shared" si="22"/>
        <v>2017</v>
      </c>
      <c r="G414" s="6" t="s">
        <v>24</v>
      </c>
      <c r="H414" s="6" t="s">
        <v>1292</v>
      </c>
      <c r="I414" s="6">
        <f>'Marks Term 1'!I414</f>
        <v>96</v>
      </c>
      <c r="J414" s="6">
        <f>'Marks Term 2'!I414</f>
        <v>61</v>
      </c>
      <c r="K414" s="6">
        <f>'Marks Term 3'!I414</f>
        <v>59</v>
      </c>
      <c r="L414" s="6">
        <f>'Marks Term 4'!I414</f>
        <v>82</v>
      </c>
      <c r="N414" s="10">
        <f t="shared" si="13"/>
        <v>74.5</v>
      </c>
      <c r="O414" s="7" t="str">
        <f>Calc!B414</f>
        <v>C</v>
      </c>
      <c r="P414" s="7">
        <f>IFERROR(VLOOKUP(A414,'Absence Report'!$A$4:$B$29,2,0),0)</f>
        <v>0</v>
      </c>
      <c r="Q414" s="13">
        <v>4542</v>
      </c>
    </row>
    <row r="415" spans="1:17" ht="14.25" customHeight="1">
      <c r="A415" s="2" t="s">
        <v>1113</v>
      </c>
      <c r="B415" s="6" t="s">
        <v>1114</v>
      </c>
      <c r="C415" s="6" t="s">
        <v>1115</v>
      </c>
      <c r="D415" t="str">
        <f t="shared" si="20"/>
        <v>Jiarong Xu</v>
      </c>
      <c r="E415" t="str">
        <f t="shared" si="21"/>
        <v>jxu@newcollege.com</v>
      </c>
      <c r="F415" t="str">
        <f t="shared" si="22"/>
        <v>2015</v>
      </c>
      <c r="G415" s="6" t="s">
        <v>13</v>
      </c>
      <c r="H415" s="6" t="s">
        <v>1293</v>
      </c>
      <c r="I415" s="6">
        <f>'Marks Term 1'!I415</f>
        <v>90</v>
      </c>
      <c r="J415" s="6">
        <f>'Marks Term 2'!I415</f>
        <v>88</v>
      </c>
      <c r="K415" s="6">
        <f>'Marks Term 3'!I415</f>
        <v>91</v>
      </c>
      <c r="L415" s="6">
        <f>'Marks Term 4'!I415</f>
        <v>91</v>
      </c>
      <c r="N415" s="10">
        <f t="shared" si="13"/>
        <v>90</v>
      </c>
      <c r="O415" s="7" t="str">
        <f>Calc!B415</f>
        <v>A</v>
      </c>
      <c r="P415" s="7">
        <f>IFERROR(VLOOKUP(A415,'Absence Report'!$A$4:$B$29,2,0),0)</f>
        <v>0</v>
      </c>
      <c r="Q415" s="13">
        <v>15588</v>
      </c>
    </row>
    <row r="416" spans="1:17" ht="14.25" customHeight="1">
      <c r="A416" s="2" t="s">
        <v>1116</v>
      </c>
      <c r="B416" s="6" t="s">
        <v>292</v>
      </c>
      <c r="C416" s="6" t="s">
        <v>1115</v>
      </c>
      <c r="D416" t="str">
        <f t="shared" si="20"/>
        <v>Kevin Xu</v>
      </c>
      <c r="E416" t="str">
        <f t="shared" si="21"/>
        <v>kxu@newcollege.com</v>
      </c>
      <c r="F416" t="str">
        <f t="shared" si="22"/>
        <v>2016</v>
      </c>
      <c r="G416" s="6" t="s">
        <v>24</v>
      </c>
      <c r="H416" s="6" t="s">
        <v>1293</v>
      </c>
      <c r="I416" s="6">
        <f>'Marks Term 1'!I416</f>
        <v>75</v>
      </c>
      <c r="J416" s="6">
        <f>'Marks Term 2'!I416</f>
        <v>97</v>
      </c>
      <c r="K416" s="6">
        <f>'Marks Term 3'!I416</f>
        <v>86</v>
      </c>
      <c r="L416" s="6">
        <f>'Marks Term 4'!I416</f>
        <v>91</v>
      </c>
      <c r="N416" s="10">
        <f t="shared" si="13"/>
        <v>87.25</v>
      </c>
      <c r="O416" s="7" t="str">
        <f>Calc!B416</f>
        <v>A</v>
      </c>
      <c r="P416" s="7">
        <f>IFERROR(VLOOKUP(A416,'Absence Report'!$A$4:$B$29,2,0),0)</f>
        <v>0</v>
      </c>
      <c r="Q416" s="13">
        <v>11779</v>
      </c>
    </row>
    <row r="417" spans="1:17" ht="14.25" customHeight="1">
      <c r="A417" s="2" t="s">
        <v>1117</v>
      </c>
      <c r="B417" s="6" t="s">
        <v>301</v>
      </c>
      <c r="C417" s="6" t="s">
        <v>1118</v>
      </c>
      <c r="D417" t="str">
        <f t="shared" si="20"/>
        <v>Peter Xu</v>
      </c>
      <c r="E417" t="str">
        <f t="shared" si="21"/>
        <v>pxu@newcollege.com</v>
      </c>
      <c r="F417" t="str">
        <f t="shared" si="22"/>
        <v>2015</v>
      </c>
      <c r="G417" s="6" t="s">
        <v>28</v>
      </c>
      <c r="H417" s="6" t="s">
        <v>1293</v>
      </c>
      <c r="I417" s="6">
        <f>'Marks Term 1'!I417</f>
        <v>69</v>
      </c>
      <c r="J417" s="6">
        <f>'Marks Term 2'!I417</f>
        <v>73</v>
      </c>
      <c r="K417" s="6">
        <f>'Marks Term 3'!I417</f>
        <v>80</v>
      </c>
      <c r="L417" s="6">
        <f>'Marks Term 4'!I417</f>
        <v>50</v>
      </c>
      <c r="N417" s="10">
        <f t="shared" si="13"/>
        <v>68</v>
      </c>
      <c r="O417" s="7" t="str">
        <f>Calc!B417</f>
        <v>C</v>
      </c>
      <c r="P417" s="7">
        <f>IFERROR(VLOOKUP(A417,'Absence Report'!$A$4:$B$29,2,0),0)</f>
        <v>0</v>
      </c>
      <c r="Q417" s="13">
        <v>1365</v>
      </c>
    </row>
    <row r="418" spans="1:17" ht="14.25" customHeight="1">
      <c r="A418" s="2" t="s">
        <v>1119</v>
      </c>
      <c r="B418" s="6" t="s">
        <v>1060</v>
      </c>
      <c r="C418" s="6" t="s">
        <v>1120</v>
      </c>
      <c r="D418" t="str">
        <f t="shared" si="20"/>
        <v>Wei Xu</v>
      </c>
      <c r="E418" t="str">
        <f t="shared" si="21"/>
        <v>wxu@newcollege.com</v>
      </c>
      <c r="F418" t="str">
        <f t="shared" si="22"/>
        <v>2015</v>
      </c>
      <c r="G418" s="6" t="s">
        <v>13</v>
      </c>
      <c r="H418" s="6" t="s">
        <v>1293</v>
      </c>
      <c r="I418" s="6">
        <f>'Marks Term 1'!I418</f>
        <v>60</v>
      </c>
      <c r="J418" s="6">
        <f>'Marks Term 2'!I418</f>
        <v>51</v>
      </c>
      <c r="K418" s="6">
        <f>'Marks Term 3'!I418</f>
        <v>78</v>
      </c>
      <c r="L418" s="6">
        <f>'Marks Term 4'!I418</f>
        <v>93</v>
      </c>
      <c r="N418" s="10">
        <f t="shared" si="13"/>
        <v>70.5</v>
      </c>
      <c r="O418" s="7" t="str">
        <f>Calc!B418</f>
        <v>C</v>
      </c>
      <c r="P418" s="7">
        <f>IFERROR(VLOOKUP(A418,'Absence Report'!$A$4:$B$29,2,0),0)</f>
        <v>0</v>
      </c>
      <c r="Q418" s="13">
        <v>13774</v>
      </c>
    </row>
    <row r="419" spans="1:17" ht="14.25" customHeight="1">
      <c r="A419" s="2" t="s">
        <v>1123</v>
      </c>
      <c r="B419" s="6" t="s">
        <v>1124</v>
      </c>
      <c r="C419" s="6" t="s">
        <v>1125</v>
      </c>
      <c r="D419" t="str">
        <f t="shared" si="20"/>
        <v>Jianyi Yang</v>
      </c>
      <c r="E419" t="str">
        <f t="shared" si="21"/>
        <v>jyang@newcollege.com</v>
      </c>
      <c r="F419" t="str">
        <f t="shared" si="22"/>
        <v>2016</v>
      </c>
      <c r="G419" s="6" t="s">
        <v>13</v>
      </c>
      <c r="H419" s="6" t="s">
        <v>1292</v>
      </c>
      <c r="I419" s="6">
        <f>'Marks Term 1'!I419</f>
        <v>98</v>
      </c>
      <c r="J419" s="6">
        <f>'Marks Term 2'!I419</f>
        <v>92</v>
      </c>
      <c r="K419" s="6">
        <f>'Marks Term 3'!I419</f>
        <v>94</v>
      </c>
      <c r="L419" s="6">
        <f>'Marks Term 4'!I419</f>
        <v>90</v>
      </c>
      <c r="N419" s="10">
        <f t="shared" si="13"/>
        <v>93.5</v>
      </c>
      <c r="O419" s="7" t="str">
        <f>Calc!B419</f>
        <v>A</v>
      </c>
      <c r="P419" s="7">
        <f>IFERROR(VLOOKUP(A419,'Absence Report'!$A$4:$B$29,2,0),0)</f>
        <v>0</v>
      </c>
      <c r="Q419" s="13">
        <v>526</v>
      </c>
    </row>
    <row r="420" spans="1:17" ht="14.25" customHeight="1">
      <c r="A420" s="2" t="s">
        <v>1128</v>
      </c>
      <c r="B420" s="6" t="s">
        <v>1129</v>
      </c>
      <c r="C420" s="6" t="s">
        <v>582</v>
      </c>
      <c r="D420" t="str">
        <f t="shared" si="20"/>
        <v>Liqun Yang</v>
      </c>
      <c r="E420" t="str">
        <f t="shared" si="21"/>
        <v>lyang@newcollege.com</v>
      </c>
      <c r="F420" t="str">
        <f t="shared" si="22"/>
        <v>2016</v>
      </c>
      <c r="G420" s="6" t="s">
        <v>13</v>
      </c>
      <c r="H420" s="6" t="s">
        <v>1293</v>
      </c>
      <c r="I420" s="6">
        <f>'Marks Term 1'!I420</f>
        <v>94</v>
      </c>
      <c r="J420" s="6">
        <f>'Marks Term 2'!I420</f>
        <v>15</v>
      </c>
      <c r="K420" s="6">
        <f>'Marks Term 3'!I420</f>
        <v>34</v>
      </c>
      <c r="L420" s="6">
        <f>'Marks Term 4'!I420</f>
        <v>47</v>
      </c>
      <c r="N420" s="10">
        <f t="shared" si="13"/>
        <v>47.5</v>
      </c>
      <c r="O420" s="7" t="str">
        <f>Calc!B420</f>
        <v>E</v>
      </c>
      <c r="P420" s="7">
        <f>IFERROR(VLOOKUP(A420,'Absence Report'!$A$4:$B$29,2,0),0)</f>
        <v>0</v>
      </c>
      <c r="Q420" s="13">
        <v>14058</v>
      </c>
    </row>
    <row r="421" spans="1:17" ht="14.25" customHeight="1">
      <c r="A421" s="2" t="s">
        <v>1126</v>
      </c>
      <c r="B421" s="6" t="s">
        <v>1127</v>
      </c>
      <c r="C421" s="6" t="s">
        <v>582</v>
      </c>
      <c r="D421" t="str">
        <f t="shared" si="20"/>
        <v>Yingying Yang</v>
      </c>
      <c r="E421" t="str">
        <f t="shared" si="21"/>
        <v>yyang@newcollege.com</v>
      </c>
      <c r="F421" t="str">
        <f t="shared" si="22"/>
        <v>2015</v>
      </c>
      <c r="G421" s="6" t="s">
        <v>28</v>
      </c>
      <c r="H421" s="6" t="s">
        <v>1291</v>
      </c>
      <c r="I421" s="6">
        <f>'Marks Term 1'!I421</f>
        <v>25</v>
      </c>
      <c r="J421" s="6">
        <f>'Marks Term 2'!I421</f>
        <v>96</v>
      </c>
      <c r="K421" s="6">
        <f>'Marks Term 3'!I421</f>
        <v>79</v>
      </c>
      <c r="L421" s="6">
        <f>'Marks Term 4'!I421</f>
        <v>94</v>
      </c>
      <c r="N421" s="10">
        <f t="shared" si="13"/>
        <v>73.5</v>
      </c>
      <c r="O421" s="7" t="str">
        <f>Calc!B421</f>
        <v>C</v>
      </c>
      <c r="P421" s="7">
        <f>IFERROR(VLOOKUP(A421,'Absence Report'!$A$4:$B$29,2,0),0)</f>
        <v>0</v>
      </c>
      <c r="Q421" s="13">
        <v>10816</v>
      </c>
    </row>
    <row r="422" spans="1:17" ht="14.25" customHeight="1">
      <c r="A422" s="2" t="s">
        <v>1130</v>
      </c>
      <c r="B422" s="6" t="s">
        <v>1131</v>
      </c>
      <c r="C422" s="6" t="s">
        <v>1132</v>
      </c>
      <c r="D422" t="str">
        <f t="shared" si="20"/>
        <v>Jillian Yao</v>
      </c>
      <c r="E422" t="str">
        <f t="shared" si="21"/>
        <v>jyao@newcollege.com</v>
      </c>
      <c r="F422" t="str">
        <f t="shared" si="22"/>
        <v>2015</v>
      </c>
      <c r="G422" s="6" t="s">
        <v>20</v>
      </c>
      <c r="H422" s="6" t="s">
        <v>1291</v>
      </c>
      <c r="I422" s="6">
        <f>'Marks Term 1'!I422</f>
        <v>91</v>
      </c>
      <c r="J422" s="6">
        <f>'Marks Term 2'!I422</f>
        <v>92</v>
      </c>
      <c r="K422" s="6">
        <f>'Marks Term 3'!I422</f>
        <v>76</v>
      </c>
      <c r="L422" s="6">
        <f>'Marks Term 4'!I422</f>
        <v>84</v>
      </c>
      <c r="N422" s="10">
        <f t="shared" si="13"/>
        <v>85.75</v>
      </c>
      <c r="O422" s="7" t="str">
        <f>Calc!B422</f>
        <v>A</v>
      </c>
      <c r="P422" s="7">
        <f>IFERROR(VLOOKUP(A422,'Absence Report'!$A$4:$B$29,2,0),0)</f>
        <v>0</v>
      </c>
      <c r="Q422" s="13">
        <v>13040</v>
      </c>
    </row>
    <row r="423" spans="1:17" ht="14.25" customHeight="1">
      <c r="A423" s="2" t="s">
        <v>1133</v>
      </c>
      <c r="B423" s="6" t="s">
        <v>1134</v>
      </c>
      <c r="C423" s="6" t="s">
        <v>1135</v>
      </c>
      <c r="D423" t="str">
        <f t="shared" si="20"/>
        <v>Jianan Ye</v>
      </c>
      <c r="E423" t="str">
        <f t="shared" si="21"/>
        <v>jye@newcollege.com</v>
      </c>
      <c r="F423" t="str">
        <f t="shared" si="22"/>
        <v>2017</v>
      </c>
      <c r="G423" s="6" t="s">
        <v>28</v>
      </c>
      <c r="H423" s="6" t="s">
        <v>1291</v>
      </c>
      <c r="I423" s="6">
        <f>'Marks Term 1'!I423</f>
        <v>42</v>
      </c>
      <c r="J423" s="6">
        <f>'Marks Term 2'!I423</f>
        <v>31</v>
      </c>
      <c r="K423" s="6">
        <f>'Marks Term 3'!I423</f>
        <v>53</v>
      </c>
      <c r="L423" s="6">
        <f>'Marks Term 4'!I423</f>
        <v>13</v>
      </c>
      <c r="N423" s="10">
        <f t="shared" si="13"/>
        <v>34.75</v>
      </c>
      <c r="O423" s="7" t="str">
        <f>Calc!B423</f>
        <v>Fail</v>
      </c>
      <c r="P423" s="7">
        <f>IFERROR(VLOOKUP(A423,'Absence Report'!$A$4:$B$29,2,0),0)</f>
        <v>0</v>
      </c>
      <c r="Q423" s="13">
        <v>8309</v>
      </c>
    </row>
    <row r="424" spans="1:17" ht="14.25" customHeight="1">
      <c r="A424" s="2" t="s">
        <v>1136</v>
      </c>
      <c r="B424" s="6" t="s">
        <v>1137</v>
      </c>
      <c r="C424" s="6" t="s">
        <v>1138</v>
      </c>
      <c r="D424" t="str">
        <f t="shared" si="20"/>
        <v>Linhan Yongni</v>
      </c>
      <c r="E424" t="str">
        <f t="shared" si="21"/>
        <v>lyongni@newcollege.com</v>
      </c>
      <c r="F424" t="str">
        <f t="shared" si="22"/>
        <v>2017</v>
      </c>
      <c r="G424" s="6" t="s">
        <v>13</v>
      </c>
      <c r="H424" s="6" t="s">
        <v>1293</v>
      </c>
      <c r="I424" s="6">
        <f>'Marks Term 1'!I424</f>
        <v>45</v>
      </c>
      <c r="J424" s="6">
        <f>'Marks Term 2'!I424</f>
        <v>19</v>
      </c>
      <c r="K424" s="6">
        <f>'Marks Term 3'!I424</f>
        <v>59</v>
      </c>
      <c r="L424" s="6">
        <f>'Marks Term 4'!I424</f>
        <v>54</v>
      </c>
      <c r="N424" s="10">
        <f t="shared" si="13"/>
        <v>44.25</v>
      </c>
      <c r="O424" s="7" t="str">
        <f>Calc!B424</f>
        <v>F</v>
      </c>
      <c r="P424" s="7">
        <f>IFERROR(VLOOKUP(A424,'Absence Report'!$A$4:$B$29,2,0),0)</f>
        <v>0</v>
      </c>
      <c r="Q424" s="13">
        <v>7803</v>
      </c>
    </row>
    <row r="425" spans="1:17" ht="14.25" customHeight="1">
      <c r="A425" s="2" t="s">
        <v>1139</v>
      </c>
      <c r="B425" s="6" t="s">
        <v>1140</v>
      </c>
      <c r="C425" s="6" t="s">
        <v>1141</v>
      </c>
      <c r="D425" t="str">
        <f t="shared" si="20"/>
        <v>Ruoyu You</v>
      </c>
      <c r="E425" t="str">
        <f t="shared" si="21"/>
        <v>ryou@newcollege.com</v>
      </c>
      <c r="F425" t="str">
        <f t="shared" si="22"/>
        <v>2016</v>
      </c>
      <c r="G425" s="6" t="s">
        <v>28</v>
      </c>
      <c r="H425" s="6" t="s">
        <v>1293</v>
      </c>
      <c r="I425" s="6">
        <f>'Marks Term 1'!I425</f>
        <v>44</v>
      </c>
      <c r="J425" s="6">
        <f>'Marks Term 2'!I425</f>
        <v>53</v>
      </c>
      <c r="K425" s="6">
        <f>'Marks Term 3'!I425</f>
        <v>62</v>
      </c>
      <c r="L425" s="6">
        <f>'Marks Term 4'!I425</f>
        <v>53</v>
      </c>
      <c r="N425" s="10">
        <f t="shared" si="13"/>
        <v>53</v>
      </c>
      <c r="O425" s="7" t="str">
        <f>Calc!B425</f>
        <v>E</v>
      </c>
      <c r="P425" s="7">
        <f>IFERROR(VLOOKUP(A425,'Absence Report'!$A$4:$B$29,2,0),0)</f>
        <v>0</v>
      </c>
      <c r="Q425" s="13">
        <v>4559</v>
      </c>
    </row>
    <row r="426" spans="1:17" ht="14.25" customHeight="1">
      <c r="A426" s="2" t="s">
        <v>1142</v>
      </c>
      <c r="B426" s="6" t="s">
        <v>1143</v>
      </c>
      <c r="C426" s="6" t="s">
        <v>155</v>
      </c>
      <c r="D426" t="str">
        <f t="shared" si="20"/>
        <v>Romy Yu</v>
      </c>
      <c r="E426" t="str">
        <f t="shared" si="21"/>
        <v>ryu@newcollege.com</v>
      </c>
      <c r="F426" t="str">
        <f t="shared" si="22"/>
        <v>2016</v>
      </c>
      <c r="G426" s="6" t="s">
        <v>28</v>
      </c>
      <c r="H426" s="6" t="s">
        <v>1291</v>
      </c>
      <c r="I426" s="6">
        <f>'Marks Term 1'!I426</f>
        <v>51</v>
      </c>
      <c r="J426" s="6">
        <f>'Marks Term 2'!I426</f>
        <v>67</v>
      </c>
      <c r="K426" s="6">
        <f>'Marks Term 3'!I426</f>
        <v>62</v>
      </c>
      <c r="L426" s="6">
        <f>'Marks Term 4'!I426</f>
        <v>73</v>
      </c>
      <c r="N426" s="10">
        <f t="shared" si="13"/>
        <v>63.25</v>
      </c>
      <c r="O426" s="7" t="str">
        <f>Calc!B426</f>
        <v>D</v>
      </c>
      <c r="P426" s="7">
        <f>IFERROR(VLOOKUP(A426,'Absence Report'!$A$4:$B$29,2,0),0)</f>
        <v>0</v>
      </c>
      <c r="Q426" s="13">
        <v>5555</v>
      </c>
    </row>
    <row r="427" spans="1:17" ht="14.25" customHeight="1">
      <c r="A427" s="2" t="s">
        <v>1144</v>
      </c>
      <c r="B427" s="6" t="s">
        <v>1145</v>
      </c>
      <c r="C427" s="6" t="s">
        <v>1146</v>
      </c>
      <c r="D427" t="str">
        <f t="shared" si="20"/>
        <v>Yalan Yuan</v>
      </c>
      <c r="E427" t="str">
        <f t="shared" si="21"/>
        <v>yyuan@newcollege.com</v>
      </c>
      <c r="F427" t="str">
        <f t="shared" si="22"/>
        <v>2016</v>
      </c>
      <c r="G427" s="6" t="s">
        <v>13</v>
      </c>
      <c r="H427" s="6" t="s">
        <v>1293</v>
      </c>
      <c r="I427" s="6">
        <f>'Marks Term 1'!I427</f>
        <v>33</v>
      </c>
      <c r="J427" s="6">
        <f>'Marks Term 2'!I427</f>
        <v>48</v>
      </c>
      <c r="K427" s="6">
        <f>'Marks Term 3'!I427</f>
        <v>36</v>
      </c>
      <c r="L427" s="6">
        <f>'Marks Term 4'!I427</f>
        <v>56</v>
      </c>
      <c r="N427" s="10">
        <f t="shared" si="13"/>
        <v>43.25</v>
      </c>
      <c r="O427" s="7" t="str">
        <f>Calc!B427</f>
        <v>F</v>
      </c>
      <c r="P427" s="7">
        <f>IFERROR(VLOOKUP(A427,'Absence Report'!$A$4:$B$29,2,0),0)</f>
        <v>0</v>
      </c>
      <c r="Q427" s="13">
        <v>3417</v>
      </c>
    </row>
    <row r="428" spans="1:17" ht="14.25" customHeight="1">
      <c r="A428" s="2" t="s">
        <v>1147</v>
      </c>
      <c r="B428" s="6" t="s">
        <v>1089</v>
      </c>
      <c r="C428" s="6" t="s">
        <v>1148</v>
      </c>
      <c r="D428" t="str">
        <f t="shared" si="20"/>
        <v>Wu Yuanjia(Don)</v>
      </c>
      <c r="E428" t="str">
        <f t="shared" si="21"/>
        <v>wyuanjia(don)@newcollege.com</v>
      </c>
      <c r="F428" t="str">
        <f t="shared" si="22"/>
        <v>2015</v>
      </c>
      <c r="G428" s="6" t="s">
        <v>24</v>
      </c>
      <c r="H428" s="6" t="s">
        <v>1291</v>
      </c>
      <c r="I428" s="6">
        <f>'Marks Term 1'!I428</f>
        <v>55</v>
      </c>
      <c r="J428" s="6">
        <f>'Marks Term 2'!I428</f>
        <v>44</v>
      </c>
      <c r="K428" s="6">
        <f>'Marks Term 3'!I428</f>
        <v>75</v>
      </c>
      <c r="L428" s="6">
        <f>'Marks Term 4'!I428</f>
        <v>75</v>
      </c>
      <c r="N428" s="10">
        <f t="shared" si="13"/>
        <v>62.25</v>
      </c>
      <c r="O428" s="7" t="str">
        <f>Calc!B428</f>
        <v>D</v>
      </c>
      <c r="P428" s="7">
        <f>IFERROR(VLOOKUP(A428,'Absence Report'!$A$4:$B$29,2,0),0)</f>
        <v>0</v>
      </c>
      <c r="Q428" s="13">
        <v>0</v>
      </c>
    </row>
    <row r="429" spans="1:17" ht="14.25" customHeight="1">
      <c r="A429" s="2" t="s">
        <v>1149</v>
      </c>
      <c r="B429" s="6" t="s">
        <v>1150</v>
      </c>
      <c r="C429" s="6" t="s">
        <v>1151</v>
      </c>
      <c r="D429" t="str">
        <f t="shared" si="20"/>
        <v>Dongzi Yuhan</v>
      </c>
      <c r="E429" t="str">
        <f t="shared" si="21"/>
        <v>dyuhan@newcollege.com</v>
      </c>
      <c r="F429" t="str">
        <f t="shared" si="22"/>
        <v>2015</v>
      </c>
      <c r="G429" s="6" t="s">
        <v>20</v>
      </c>
      <c r="H429" s="6" t="s">
        <v>1293</v>
      </c>
      <c r="I429" s="6">
        <f>'Marks Term 1'!I429</f>
        <v>19</v>
      </c>
      <c r="J429" s="6">
        <f>'Marks Term 2'!I429</f>
        <v>38</v>
      </c>
      <c r="K429" s="6">
        <f>'Marks Term 3'!I429</f>
        <v>50</v>
      </c>
      <c r="L429" s="6">
        <f>'Marks Term 4'!I429</f>
        <v>59</v>
      </c>
      <c r="N429" s="10">
        <f t="shared" si="13"/>
        <v>41.5</v>
      </c>
      <c r="O429" s="7" t="str">
        <f>Calc!B429</f>
        <v>F</v>
      </c>
      <c r="P429" s="7">
        <f>IFERROR(VLOOKUP(A429,'Absence Report'!$A$4:$B$29,2,0),0)</f>
        <v>0</v>
      </c>
      <c r="Q429" s="13">
        <v>15412</v>
      </c>
    </row>
    <row r="430" spans="1:17" ht="14.25" customHeight="1">
      <c r="A430" s="2" t="s">
        <v>1152</v>
      </c>
      <c r="B430" s="6" t="s">
        <v>1153</v>
      </c>
      <c r="C430" s="6" t="s">
        <v>1154</v>
      </c>
      <c r="D430" t="str">
        <f t="shared" si="20"/>
        <v>Chris Yunwen</v>
      </c>
      <c r="E430" t="str">
        <f t="shared" si="21"/>
        <v>cyunwen@newcollege.com</v>
      </c>
      <c r="F430" t="str">
        <f t="shared" si="22"/>
        <v>2016</v>
      </c>
      <c r="G430" s="6" t="s">
        <v>24</v>
      </c>
      <c r="H430" s="6" t="s">
        <v>1293</v>
      </c>
      <c r="I430" s="6">
        <f>'Marks Term 1'!I430</f>
        <v>98</v>
      </c>
      <c r="J430" s="6">
        <f>'Marks Term 2'!I430</f>
        <v>97</v>
      </c>
      <c r="K430" s="6">
        <f>'Marks Term 3'!I430</f>
        <v>79</v>
      </c>
      <c r="L430" s="6">
        <f>'Marks Term 4'!I430</f>
        <v>91</v>
      </c>
      <c r="N430" s="10">
        <f t="shared" si="13"/>
        <v>91.25</v>
      </c>
      <c r="O430" s="7" t="str">
        <f>Calc!B430</f>
        <v>A</v>
      </c>
      <c r="P430" s="7">
        <f>IFERROR(VLOOKUP(A430,'Absence Report'!$A$4:$B$29,2,0),0)</f>
        <v>0</v>
      </c>
      <c r="Q430" s="13">
        <v>9462</v>
      </c>
    </row>
    <row r="431" spans="1:17" ht="14.25" customHeight="1">
      <c r="A431" s="2" t="s">
        <v>1155</v>
      </c>
      <c r="B431" s="6" t="s">
        <v>1156</v>
      </c>
      <c r="C431" s="6" t="s">
        <v>1157</v>
      </c>
      <c r="D431" t="str">
        <f t="shared" si="20"/>
        <v>Zheng Yupeng</v>
      </c>
      <c r="E431" t="str">
        <f t="shared" si="21"/>
        <v>zyupeng@newcollege.com</v>
      </c>
      <c r="F431" t="str">
        <f t="shared" si="22"/>
        <v>2016</v>
      </c>
      <c r="G431" s="6" t="s">
        <v>24</v>
      </c>
      <c r="H431" s="6" t="s">
        <v>1293</v>
      </c>
      <c r="I431" s="6">
        <f>'Marks Term 1'!I431</f>
        <v>93</v>
      </c>
      <c r="J431" s="6">
        <f>'Marks Term 2'!I431</f>
        <v>80</v>
      </c>
      <c r="K431" s="6">
        <f>'Marks Term 3'!I431</f>
        <v>93</v>
      </c>
      <c r="L431" s="6">
        <f>'Marks Term 4'!I431</f>
        <v>86</v>
      </c>
      <c r="N431" s="10">
        <f t="shared" si="13"/>
        <v>88</v>
      </c>
      <c r="O431" s="7" t="str">
        <f>Calc!B431</f>
        <v>A</v>
      </c>
      <c r="P431" s="7">
        <f>IFERROR(VLOOKUP(A431,'Absence Report'!$A$4:$B$29,2,0),0)</f>
        <v>0</v>
      </c>
      <c r="Q431" s="13">
        <v>9177</v>
      </c>
    </row>
    <row r="432" spans="1:17" ht="14.25" customHeight="1">
      <c r="A432" s="2" t="s">
        <v>1158</v>
      </c>
      <c r="B432" s="6" t="s">
        <v>1159</v>
      </c>
      <c r="C432" s="6" t="s">
        <v>1160</v>
      </c>
      <c r="D432" t="str">
        <f t="shared" si="20"/>
        <v>Boya Zalac</v>
      </c>
      <c r="E432" t="str">
        <f t="shared" si="21"/>
        <v>bzalac@newcollege.com</v>
      </c>
      <c r="F432" t="str">
        <f t="shared" si="22"/>
        <v>2017</v>
      </c>
      <c r="G432" s="6" t="s">
        <v>13</v>
      </c>
      <c r="H432" s="6" t="s">
        <v>1291</v>
      </c>
      <c r="I432" s="6">
        <f>'Marks Term 1'!I432</f>
        <v>62</v>
      </c>
      <c r="J432" s="6">
        <f>'Marks Term 2'!I432</f>
        <v>54</v>
      </c>
      <c r="K432" s="6">
        <f>'Marks Term 3'!I432</f>
        <v>80</v>
      </c>
      <c r="L432" s="6">
        <f>'Marks Term 4'!I432</f>
        <v>59</v>
      </c>
      <c r="N432" s="10">
        <f t="shared" si="13"/>
        <v>63.75</v>
      </c>
      <c r="O432" s="7" t="str">
        <f>Calc!B432</f>
        <v>D</v>
      </c>
      <c r="P432" s="7">
        <f>IFERROR(VLOOKUP(A432,'Absence Report'!$A$4:$B$29,2,0),0)</f>
        <v>0</v>
      </c>
      <c r="Q432" s="13">
        <v>15297</v>
      </c>
    </row>
    <row r="433" spans="1:17" ht="14.25" customHeight="1">
      <c r="A433" s="2" t="s">
        <v>1161</v>
      </c>
      <c r="B433" s="6" t="s">
        <v>1162</v>
      </c>
      <c r="C433" s="6" t="s">
        <v>1163</v>
      </c>
      <c r="D433" t="str">
        <f t="shared" si="20"/>
        <v>Maria Zang</v>
      </c>
      <c r="E433" t="str">
        <f t="shared" si="21"/>
        <v>mzang@newcollege.com</v>
      </c>
      <c r="F433" t="str">
        <f t="shared" si="22"/>
        <v>2016</v>
      </c>
      <c r="G433" s="6" t="s">
        <v>20</v>
      </c>
      <c r="H433" s="6" t="s">
        <v>1293</v>
      </c>
      <c r="I433" s="6">
        <f>'Marks Term 1'!I433</f>
        <v>60</v>
      </c>
      <c r="J433" s="6">
        <f>'Marks Term 2'!I433</f>
        <v>66</v>
      </c>
      <c r="K433" s="6">
        <f>'Marks Term 3'!I433</f>
        <v>57</v>
      </c>
      <c r="L433" s="6">
        <f>'Marks Term 4'!I433</f>
        <v>40</v>
      </c>
      <c r="N433" s="10">
        <f t="shared" si="13"/>
        <v>55.75</v>
      </c>
      <c r="O433" s="7" t="str">
        <f>Calc!B433</f>
        <v>D</v>
      </c>
      <c r="P433" s="7">
        <f>IFERROR(VLOOKUP(A433,'Absence Report'!$A$4:$B$29,2,0),0)</f>
        <v>0</v>
      </c>
      <c r="Q433" s="13">
        <v>5517</v>
      </c>
    </row>
    <row r="434" spans="1:17" ht="14.25" customHeight="1">
      <c r="A434" s="2" t="s">
        <v>1164</v>
      </c>
      <c r="B434" s="6" t="s">
        <v>1165</v>
      </c>
      <c r="C434" s="6" t="s">
        <v>1166</v>
      </c>
      <c r="D434" t="str">
        <f t="shared" si="20"/>
        <v>Lixing Zeng</v>
      </c>
      <c r="E434" t="str">
        <f t="shared" si="21"/>
        <v>lzeng@newcollege.com</v>
      </c>
      <c r="F434" t="str">
        <f t="shared" si="22"/>
        <v>2015</v>
      </c>
      <c r="G434" s="6" t="s">
        <v>20</v>
      </c>
      <c r="H434" s="6" t="s">
        <v>1293</v>
      </c>
      <c r="I434" s="6">
        <f>'Marks Term 1'!I434</f>
        <v>63</v>
      </c>
      <c r="J434" s="6">
        <f>'Marks Term 2'!I434</f>
        <v>37</v>
      </c>
      <c r="K434" s="6">
        <f>'Marks Term 3'!I434</f>
        <v>42</v>
      </c>
      <c r="L434" s="6">
        <f>'Marks Term 4'!I434</f>
        <v>65</v>
      </c>
      <c r="N434" s="10">
        <f t="shared" si="13"/>
        <v>51.75</v>
      </c>
      <c r="O434" s="7" t="str">
        <f>Calc!B434</f>
        <v>E</v>
      </c>
      <c r="P434" s="7">
        <f>IFERROR(VLOOKUP(A434,'Absence Report'!$A$4:$B$29,2,0),0)</f>
        <v>0</v>
      </c>
      <c r="Q434" s="13">
        <v>8081</v>
      </c>
    </row>
    <row r="435" spans="1:17" ht="14.25" customHeight="1">
      <c r="A435" s="2" t="s">
        <v>1170</v>
      </c>
      <c r="B435" s="6" t="s">
        <v>1021</v>
      </c>
      <c r="C435" s="6" t="s">
        <v>1171</v>
      </c>
      <c r="D435" t="str">
        <f t="shared" si="20"/>
        <v>Aaron Zhang</v>
      </c>
      <c r="E435" t="str">
        <f t="shared" si="21"/>
        <v>azhang@newcollege.com</v>
      </c>
      <c r="F435" t="str">
        <f t="shared" si="22"/>
        <v>2017</v>
      </c>
      <c r="G435" s="6" t="s">
        <v>13</v>
      </c>
      <c r="H435" s="6" t="s">
        <v>1292</v>
      </c>
      <c r="I435" s="6">
        <f>'Marks Term 1'!I435</f>
        <v>87</v>
      </c>
      <c r="J435" s="6">
        <f>'Marks Term 2'!I435</f>
        <v>71</v>
      </c>
      <c r="K435" s="6">
        <f>'Marks Term 3'!I435</f>
        <v>70</v>
      </c>
      <c r="L435" s="6">
        <f>'Marks Term 4'!I435</f>
        <v>57</v>
      </c>
      <c r="N435" s="10">
        <f t="shared" si="13"/>
        <v>71.25</v>
      </c>
      <c r="O435" s="7" t="str">
        <f>Calc!B435</f>
        <v>C</v>
      </c>
      <c r="P435" s="7">
        <f>IFERROR(VLOOKUP(A435,'Absence Report'!$A$4:$B$29,2,0),0)</f>
        <v>0</v>
      </c>
      <c r="Q435" s="13">
        <v>2885</v>
      </c>
    </row>
    <row r="436" spans="1:17" ht="14.25" customHeight="1">
      <c r="A436" s="2" t="s">
        <v>1167</v>
      </c>
      <c r="B436" s="6" t="s">
        <v>1168</v>
      </c>
      <c r="C436" s="6" t="s">
        <v>1169</v>
      </c>
      <c r="D436" t="str">
        <f t="shared" si="20"/>
        <v>Brian Zhang</v>
      </c>
      <c r="E436" t="str">
        <f t="shared" si="21"/>
        <v>bzhang@newcollege.com</v>
      </c>
      <c r="F436" t="str">
        <f t="shared" si="22"/>
        <v>2015</v>
      </c>
      <c r="G436" s="6" t="s">
        <v>20</v>
      </c>
      <c r="H436" s="6" t="s">
        <v>1293</v>
      </c>
      <c r="I436" s="6">
        <f>'Marks Term 1'!I436</f>
        <v>73</v>
      </c>
      <c r="J436" s="6">
        <f>'Marks Term 2'!I436</f>
        <v>83</v>
      </c>
      <c r="K436" s="6">
        <f>'Marks Term 3'!I436</f>
        <v>77</v>
      </c>
      <c r="L436" s="6">
        <f>'Marks Term 4'!I436</f>
        <v>63</v>
      </c>
      <c r="N436" s="10">
        <f t="shared" si="13"/>
        <v>74</v>
      </c>
      <c r="O436" s="7" t="str">
        <f>Calc!B436</f>
        <v>C</v>
      </c>
      <c r="P436" s="7">
        <f>IFERROR(VLOOKUP(A436,'Absence Report'!$A$4:$B$29,2,0),0)</f>
        <v>0</v>
      </c>
      <c r="Q436" s="13">
        <v>12494</v>
      </c>
    </row>
    <row r="437" spans="1:17" ht="14.25" customHeight="1">
      <c r="A437" s="2" t="s">
        <v>1187</v>
      </c>
      <c r="B437" s="6" t="s">
        <v>1188</v>
      </c>
      <c r="C437" s="6" t="s">
        <v>1171</v>
      </c>
      <c r="D437" t="str">
        <f t="shared" si="20"/>
        <v>Dung Zhang</v>
      </c>
      <c r="E437" t="str">
        <f t="shared" si="21"/>
        <v>dzhang@newcollege.com</v>
      </c>
      <c r="F437" t="str">
        <f t="shared" si="22"/>
        <v>2017</v>
      </c>
      <c r="G437" s="6" t="s">
        <v>28</v>
      </c>
      <c r="H437" s="6" t="s">
        <v>1292</v>
      </c>
      <c r="I437" s="6">
        <f>'Marks Term 1'!I437</f>
        <v>72</v>
      </c>
      <c r="J437" s="6">
        <f>'Marks Term 2'!I437</f>
        <v>44</v>
      </c>
      <c r="K437" s="6">
        <f>'Marks Term 3'!I437</f>
        <v>48</v>
      </c>
      <c r="L437" s="6">
        <f>'Marks Term 4'!I437</f>
        <v>64</v>
      </c>
      <c r="N437" s="10">
        <f t="shared" si="13"/>
        <v>57</v>
      </c>
      <c r="O437" s="7" t="str">
        <f>Calc!B437</f>
        <v>D</v>
      </c>
      <c r="P437" s="7">
        <f>IFERROR(VLOOKUP(A437,'Absence Report'!$A$4:$B$29,2,0),0)</f>
        <v>0</v>
      </c>
      <c r="Q437" s="13">
        <v>15014</v>
      </c>
    </row>
    <row r="438" spans="1:17" ht="14.25" customHeight="1">
      <c r="A438" s="2" t="s">
        <v>1191</v>
      </c>
      <c r="B438" s="6" t="s">
        <v>1192</v>
      </c>
      <c r="C438" s="6" t="s">
        <v>1171</v>
      </c>
      <c r="D438" t="str">
        <f t="shared" si="20"/>
        <v>Harkamaldeep Zhang</v>
      </c>
      <c r="E438" t="str">
        <f t="shared" si="21"/>
        <v>hzhang@newcollege.com</v>
      </c>
      <c r="F438" t="str">
        <f t="shared" si="22"/>
        <v>2017</v>
      </c>
      <c r="G438" s="6" t="s">
        <v>28</v>
      </c>
      <c r="H438" s="6" t="s">
        <v>1292</v>
      </c>
      <c r="I438" s="6">
        <f>'Marks Term 1'!I438</f>
        <v>67</v>
      </c>
      <c r="J438" s="6">
        <f>'Marks Term 2'!I438</f>
        <v>34</v>
      </c>
      <c r="K438" s="6">
        <f>'Marks Term 3'!I438</f>
        <v>49</v>
      </c>
      <c r="L438" s="6">
        <f>'Marks Term 4'!I438</f>
        <v>62</v>
      </c>
      <c r="N438" s="10">
        <f t="shared" si="13"/>
        <v>53</v>
      </c>
      <c r="O438" s="7" t="str">
        <f>Calc!B438</f>
        <v>E</v>
      </c>
      <c r="P438" s="7">
        <f>IFERROR(VLOOKUP(A438,'Absence Report'!$A$4:$B$29,2,0),0)</f>
        <v>0</v>
      </c>
      <c r="Q438" s="13">
        <v>307</v>
      </c>
    </row>
    <row r="439" spans="1:17" ht="14.25" customHeight="1">
      <c r="A439" s="2" t="s">
        <v>1182</v>
      </c>
      <c r="B439" s="6" t="s">
        <v>1183</v>
      </c>
      <c r="C439" s="6" t="s">
        <v>1171</v>
      </c>
      <c r="D439" t="str">
        <f t="shared" si="20"/>
        <v>Huixue Zhang</v>
      </c>
      <c r="E439" t="str">
        <f t="shared" si="21"/>
        <v>hzhang@newcollege.com</v>
      </c>
      <c r="F439" t="str">
        <f t="shared" si="22"/>
        <v>2017</v>
      </c>
      <c r="G439" s="6" t="s">
        <v>20</v>
      </c>
      <c r="H439" s="6" t="s">
        <v>1292</v>
      </c>
      <c r="I439" s="6">
        <f>'Marks Term 1'!I439</f>
        <v>66</v>
      </c>
      <c r="J439" s="6">
        <f>'Marks Term 2'!I439</f>
        <v>28</v>
      </c>
      <c r="K439" s="6">
        <f>'Marks Term 3'!I439</f>
        <v>65</v>
      </c>
      <c r="L439" s="6">
        <f>'Marks Term 4'!I439</f>
        <v>28</v>
      </c>
      <c r="N439" s="10">
        <f t="shared" si="13"/>
        <v>46.75</v>
      </c>
      <c r="O439" s="7" t="str">
        <f>Calc!B439</f>
        <v>E</v>
      </c>
      <c r="P439" s="7">
        <f>IFERROR(VLOOKUP(A439,'Absence Report'!$A$4:$B$29,2,0),0)</f>
        <v>0</v>
      </c>
      <c r="Q439" s="13">
        <v>10041</v>
      </c>
    </row>
    <row r="440" spans="1:17" ht="14.25" customHeight="1">
      <c r="A440" s="2" t="s">
        <v>1189</v>
      </c>
      <c r="B440" s="6" t="s">
        <v>1190</v>
      </c>
      <c r="C440" s="6" t="s">
        <v>1186</v>
      </c>
      <c r="D440" t="str">
        <f t="shared" si="20"/>
        <v>Jiaqi Zhang</v>
      </c>
      <c r="E440" t="str">
        <f t="shared" si="21"/>
        <v>jzhang@newcollege.com</v>
      </c>
      <c r="F440" t="str">
        <f t="shared" si="22"/>
        <v>2015</v>
      </c>
      <c r="G440" s="6" t="s">
        <v>24</v>
      </c>
      <c r="H440" s="6" t="s">
        <v>1293</v>
      </c>
      <c r="I440" s="6">
        <f>'Marks Term 1'!I440</f>
        <v>51</v>
      </c>
      <c r="J440" s="6">
        <f>'Marks Term 2'!I440</f>
        <v>58</v>
      </c>
      <c r="K440" s="6">
        <f>'Marks Term 3'!I440</f>
        <v>55</v>
      </c>
      <c r="L440" s="6">
        <f>'Marks Term 4'!I440</f>
        <v>30</v>
      </c>
      <c r="N440" s="10">
        <f t="shared" si="13"/>
        <v>48.5</v>
      </c>
      <c r="O440" s="7" t="str">
        <f>Calc!B440</f>
        <v>E</v>
      </c>
      <c r="P440" s="7">
        <f>IFERROR(VLOOKUP(A440,'Absence Report'!$A$4:$B$29,2,0),0)</f>
        <v>0</v>
      </c>
      <c r="Q440" s="13">
        <v>14422</v>
      </c>
    </row>
    <row r="441" spans="1:17" ht="14.25" customHeight="1">
      <c r="A441" s="2" t="s">
        <v>1174</v>
      </c>
      <c r="B441" s="6" t="s">
        <v>1175</v>
      </c>
      <c r="C441" s="6" t="s">
        <v>1171</v>
      </c>
      <c r="D441" t="str">
        <f t="shared" si="20"/>
        <v>Job-Russel Zhang</v>
      </c>
      <c r="E441" t="str">
        <f t="shared" si="21"/>
        <v>jzhang@newcollege.com</v>
      </c>
      <c r="F441" t="str">
        <f t="shared" si="22"/>
        <v>2017</v>
      </c>
      <c r="G441" s="6" t="s">
        <v>13</v>
      </c>
      <c r="H441" s="6" t="s">
        <v>1292</v>
      </c>
      <c r="I441" s="6">
        <f>'Marks Term 1'!I441</f>
        <v>47</v>
      </c>
      <c r="J441" s="6">
        <f>'Marks Term 2'!I441</f>
        <v>56</v>
      </c>
      <c r="K441" s="6">
        <f>'Marks Term 3'!I441</f>
        <v>76</v>
      </c>
      <c r="L441" s="6">
        <f>'Marks Term 4'!I441</f>
        <v>85</v>
      </c>
      <c r="N441" s="10">
        <f t="shared" si="13"/>
        <v>66</v>
      </c>
      <c r="O441" s="7" t="str">
        <f>Calc!B441</f>
        <v>C</v>
      </c>
      <c r="P441" s="7">
        <f>IFERROR(VLOOKUP(A441,'Absence Report'!$A$4:$B$29,2,0),0)</f>
        <v>0</v>
      </c>
      <c r="Q441" s="13">
        <v>11315</v>
      </c>
    </row>
    <row r="442" spans="1:17" ht="14.25" customHeight="1">
      <c r="A442" s="2" t="s">
        <v>1180</v>
      </c>
      <c r="B442" s="6" t="s">
        <v>1181</v>
      </c>
      <c r="C442" s="6" t="s">
        <v>1171</v>
      </c>
      <c r="D442" t="str">
        <f t="shared" si="20"/>
        <v>Qian Zhang</v>
      </c>
      <c r="E442" t="str">
        <f t="shared" si="21"/>
        <v>qzhang@newcollege.com</v>
      </c>
      <c r="F442" t="str">
        <f t="shared" si="22"/>
        <v>2017</v>
      </c>
      <c r="G442" s="6" t="s">
        <v>13</v>
      </c>
      <c r="H442" s="6" t="s">
        <v>1292</v>
      </c>
      <c r="I442" s="6">
        <f>'Marks Term 1'!I442</f>
        <v>42</v>
      </c>
      <c r="J442" s="6">
        <f>'Marks Term 2'!I442</f>
        <v>61</v>
      </c>
      <c r="K442" s="6">
        <f>'Marks Term 3'!I442</f>
        <v>61</v>
      </c>
      <c r="L442" s="6">
        <f>'Marks Term 4'!I442</f>
        <v>70</v>
      </c>
      <c r="N442" s="10">
        <f t="shared" si="13"/>
        <v>58.5</v>
      </c>
      <c r="O442" s="7" t="str">
        <f>Calc!B442</f>
        <v>D</v>
      </c>
      <c r="P442" s="7">
        <f>IFERROR(VLOOKUP(A442,'Absence Report'!$A$4:$B$29,2,0),0)</f>
        <v>0</v>
      </c>
      <c r="Q442" s="13">
        <v>15751</v>
      </c>
    </row>
    <row r="443" spans="1:17" ht="14.25" customHeight="1">
      <c r="A443" s="2" t="s">
        <v>1172</v>
      </c>
      <c r="B443" s="6" t="s">
        <v>1173</v>
      </c>
      <c r="C443" s="6" t="s">
        <v>1169</v>
      </c>
      <c r="D443" t="str">
        <f t="shared" si="20"/>
        <v>Shourhoung Zhang</v>
      </c>
      <c r="E443" t="str">
        <f t="shared" si="21"/>
        <v>szhang@newcollege.com</v>
      </c>
      <c r="F443" t="str">
        <f t="shared" si="22"/>
        <v>2017</v>
      </c>
      <c r="G443" s="6" t="s">
        <v>13</v>
      </c>
      <c r="H443" s="6" t="s">
        <v>1291</v>
      </c>
      <c r="I443" s="6">
        <f>'Marks Term 1'!I443</f>
        <v>40</v>
      </c>
      <c r="J443" s="6">
        <f>'Marks Term 2'!I443</f>
        <v>84</v>
      </c>
      <c r="K443" s="6">
        <f>'Marks Term 3'!I443</f>
        <v>72</v>
      </c>
      <c r="L443" s="6">
        <f>'Marks Term 4'!I443</f>
        <v>98</v>
      </c>
      <c r="N443" s="10">
        <f t="shared" si="13"/>
        <v>73.5</v>
      </c>
      <c r="O443" s="7" t="str">
        <f>Calc!B443</f>
        <v>C</v>
      </c>
      <c r="P443" s="7">
        <f>IFERROR(VLOOKUP(A443,'Absence Report'!$A$4:$B$29,2,0),0)</f>
        <v>0</v>
      </c>
      <c r="Q443" s="13">
        <v>14354</v>
      </c>
    </row>
    <row r="444" spans="1:17" ht="14.25" customHeight="1">
      <c r="A444" s="2" t="s">
        <v>1184</v>
      </c>
      <c r="B444" s="6" t="s">
        <v>1185</v>
      </c>
      <c r="C444" s="6" t="s">
        <v>1186</v>
      </c>
      <c r="D444" t="str">
        <f t="shared" si="20"/>
        <v>Shuning Zhang</v>
      </c>
      <c r="E444" t="str">
        <f t="shared" si="21"/>
        <v>szhang@newcollege.com</v>
      </c>
      <c r="F444" t="str">
        <f t="shared" si="22"/>
        <v>2016</v>
      </c>
      <c r="G444" s="6" t="s">
        <v>13</v>
      </c>
      <c r="H444" s="6" t="s">
        <v>1293</v>
      </c>
      <c r="I444" s="6">
        <f>'Marks Term 1'!I444</f>
        <v>38</v>
      </c>
      <c r="J444" s="6">
        <f>'Marks Term 2'!I444</f>
        <v>62</v>
      </c>
      <c r="K444" s="6">
        <f>'Marks Term 3'!I444</f>
        <v>58</v>
      </c>
      <c r="L444" s="6">
        <f>'Marks Term 4'!I444</f>
        <v>32</v>
      </c>
      <c r="N444" s="10">
        <f t="shared" si="13"/>
        <v>47.5</v>
      </c>
      <c r="O444" s="7" t="str">
        <f>Calc!B444</f>
        <v>E</v>
      </c>
      <c r="P444" s="7">
        <f>IFERROR(VLOOKUP(A444,'Absence Report'!$A$4:$B$29,2,0),0)</f>
        <v>0</v>
      </c>
      <c r="Q444" s="13">
        <v>9762</v>
      </c>
    </row>
    <row r="445" spans="1:17" ht="14.25" customHeight="1">
      <c r="A445" s="2" t="s">
        <v>1193</v>
      </c>
      <c r="B445" s="6" t="s">
        <v>1194</v>
      </c>
      <c r="C445" s="6" t="s">
        <v>1169</v>
      </c>
      <c r="D445" t="str">
        <f t="shared" si="20"/>
        <v>Yuxiang Zhang</v>
      </c>
      <c r="E445" t="str">
        <f t="shared" si="21"/>
        <v>yzhang@newcollege.com</v>
      </c>
      <c r="F445" t="str">
        <f t="shared" si="22"/>
        <v>2015</v>
      </c>
      <c r="G445" s="6" t="s">
        <v>24</v>
      </c>
      <c r="H445" s="6" t="s">
        <v>1293</v>
      </c>
      <c r="I445" s="6">
        <f>'Marks Term 1'!I445</f>
        <v>33</v>
      </c>
      <c r="J445" s="6">
        <f>'Marks Term 2'!I445</f>
        <v>42</v>
      </c>
      <c r="K445" s="6">
        <f>'Marks Term 3'!I445</f>
        <v>21</v>
      </c>
      <c r="L445" s="6">
        <f>'Marks Term 4'!I445</f>
        <v>27</v>
      </c>
      <c r="N445" s="10">
        <f t="shared" si="13"/>
        <v>30.75</v>
      </c>
      <c r="O445" s="7" t="str">
        <f>Calc!B445</f>
        <v>Fail</v>
      </c>
      <c r="P445" s="7">
        <f>IFERROR(VLOOKUP(A445,'Absence Report'!$A$4:$B$29,2,0),0)</f>
        <v>0</v>
      </c>
      <c r="Q445" s="13">
        <v>0</v>
      </c>
    </row>
    <row r="446" spans="1:17" ht="14.25" customHeight="1">
      <c r="A446" s="2" t="s">
        <v>1176</v>
      </c>
      <c r="B446" s="6" t="s">
        <v>1177</v>
      </c>
      <c r="C446" s="6" t="s">
        <v>1171</v>
      </c>
      <c r="D446" t="str">
        <f t="shared" si="20"/>
        <v>Zihui Zhang</v>
      </c>
      <c r="E446" t="str">
        <f t="shared" si="21"/>
        <v>zzhang@newcollege.com</v>
      </c>
      <c r="F446" t="str">
        <f t="shared" si="22"/>
        <v>2016</v>
      </c>
      <c r="G446" s="6" t="s">
        <v>20</v>
      </c>
      <c r="H446" s="6" t="s">
        <v>1292</v>
      </c>
      <c r="I446" s="6">
        <f>'Marks Term 1'!I446</f>
        <v>27</v>
      </c>
      <c r="J446" s="6">
        <f>'Marks Term 2'!I446</f>
        <v>30</v>
      </c>
      <c r="K446" s="6">
        <f>'Marks Term 3'!I446</f>
        <v>73</v>
      </c>
      <c r="L446" s="6">
        <f>'Marks Term 4'!I446</f>
        <v>42</v>
      </c>
      <c r="N446" s="10">
        <f t="shared" si="13"/>
        <v>43</v>
      </c>
      <c r="O446" s="7" t="str">
        <f>Calc!B446</f>
        <v>F</v>
      </c>
      <c r="P446" s="7">
        <f>IFERROR(VLOOKUP(A446,'Absence Report'!$A$4:$B$29,2,0),0)</f>
        <v>0</v>
      </c>
      <c r="Q446" s="13">
        <v>9056</v>
      </c>
    </row>
    <row r="447" spans="1:17" ht="14.25" customHeight="1">
      <c r="A447" s="2" t="s">
        <v>1178</v>
      </c>
      <c r="B447" s="6" t="s">
        <v>1179</v>
      </c>
      <c r="C447" s="6" t="s">
        <v>1171</v>
      </c>
      <c r="D447" t="str">
        <f t="shared" si="20"/>
        <v>Ziyun Zhang</v>
      </c>
      <c r="E447" t="str">
        <f t="shared" si="21"/>
        <v>zzhang@newcollege.com</v>
      </c>
      <c r="F447" t="str">
        <f t="shared" si="22"/>
        <v>2017</v>
      </c>
      <c r="G447" s="6" t="s">
        <v>24</v>
      </c>
      <c r="H447" s="6" t="s">
        <v>1292</v>
      </c>
      <c r="I447" s="6">
        <f>'Marks Term 1'!I447</f>
        <v>27</v>
      </c>
      <c r="J447" s="6">
        <f>'Marks Term 2'!I447</f>
        <v>50</v>
      </c>
      <c r="K447" s="6">
        <f>'Marks Term 3'!I447</f>
        <v>16</v>
      </c>
      <c r="L447" s="6">
        <f>'Marks Term 4'!I447</f>
        <v>21</v>
      </c>
      <c r="N447" s="10">
        <f t="shared" si="13"/>
        <v>28.5</v>
      </c>
      <c r="O447" s="7" t="str">
        <f>Calc!B447</f>
        <v>Fail</v>
      </c>
      <c r="P447" s="7">
        <f>IFERROR(VLOOKUP(A447,'Absence Report'!$A$4:$B$29,2,0),0)</f>
        <v>0</v>
      </c>
      <c r="Q447" s="13">
        <v>5863</v>
      </c>
    </row>
    <row r="448" spans="1:17" ht="14.25" customHeight="1">
      <c r="A448" s="2" t="s">
        <v>1195</v>
      </c>
      <c r="B448" s="6" t="s">
        <v>1196</v>
      </c>
      <c r="C448" s="6" t="s">
        <v>1197</v>
      </c>
      <c r="D448" t="str">
        <f t="shared" si="20"/>
        <v>Peng Zhao</v>
      </c>
      <c r="E448" t="str">
        <f t="shared" si="21"/>
        <v>pzhao@newcollege.com</v>
      </c>
      <c r="F448" t="str">
        <f t="shared" si="22"/>
        <v>2015</v>
      </c>
      <c r="G448" s="6" t="s">
        <v>13</v>
      </c>
      <c r="H448" s="6" t="s">
        <v>1292</v>
      </c>
      <c r="I448" s="6">
        <f>'Marks Term 1'!I448</f>
        <v>97</v>
      </c>
      <c r="J448" s="6">
        <f>'Marks Term 2'!I448</f>
        <v>94</v>
      </c>
      <c r="K448" s="6">
        <f>'Marks Term 3'!I448</f>
        <v>84</v>
      </c>
      <c r="L448" s="6">
        <f>'Marks Term 4'!I448</f>
        <v>91</v>
      </c>
      <c r="N448" s="10">
        <f t="shared" si="13"/>
        <v>91.5</v>
      </c>
      <c r="O448" s="7" t="str">
        <f>Calc!B448</f>
        <v>A</v>
      </c>
      <c r="P448" s="7">
        <f>IFERROR(VLOOKUP(A448,'Absence Report'!$A$4:$B$29,2,0),0)</f>
        <v>0</v>
      </c>
      <c r="Q448" s="13">
        <v>343</v>
      </c>
    </row>
    <row r="449" spans="1:17" ht="14.25" customHeight="1">
      <c r="A449" s="2" t="s">
        <v>1205</v>
      </c>
      <c r="B449" s="6" t="s">
        <v>1206</v>
      </c>
      <c r="C449" s="6" t="s">
        <v>326</v>
      </c>
      <c r="D449" t="str">
        <f t="shared" si="20"/>
        <v>Runqun Zhao</v>
      </c>
      <c r="E449" t="str">
        <f t="shared" si="21"/>
        <v>rzhao@newcollege.com</v>
      </c>
      <c r="F449" t="str">
        <f t="shared" si="22"/>
        <v>2016</v>
      </c>
      <c r="G449" s="6" t="s">
        <v>24</v>
      </c>
      <c r="H449" s="6" t="s">
        <v>1293</v>
      </c>
      <c r="I449" s="6">
        <f>'Marks Term 1'!I449</f>
        <v>54</v>
      </c>
      <c r="J449" s="6">
        <f>'Marks Term 2'!I449</f>
        <v>41</v>
      </c>
      <c r="K449" s="6">
        <f>'Marks Term 3'!I449</f>
        <v>75</v>
      </c>
      <c r="L449" s="6">
        <f>'Marks Term 4'!I449</f>
        <v>62</v>
      </c>
      <c r="N449" s="10">
        <f t="shared" si="13"/>
        <v>58</v>
      </c>
      <c r="O449" s="7" t="str">
        <f>Calc!B449</f>
        <v>D</v>
      </c>
      <c r="P449" s="7">
        <f>IFERROR(VLOOKUP(A449,'Absence Report'!$A$4:$B$29,2,0),0)</f>
        <v>0</v>
      </c>
      <c r="Q449" s="13">
        <v>13850</v>
      </c>
    </row>
    <row r="450" spans="1:17" ht="14.25" customHeight="1">
      <c r="A450" s="2" t="s">
        <v>1200</v>
      </c>
      <c r="B450" s="6" t="s">
        <v>1201</v>
      </c>
      <c r="C450" s="6" t="s">
        <v>1202</v>
      </c>
      <c r="D450" t="str">
        <f t="shared" si="20"/>
        <v>Shiman Zhao</v>
      </c>
      <c r="E450" t="str">
        <f t="shared" si="21"/>
        <v>szhao@newcollege.com</v>
      </c>
      <c r="F450" t="str">
        <f t="shared" si="22"/>
        <v>2017</v>
      </c>
      <c r="G450" s="6" t="s">
        <v>13</v>
      </c>
      <c r="H450" s="6" t="s">
        <v>1291</v>
      </c>
      <c r="I450" s="6">
        <f>'Marks Term 1'!I450</f>
        <v>50</v>
      </c>
      <c r="J450" s="6">
        <f>'Marks Term 2'!I450</f>
        <v>38</v>
      </c>
      <c r="K450" s="6">
        <f>'Marks Term 3'!I450</f>
        <v>45</v>
      </c>
      <c r="L450" s="6">
        <f>'Marks Term 4'!I450</f>
        <v>51</v>
      </c>
      <c r="N450" s="10">
        <f t="shared" si="13"/>
        <v>46</v>
      </c>
      <c r="O450" s="7" t="str">
        <f>Calc!B450</f>
        <v>E</v>
      </c>
      <c r="P450" s="7">
        <f>IFERROR(VLOOKUP(A450,'Absence Report'!$A$4:$B$29,2,0),0)</f>
        <v>0</v>
      </c>
      <c r="Q450" s="13">
        <v>10357</v>
      </c>
    </row>
    <row r="451" spans="1:17" ht="14.25" customHeight="1">
      <c r="A451" s="2" t="s">
        <v>1198</v>
      </c>
      <c r="B451" s="6" t="s">
        <v>1199</v>
      </c>
      <c r="C451" s="6" t="s">
        <v>1197</v>
      </c>
      <c r="D451" t="str">
        <f t="shared" si="20"/>
        <v>Wanyu Zhao</v>
      </c>
      <c r="E451" t="str">
        <f t="shared" si="21"/>
        <v>wzhao@newcollege.com</v>
      </c>
      <c r="F451" t="str">
        <f t="shared" si="22"/>
        <v>2016</v>
      </c>
      <c r="G451" s="6" t="s">
        <v>20</v>
      </c>
      <c r="H451" s="6" t="s">
        <v>1291</v>
      </c>
      <c r="I451" s="6">
        <f>'Marks Term 1'!I451</f>
        <v>47</v>
      </c>
      <c r="J451" s="6">
        <f>'Marks Term 2'!I451</f>
        <v>20</v>
      </c>
      <c r="K451" s="6">
        <f>'Marks Term 3'!I451</f>
        <v>10</v>
      </c>
      <c r="L451" s="6">
        <f>'Marks Term 4'!I451</f>
        <v>63</v>
      </c>
      <c r="N451" s="10">
        <f t="shared" si="13"/>
        <v>35</v>
      </c>
      <c r="O451" s="7" t="str">
        <f>Calc!B451</f>
        <v>F</v>
      </c>
      <c r="P451" s="7">
        <f>IFERROR(VLOOKUP(A451,'Absence Report'!$A$4:$B$29,2,0),0)</f>
        <v>0</v>
      </c>
      <c r="Q451" s="13">
        <v>0</v>
      </c>
    </row>
    <row r="452" spans="1:17" ht="14.25" customHeight="1">
      <c r="A452" s="2" t="s">
        <v>1207</v>
      </c>
      <c r="B452" s="6" t="s">
        <v>1208</v>
      </c>
      <c r="C452" s="6" t="s">
        <v>326</v>
      </c>
      <c r="D452" t="str">
        <f t="shared" si="20"/>
        <v>Ziliang Zhao</v>
      </c>
      <c r="E452" t="str">
        <f t="shared" si="21"/>
        <v>zzhao@newcollege.com</v>
      </c>
      <c r="F452" t="str">
        <f t="shared" si="22"/>
        <v>2016</v>
      </c>
      <c r="G452" s="6" t="s">
        <v>28</v>
      </c>
      <c r="H452" s="6" t="s">
        <v>1293</v>
      </c>
      <c r="I452" s="6">
        <f>'Marks Term 1'!I452</f>
        <v>41</v>
      </c>
      <c r="J452" s="6">
        <f>'Marks Term 2'!I452</f>
        <v>34</v>
      </c>
      <c r="K452" s="6">
        <f>'Marks Term 3'!I452</f>
        <v>55</v>
      </c>
      <c r="L452" s="6">
        <f>'Marks Term 4'!I452</f>
        <v>7</v>
      </c>
      <c r="N452" s="10">
        <f t="shared" si="13"/>
        <v>34.25</v>
      </c>
      <c r="O452" s="7" t="str">
        <f>Calc!B452</f>
        <v>Fail</v>
      </c>
      <c r="P452" s="7">
        <f>IFERROR(VLOOKUP(A452,'Absence Report'!$A$4:$B$29,2,0),0)</f>
        <v>0</v>
      </c>
      <c r="Q452" s="13">
        <v>12892</v>
      </c>
    </row>
    <row r="453" spans="1:17" ht="14.25" customHeight="1">
      <c r="A453" s="2" t="s">
        <v>1203</v>
      </c>
      <c r="B453" s="6" t="s">
        <v>1204</v>
      </c>
      <c r="C453" s="6" t="s">
        <v>1202</v>
      </c>
      <c r="D453" t="str">
        <f t="shared" ref="D453:D465" si="23">PROPER(_xlfn.CONCAT(B453," ",C453))</f>
        <v>Zuhui Zhao</v>
      </c>
      <c r="E453" t="str">
        <f t="shared" ref="E453:E465" si="24">LOWER(_xlfn.CONCAT(LEFT(B453),C453,"@newcollege.com"))</f>
        <v>zzhao@newcollege.com</v>
      </c>
      <c r="F453" t="str">
        <f t="shared" ref="F453:F465" si="25">_xlfn.CONCAT(20,RIGHT(A453,2))</f>
        <v>2015</v>
      </c>
      <c r="G453" s="6" t="s">
        <v>20</v>
      </c>
      <c r="H453" s="6" t="s">
        <v>1291</v>
      </c>
      <c r="I453" s="6">
        <f>'Marks Term 1'!I453</f>
        <v>41</v>
      </c>
      <c r="J453" s="6">
        <f>'Marks Term 2'!I453</f>
        <v>37</v>
      </c>
      <c r="K453" s="6">
        <f>'Marks Term 3'!I453</f>
        <v>30</v>
      </c>
      <c r="L453" s="6">
        <f>'Marks Term 4'!I453</f>
        <v>70</v>
      </c>
      <c r="N453" s="10">
        <f t="shared" si="13"/>
        <v>44.5</v>
      </c>
      <c r="O453" s="7" t="str">
        <f>Calc!B453</f>
        <v>F</v>
      </c>
      <c r="P453" s="7">
        <f>IFERROR(VLOOKUP(A453,'Absence Report'!$A$4:$B$29,2,0),0)</f>
        <v>0</v>
      </c>
      <c r="Q453" s="13">
        <v>8625</v>
      </c>
    </row>
    <row r="454" spans="1:17" ht="14.25" customHeight="1">
      <c r="A454" s="2" t="s">
        <v>1212</v>
      </c>
      <c r="B454" s="6" t="s">
        <v>1213</v>
      </c>
      <c r="C454" s="6" t="s">
        <v>1156</v>
      </c>
      <c r="D454" t="str">
        <f t="shared" si="23"/>
        <v>Angshuman Zheng</v>
      </c>
      <c r="E454" t="str">
        <f t="shared" si="24"/>
        <v>azheng@newcollege.com</v>
      </c>
      <c r="F454" t="str">
        <f t="shared" si="25"/>
        <v>2015</v>
      </c>
      <c r="G454" s="6" t="s">
        <v>28</v>
      </c>
      <c r="H454" s="6" t="s">
        <v>1291</v>
      </c>
      <c r="I454" s="6">
        <f>'Marks Term 1'!I454</f>
        <v>48</v>
      </c>
      <c r="J454" s="6">
        <f>'Marks Term 2'!I454</f>
        <v>58</v>
      </c>
      <c r="K454" s="6">
        <f>'Marks Term 3'!I454</f>
        <v>18</v>
      </c>
      <c r="L454" s="6">
        <f>'Marks Term 4'!I454</f>
        <v>50</v>
      </c>
      <c r="N454" s="10">
        <f t="shared" si="13"/>
        <v>43.5</v>
      </c>
      <c r="O454" s="7" t="str">
        <f>Calc!B454</f>
        <v>F</v>
      </c>
      <c r="P454" s="7">
        <f>IFERROR(VLOOKUP(A454,'Absence Report'!$A$4:$B$29,2,0),0)</f>
        <v>0</v>
      </c>
      <c r="Q454" s="13">
        <v>4708</v>
      </c>
    </row>
    <row r="455" spans="1:17" ht="14.25" customHeight="1">
      <c r="A455" s="2" t="s">
        <v>1209</v>
      </c>
      <c r="B455" s="6" t="s">
        <v>1210</v>
      </c>
      <c r="C455" s="6" t="s">
        <v>1211</v>
      </c>
      <c r="D455" t="str">
        <f t="shared" si="23"/>
        <v>Xinyuan Zheng</v>
      </c>
      <c r="E455" t="str">
        <f t="shared" si="24"/>
        <v>xzheng@newcollege.com</v>
      </c>
      <c r="F455" t="str">
        <f t="shared" si="25"/>
        <v>2016</v>
      </c>
      <c r="G455" s="6" t="s">
        <v>28</v>
      </c>
      <c r="H455" s="6" t="s">
        <v>1292</v>
      </c>
      <c r="I455" s="6">
        <f>'Marks Term 1'!I455</f>
        <v>42</v>
      </c>
      <c r="J455" s="6">
        <f>'Marks Term 2'!I455</f>
        <v>65</v>
      </c>
      <c r="K455" s="6">
        <f>'Marks Term 3'!I455</f>
        <v>48</v>
      </c>
      <c r="L455" s="6">
        <f>'Marks Term 4'!I455</f>
        <v>55</v>
      </c>
      <c r="N455" s="10">
        <f t="shared" si="13"/>
        <v>52.5</v>
      </c>
      <c r="O455" s="7" t="str">
        <f>Calc!B455</f>
        <v>E</v>
      </c>
      <c r="P455" s="7">
        <f>IFERROR(VLOOKUP(A455,'Absence Report'!$A$4:$B$29,2,0),0)</f>
        <v>0</v>
      </c>
      <c r="Q455" s="13">
        <v>6860</v>
      </c>
    </row>
    <row r="456" spans="1:17" ht="14.25" customHeight="1">
      <c r="A456" s="2" t="s">
        <v>1214</v>
      </c>
      <c r="B456" s="6" t="s">
        <v>1215</v>
      </c>
      <c r="C456" s="6" t="s">
        <v>1216</v>
      </c>
      <c r="D456" t="str">
        <f t="shared" si="23"/>
        <v>Elisha Zhiltcova</v>
      </c>
      <c r="E456" t="str">
        <f t="shared" si="24"/>
        <v>ezhiltcova@newcollege.com</v>
      </c>
      <c r="F456" t="str">
        <f t="shared" si="25"/>
        <v>2016</v>
      </c>
      <c r="G456" s="6" t="s">
        <v>20</v>
      </c>
      <c r="H456" s="6" t="s">
        <v>1293</v>
      </c>
      <c r="I456" s="6">
        <f>'Marks Term 1'!I456</f>
        <v>89</v>
      </c>
      <c r="J456" s="6">
        <f>'Marks Term 2'!I456</f>
        <v>90</v>
      </c>
      <c r="K456" s="6">
        <f>'Marks Term 3'!I456</f>
        <v>71</v>
      </c>
      <c r="L456" s="6">
        <f>'Marks Term 4'!I456</f>
        <v>83</v>
      </c>
      <c r="N456" s="10">
        <f t="shared" si="13"/>
        <v>83.25</v>
      </c>
      <c r="O456" s="7" t="str">
        <f>Calc!B456</f>
        <v>B</v>
      </c>
      <c r="P456" s="7">
        <f>IFERROR(VLOOKUP(A456,'Absence Report'!$A$4:$B$29,2,0),0)</f>
        <v>0</v>
      </c>
      <c r="Q456" s="13">
        <v>9025</v>
      </c>
    </row>
    <row r="457" spans="1:17" ht="14.25" customHeight="1">
      <c r="A457" s="2" t="s">
        <v>1220</v>
      </c>
      <c r="B457" s="6" t="s">
        <v>662</v>
      </c>
      <c r="C457" s="6" t="s">
        <v>1221</v>
      </c>
      <c r="D457" t="str">
        <f t="shared" si="23"/>
        <v>William Zhong</v>
      </c>
      <c r="E457" t="str">
        <f t="shared" si="24"/>
        <v>wzhong@newcollege.com</v>
      </c>
      <c r="F457" t="str">
        <f t="shared" si="25"/>
        <v>2015</v>
      </c>
      <c r="G457" s="6" t="s">
        <v>20</v>
      </c>
      <c r="H457" s="6" t="s">
        <v>1293</v>
      </c>
      <c r="I457" s="6">
        <f>'Marks Term 1'!I457</f>
        <v>96</v>
      </c>
      <c r="J457" s="6">
        <f>'Marks Term 2'!I457</f>
        <v>56</v>
      </c>
      <c r="K457" s="6">
        <f>'Marks Term 3'!I457</f>
        <v>67</v>
      </c>
      <c r="L457" s="6">
        <f>'Marks Term 4'!I457</f>
        <v>78</v>
      </c>
      <c r="N457" s="10">
        <f t="shared" si="13"/>
        <v>74.25</v>
      </c>
      <c r="O457" s="7" t="str">
        <f>Calc!B457</f>
        <v>C</v>
      </c>
      <c r="P457" s="7">
        <f>IFERROR(VLOOKUP(A457,'Absence Report'!$A$4:$B$29,2,0),0)</f>
        <v>0</v>
      </c>
      <c r="Q457" s="13">
        <v>15528</v>
      </c>
    </row>
    <row r="458" spans="1:17" ht="14.25" customHeight="1">
      <c r="A458" s="2" t="s">
        <v>1217</v>
      </c>
      <c r="B458" s="6" t="s">
        <v>1218</v>
      </c>
      <c r="C458" s="6" t="s">
        <v>1219</v>
      </c>
      <c r="D458" t="str">
        <f t="shared" si="23"/>
        <v>Yuting Zhong</v>
      </c>
      <c r="E458" t="str">
        <f t="shared" si="24"/>
        <v>yzhong@newcollege.com</v>
      </c>
      <c r="F458" t="str">
        <f t="shared" si="25"/>
        <v>2016</v>
      </c>
      <c r="G458" s="6" t="s">
        <v>24</v>
      </c>
      <c r="H458" s="6" t="s">
        <v>1293</v>
      </c>
      <c r="I458" s="6">
        <f>'Marks Term 1'!I458</f>
        <v>65</v>
      </c>
      <c r="J458" s="6">
        <f>'Marks Term 2'!I458</f>
        <v>100</v>
      </c>
      <c r="K458" s="6">
        <f>'Marks Term 3'!I458</f>
        <v>78</v>
      </c>
      <c r="L458" s="6">
        <f>'Marks Term 4'!I458</f>
        <v>93</v>
      </c>
      <c r="N458" s="10">
        <f t="shared" si="13"/>
        <v>84</v>
      </c>
      <c r="O458" s="7" t="str">
        <f>Calc!B458</f>
        <v>B</v>
      </c>
      <c r="P458" s="7">
        <f>IFERROR(VLOOKUP(A458,'Absence Report'!$A$4:$B$29,2,0),0)</f>
        <v>0</v>
      </c>
      <c r="Q458" s="13">
        <v>5098</v>
      </c>
    </row>
    <row r="459" spans="1:17" ht="14.25" customHeight="1">
      <c r="A459" s="2" t="s">
        <v>1222</v>
      </c>
      <c r="B459" s="6" t="s">
        <v>1223</v>
      </c>
      <c r="C459" s="6" t="s">
        <v>1224</v>
      </c>
      <c r="D459" t="str">
        <f t="shared" si="23"/>
        <v>Dileepann Zhongjun</v>
      </c>
      <c r="E459" t="str">
        <f t="shared" si="24"/>
        <v>dzhongjun@newcollege.com</v>
      </c>
      <c r="F459" t="str">
        <f t="shared" si="25"/>
        <v>2015</v>
      </c>
      <c r="G459" s="6" t="s">
        <v>13</v>
      </c>
      <c r="H459" s="6" t="s">
        <v>1293</v>
      </c>
      <c r="I459" s="6">
        <f>'Marks Term 1'!I459</f>
        <v>67</v>
      </c>
      <c r="J459" s="6">
        <f>'Marks Term 2'!I459</f>
        <v>38</v>
      </c>
      <c r="K459" s="6">
        <f>'Marks Term 3'!I459</f>
        <v>58</v>
      </c>
      <c r="L459" s="6">
        <f>'Marks Term 4'!I459</f>
        <v>56</v>
      </c>
      <c r="N459" s="10">
        <f t="shared" si="13"/>
        <v>54.75</v>
      </c>
      <c r="O459" s="7" t="str">
        <f>Calc!B459</f>
        <v>E</v>
      </c>
      <c r="P459" s="7">
        <f>IFERROR(VLOOKUP(A459,'Absence Report'!$A$4:$B$29,2,0),0)</f>
        <v>0</v>
      </c>
      <c r="Q459" s="13">
        <v>15287</v>
      </c>
    </row>
    <row r="460" spans="1:17" ht="14.25" customHeight="1">
      <c r="A460" s="2" t="s">
        <v>1225</v>
      </c>
      <c r="B460" s="6" t="s">
        <v>1226</v>
      </c>
      <c r="C460" s="6" t="s">
        <v>1227</v>
      </c>
      <c r="D460" t="str">
        <f t="shared" si="23"/>
        <v>Yifei Zhou</v>
      </c>
      <c r="E460" t="str">
        <f t="shared" si="24"/>
        <v>yzhou@newcollege.com</v>
      </c>
      <c r="F460" t="str">
        <f t="shared" si="25"/>
        <v>2017</v>
      </c>
      <c r="G460" s="6" t="s">
        <v>20</v>
      </c>
      <c r="H460" s="6" t="s">
        <v>1293</v>
      </c>
      <c r="I460" s="6">
        <f>'Marks Term 1'!I460</f>
        <v>62</v>
      </c>
      <c r="J460" s="6">
        <f>'Marks Term 2'!I460</f>
        <v>57</v>
      </c>
      <c r="K460" s="6">
        <f>'Marks Term 3'!I460</f>
        <v>68</v>
      </c>
      <c r="L460" s="6">
        <f>'Marks Term 4'!I460</f>
        <v>69</v>
      </c>
      <c r="N460" s="10">
        <f t="shared" si="13"/>
        <v>64</v>
      </c>
      <c r="O460" s="7" t="str">
        <f>Calc!B460</f>
        <v>D</v>
      </c>
      <c r="P460" s="7">
        <f>IFERROR(VLOOKUP(A460,'Absence Report'!$A$4:$B$29,2,0),0)</f>
        <v>0</v>
      </c>
      <c r="Q460" s="13">
        <v>415</v>
      </c>
    </row>
    <row r="461" spans="1:17" ht="14.25" customHeight="1">
      <c r="A461" s="2" t="s">
        <v>1228</v>
      </c>
      <c r="B461" s="6" t="s">
        <v>1229</v>
      </c>
      <c r="C461" s="6" t="s">
        <v>465</v>
      </c>
      <c r="D461" t="str">
        <f t="shared" si="23"/>
        <v>Yuxuan Zhou</v>
      </c>
      <c r="E461" t="str">
        <f t="shared" si="24"/>
        <v>yzhou@newcollege.com</v>
      </c>
      <c r="F461" t="str">
        <f t="shared" si="25"/>
        <v>2015</v>
      </c>
      <c r="G461" s="6" t="s">
        <v>20</v>
      </c>
      <c r="H461" s="6" t="s">
        <v>1293</v>
      </c>
      <c r="I461" s="6">
        <f>'Marks Term 1'!I461</f>
        <v>57</v>
      </c>
      <c r="J461" s="6">
        <f>'Marks Term 2'!I461</f>
        <v>62</v>
      </c>
      <c r="K461" s="6">
        <f>'Marks Term 3'!I461</f>
        <v>73</v>
      </c>
      <c r="L461" s="6">
        <f>'Marks Term 4'!I461</f>
        <v>84</v>
      </c>
      <c r="N461" s="10">
        <f t="shared" si="13"/>
        <v>69</v>
      </c>
      <c r="O461" s="7" t="str">
        <f>Calc!B461</f>
        <v>C</v>
      </c>
      <c r="P461" s="7">
        <f>IFERROR(VLOOKUP(A461,'Absence Report'!$A$4:$B$29,2,0),0)</f>
        <v>0</v>
      </c>
      <c r="Q461" s="13">
        <v>1491</v>
      </c>
    </row>
    <row r="462" spans="1:17" ht="14.25" customHeight="1">
      <c r="A462" s="2" t="s">
        <v>1230</v>
      </c>
      <c r="B462" s="6" t="s">
        <v>1231</v>
      </c>
      <c r="C462" s="6" t="s">
        <v>1232</v>
      </c>
      <c r="D462" t="str">
        <f t="shared" si="23"/>
        <v>Katrina Zhu</v>
      </c>
      <c r="E462" t="str">
        <f t="shared" si="24"/>
        <v>kzhu@newcollege.com</v>
      </c>
      <c r="F462" t="str">
        <f t="shared" si="25"/>
        <v>2017</v>
      </c>
      <c r="G462" s="6" t="s">
        <v>24</v>
      </c>
      <c r="H462" s="6" t="s">
        <v>1293</v>
      </c>
      <c r="I462" s="6">
        <f>'Marks Term 1'!I462</f>
        <v>67</v>
      </c>
      <c r="J462" s="6">
        <f>'Marks Term 2'!I462</f>
        <v>78</v>
      </c>
      <c r="K462" s="6">
        <f>'Marks Term 3'!I462</f>
        <v>90</v>
      </c>
      <c r="L462" s="6">
        <f>'Marks Term 4'!I462</f>
        <v>67</v>
      </c>
      <c r="N462" s="10">
        <f t="shared" si="13"/>
        <v>75.5</v>
      </c>
      <c r="O462" s="7" t="str">
        <f>Calc!B462</f>
        <v>B</v>
      </c>
      <c r="P462" s="7">
        <f>IFERROR(VLOOKUP(A462,'Absence Report'!$A$4:$B$29,2,0),0)</f>
        <v>0</v>
      </c>
      <c r="Q462" s="13">
        <v>5655</v>
      </c>
    </row>
    <row r="463" spans="1:17" ht="14.25" customHeight="1">
      <c r="A463" s="2" t="s">
        <v>1233</v>
      </c>
      <c r="B463" s="6" t="s">
        <v>856</v>
      </c>
      <c r="C463" s="6" t="s">
        <v>1234</v>
      </c>
      <c r="D463" t="str">
        <f t="shared" si="23"/>
        <v>Scott Zhu</v>
      </c>
      <c r="E463" t="str">
        <f t="shared" si="24"/>
        <v>szhu@newcollege.com</v>
      </c>
      <c r="F463" t="str">
        <f t="shared" si="25"/>
        <v>2017</v>
      </c>
      <c r="G463" s="6" t="s">
        <v>24</v>
      </c>
      <c r="H463" s="6" t="s">
        <v>1292</v>
      </c>
      <c r="I463" s="6">
        <f>'Marks Term 1'!I463</f>
        <v>66</v>
      </c>
      <c r="J463" s="6">
        <f>'Marks Term 2'!I463</f>
        <v>48</v>
      </c>
      <c r="K463" s="6">
        <f>'Marks Term 3'!I463</f>
        <v>85</v>
      </c>
      <c r="L463" s="6">
        <f>'Marks Term 4'!I463</f>
        <v>39</v>
      </c>
      <c r="N463" s="10">
        <f t="shared" si="13"/>
        <v>59.5</v>
      </c>
      <c r="O463" s="7" t="str">
        <f>Calc!B463</f>
        <v>D</v>
      </c>
      <c r="P463" s="7">
        <f>IFERROR(VLOOKUP(A463,'Absence Report'!$A$4:$B$29,2,0),0)</f>
        <v>0</v>
      </c>
      <c r="Q463" s="13">
        <v>2486</v>
      </c>
    </row>
    <row r="464" spans="1:17" ht="14.25" customHeight="1">
      <c r="A464" s="2" t="s">
        <v>1235</v>
      </c>
      <c r="B464" s="6" t="s">
        <v>1236</v>
      </c>
      <c r="C464" s="6" t="s">
        <v>1237</v>
      </c>
      <c r="D464" t="str">
        <f t="shared" si="23"/>
        <v>Asma Zian</v>
      </c>
      <c r="E464" t="str">
        <f t="shared" si="24"/>
        <v>azian@newcollege.com</v>
      </c>
      <c r="F464" t="str">
        <f t="shared" si="25"/>
        <v>2015</v>
      </c>
      <c r="G464" s="6" t="s">
        <v>13</v>
      </c>
      <c r="H464" s="6" t="s">
        <v>1292</v>
      </c>
      <c r="I464" s="6">
        <f>'Marks Term 1'!I464</f>
        <v>82</v>
      </c>
      <c r="J464" s="6">
        <f>'Marks Term 2'!I464</f>
        <v>67</v>
      </c>
      <c r="K464" s="6">
        <f>'Marks Term 3'!I464</f>
        <v>81</v>
      </c>
      <c r="L464" s="6">
        <f>'Marks Term 4'!I464</f>
        <v>53</v>
      </c>
      <c r="N464" s="10">
        <f t="shared" si="13"/>
        <v>70.75</v>
      </c>
      <c r="O464" s="7" t="str">
        <f>Calc!B464</f>
        <v>C</v>
      </c>
      <c r="P464" s="7">
        <f>IFERROR(VLOOKUP(A464,'Absence Report'!$A$4:$B$29,2,0),0)</f>
        <v>0</v>
      </c>
      <c r="Q464" s="13">
        <v>11588</v>
      </c>
    </row>
    <row r="465" spans="1:17" ht="14.25" customHeight="1">
      <c r="A465" s="2" t="s">
        <v>1238</v>
      </c>
      <c r="B465" s="6" t="s">
        <v>1239</v>
      </c>
      <c r="C465" s="6" t="s">
        <v>1240</v>
      </c>
      <c r="D465" t="str">
        <f t="shared" si="23"/>
        <v>Wanghaohai Zou</v>
      </c>
      <c r="E465" t="str">
        <f t="shared" si="24"/>
        <v>wzou@newcollege.com</v>
      </c>
      <c r="F465" t="str">
        <f t="shared" si="25"/>
        <v>2016</v>
      </c>
      <c r="G465" s="6" t="s">
        <v>24</v>
      </c>
      <c r="H465" s="6" t="s">
        <v>1292</v>
      </c>
      <c r="I465" s="6">
        <f>'Marks Term 1'!I465</f>
        <v>66</v>
      </c>
      <c r="J465" s="6">
        <f>'Marks Term 2'!I465</f>
        <v>66</v>
      </c>
      <c r="K465" s="6">
        <f>'Marks Term 3'!I465</f>
        <v>68</v>
      </c>
      <c r="L465" s="6">
        <f>'Marks Term 4'!I465</f>
        <v>75</v>
      </c>
      <c r="N465" s="10">
        <f t="shared" si="13"/>
        <v>68.75</v>
      </c>
      <c r="O465" s="7" t="str">
        <f>Calc!B465</f>
        <v>C</v>
      </c>
      <c r="P465" s="7">
        <f>IFERROR(VLOOKUP(A465,'Absence Report'!$A$4:$B$29,2,0),0)</f>
        <v>0</v>
      </c>
      <c r="Q465" s="13">
        <v>0</v>
      </c>
    </row>
    <row r="466" spans="1:17" ht="14.25" customHeight="1">
      <c r="A466" s="2" t="s">
        <v>1298</v>
      </c>
      <c r="B466" s="20"/>
      <c r="C466" s="20"/>
      <c r="F466">
        <f>SUBTOTAL(103,Report[Year Enrolled])</f>
        <v>462</v>
      </c>
      <c r="G466" s="20"/>
      <c r="H466" s="20"/>
      <c r="I466" s="20"/>
      <c r="J466" s="20"/>
      <c r="K466" s="20"/>
      <c r="L466" s="20"/>
      <c r="N466" s="21"/>
      <c r="O466" s="7"/>
      <c r="P466" s="7"/>
      <c r="Q466" s="13">
        <f>SUBTOTAL(109,Report[Fees Owing])</f>
        <v>3451742</v>
      </c>
    </row>
    <row r="467" spans="1:17" ht="14.25" customHeight="1">
      <c r="A467" s="2"/>
      <c r="O467" s="7"/>
      <c r="P467" s="7"/>
    </row>
    <row r="468" spans="1:17" ht="14.25" customHeight="1">
      <c r="A468" s="2"/>
      <c r="O468" s="7"/>
      <c r="P468" s="7"/>
    </row>
    <row r="469" spans="1:17" ht="14.25" customHeight="1">
      <c r="A469" s="2"/>
      <c r="O469" s="7"/>
      <c r="P469" s="7"/>
    </row>
    <row r="470" spans="1:17" ht="14.25" customHeight="1">
      <c r="A470" s="2"/>
      <c r="O470" s="7"/>
      <c r="P470" s="7"/>
    </row>
    <row r="471" spans="1:17" ht="14.25" customHeight="1">
      <c r="A471" s="2"/>
      <c r="O471" s="7"/>
      <c r="P471" s="7"/>
    </row>
    <row r="472" spans="1:17" ht="14.25" customHeight="1">
      <c r="A472" s="2"/>
      <c r="O472" s="7"/>
      <c r="P472" s="7"/>
    </row>
    <row r="473" spans="1:17" ht="14.25" customHeight="1">
      <c r="A473" s="2"/>
      <c r="O473" s="7"/>
      <c r="P473" s="7"/>
    </row>
    <row r="474" spans="1:17" ht="14.25" customHeight="1">
      <c r="A474" s="2"/>
      <c r="O474" s="7"/>
      <c r="P474" s="7"/>
    </row>
    <row r="475" spans="1:17" ht="14.25" customHeight="1">
      <c r="A475" s="2"/>
      <c r="O475" s="7"/>
      <c r="P475" s="7"/>
    </row>
    <row r="476" spans="1:17" ht="14.25" customHeight="1">
      <c r="A476" s="2"/>
      <c r="O476" s="7"/>
      <c r="P476" s="7"/>
    </row>
    <row r="477" spans="1:17" ht="14.25" customHeight="1">
      <c r="A477" s="2"/>
      <c r="O477" s="7"/>
      <c r="P477" s="7"/>
    </row>
    <row r="478" spans="1:17" ht="14.25" customHeight="1">
      <c r="A478" s="2"/>
      <c r="O478" s="7"/>
      <c r="P478" s="7"/>
    </row>
    <row r="479" spans="1:17" ht="14.25" customHeight="1">
      <c r="A479" s="2"/>
      <c r="O479" s="7"/>
      <c r="P479" s="7"/>
    </row>
    <row r="480" spans="1:17" ht="14.25" customHeight="1">
      <c r="A480" s="2"/>
      <c r="O480" s="7"/>
      <c r="P480" s="7"/>
    </row>
    <row r="481" spans="1:16" ht="14.25" customHeight="1">
      <c r="A481" s="2"/>
      <c r="O481" s="7"/>
      <c r="P481" s="7"/>
    </row>
    <row r="482" spans="1:16" ht="14.25" customHeight="1">
      <c r="A482" s="2"/>
      <c r="O482" s="7"/>
      <c r="P482" s="7"/>
    </row>
    <row r="483" spans="1:16" ht="14.25" customHeight="1">
      <c r="A483" s="2"/>
      <c r="O483" s="7"/>
      <c r="P483" s="7"/>
    </row>
    <row r="484" spans="1:16" ht="14.25" customHeight="1">
      <c r="A484" s="2"/>
      <c r="O484" s="7"/>
      <c r="P484" s="7"/>
    </row>
    <row r="485" spans="1:16" ht="14.25" customHeight="1">
      <c r="A485" s="2"/>
      <c r="O485" s="7"/>
      <c r="P485" s="7"/>
    </row>
    <row r="486" spans="1:16" ht="14.25" customHeight="1">
      <c r="A486" s="2"/>
      <c r="O486" s="7"/>
      <c r="P486" s="7"/>
    </row>
    <row r="487" spans="1:16" ht="14.25" customHeight="1">
      <c r="A487" s="2"/>
      <c r="O487" s="7"/>
      <c r="P487" s="7"/>
    </row>
    <row r="488" spans="1:16" ht="14.25" customHeight="1">
      <c r="A488" s="2"/>
      <c r="O488" s="7"/>
      <c r="P488" s="7"/>
    </row>
    <row r="489" spans="1:16" ht="14.25" customHeight="1">
      <c r="A489" s="2"/>
      <c r="O489" s="7"/>
      <c r="P489" s="7"/>
    </row>
    <row r="490" spans="1:16" ht="14.25" customHeight="1">
      <c r="A490" s="2"/>
      <c r="O490" s="7"/>
      <c r="P490" s="7"/>
    </row>
    <row r="491" spans="1:16" ht="14.25" customHeight="1">
      <c r="A491" s="2"/>
      <c r="O491" s="7"/>
      <c r="P491" s="7"/>
    </row>
    <row r="492" spans="1:16" ht="14.25" customHeight="1">
      <c r="A492" s="2"/>
      <c r="O492" s="7"/>
      <c r="P492" s="7"/>
    </row>
    <row r="493" spans="1:16" ht="14.25" customHeight="1">
      <c r="A493" s="2"/>
      <c r="O493" s="7"/>
      <c r="P493" s="7"/>
    </row>
    <row r="494" spans="1:16" ht="14.25" customHeight="1">
      <c r="A494" s="2"/>
      <c r="O494" s="7"/>
      <c r="P494" s="7"/>
    </row>
    <row r="495" spans="1:16" ht="14.25" customHeight="1">
      <c r="A495" s="2"/>
      <c r="O495" s="7"/>
      <c r="P495" s="7"/>
    </row>
    <row r="496" spans="1:16" ht="14.25" customHeight="1">
      <c r="A496" s="2"/>
      <c r="O496" s="7"/>
      <c r="P496" s="7"/>
    </row>
    <row r="497" spans="1:16" ht="14.25" customHeight="1">
      <c r="A497" s="2"/>
      <c r="O497" s="7"/>
      <c r="P497" s="7"/>
    </row>
    <row r="498" spans="1:16" ht="14.25" customHeight="1">
      <c r="A498" s="2"/>
      <c r="O498" s="7"/>
      <c r="P498" s="7"/>
    </row>
    <row r="499" spans="1:16" ht="14.25" customHeight="1">
      <c r="A499" s="2"/>
      <c r="O499" s="7"/>
      <c r="P499" s="7"/>
    </row>
    <row r="500" spans="1:16" ht="14.25" customHeight="1">
      <c r="A500" s="2"/>
      <c r="O500" s="7"/>
      <c r="P500" s="7"/>
    </row>
    <row r="501" spans="1:16" ht="14.25" customHeight="1">
      <c r="A501" s="2"/>
      <c r="O501" s="7"/>
      <c r="P501" s="7"/>
    </row>
    <row r="502" spans="1:16" ht="14.25" customHeight="1">
      <c r="A502" s="2"/>
      <c r="O502" s="7"/>
      <c r="P502" s="7"/>
    </row>
    <row r="503" spans="1:16" ht="14.25" customHeight="1">
      <c r="A503" s="2"/>
      <c r="O503" s="7"/>
      <c r="P503" s="7"/>
    </row>
    <row r="504" spans="1:16" ht="14.25" customHeight="1">
      <c r="A504" s="2"/>
      <c r="O504" s="7"/>
      <c r="P504" s="7"/>
    </row>
    <row r="505" spans="1:16" ht="14.25" customHeight="1">
      <c r="A505" s="2"/>
      <c r="O505" s="7"/>
      <c r="P505" s="7"/>
    </row>
    <row r="506" spans="1:16" ht="14.25" customHeight="1">
      <c r="A506" s="2"/>
      <c r="O506" s="7"/>
      <c r="P506" s="7"/>
    </row>
    <row r="507" spans="1:16" ht="14.25" customHeight="1">
      <c r="A507" s="2"/>
      <c r="O507" s="7"/>
      <c r="P507" s="7"/>
    </row>
    <row r="508" spans="1:16" ht="14.25" customHeight="1">
      <c r="A508" s="2"/>
      <c r="O508" s="7"/>
      <c r="P508" s="7"/>
    </row>
    <row r="509" spans="1:16" ht="14.25" customHeight="1">
      <c r="A509" s="2"/>
      <c r="O509" s="7"/>
      <c r="P509" s="7"/>
    </row>
    <row r="510" spans="1:16" ht="14.25" customHeight="1">
      <c r="A510" s="2"/>
      <c r="O510" s="7"/>
      <c r="P510" s="7"/>
    </row>
    <row r="511" spans="1:16" ht="14.25" customHeight="1">
      <c r="A511" s="2"/>
      <c r="O511" s="7"/>
      <c r="P511" s="7"/>
    </row>
    <row r="512" spans="1:16" ht="14.25" customHeight="1">
      <c r="A512" s="2"/>
      <c r="O512" s="7"/>
      <c r="P512" s="7"/>
    </row>
    <row r="513" spans="1:16" ht="14.25" customHeight="1">
      <c r="A513" s="2"/>
      <c r="O513" s="7"/>
      <c r="P513" s="7"/>
    </row>
    <row r="514" spans="1:16" ht="14.25" customHeight="1">
      <c r="A514" s="2"/>
      <c r="O514" s="7"/>
      <c r="P514" s="7"/>
    </row>
    <row r="515" spans="1:16" ht="14.25" customHeight="1">
      <c r="A515" s="2"/>
      <c r="O515" s="7"/>
      <c r="P515" s="7"/>
    </row>
    <row r="516" spans="1:16" ht="14.25" customHeight="1">
      <c r="A516" s="2"/>
      <c r="O516" s="7"/>
      <c r="P516" s="7"/>
    </row>
    <row r="517" spans="1:16" ht="14.25" customHeight="1">
      <c r="A517" s="2"/>
      <c r="O517" s="7"/>
      <c r="P517" s="7"/>
    </row>
    <row r="518" spans="1:16" ht="14.25" customHeight="1">
      <c r="A518" s="2"/>
      <c r="O518" s="7"/>
      <c r="P518" s="7"/>
    </row>
    <row r="519" spans="1:16" ht="14.25" customHeight="1">
      <c r="A519" s="2"/>
      <c r="O519" s="7"/>
      <c r="P519" s="7"/>
    </row>
    <row r="520" spans="1:16" ht="14.25" customHeight="1">
      <c r="A520" s="2"/>
      <c r="O520" s="7"/>
      <c r="P520" s="7"/>
    </row>
    <row r="521" spans="1:16" ht="14.25" customHeight="1">
      <c r="A521" s="2"/>
      <c r="O521" s="7"/>
      <c r="P521" s="7"/>
    </row>
    <row r="522" spans="1:16" ht="14.25" customHeight="1">
      <c r="A522" s="2"/>
      <c r="O522" s="7"/>
      <c r="P522" s="7"/>
    </row>
    <row r="523" spans="1:16" ht="14.25" customHeight="1">
      <c r="A523" s="2"/>
      <c r="O523" s="7"/>
      <c r="P523" s="7"/>
    </row>
    <row r="524" spans="1:16" ht="14.25" customHeight="1">
      <c r="A524" s="2"/>
      <c r="O524" s="7"/>
      <c r="P524" s="7"/>
    </row>
    <row r="525" spans="1:16" ht="14.25" customHeight="1">
      <c r="A525" s="2"/>
      <c r="O525" s="7"/>
      <c r="P525" s="7"/>
    </row>
    <row r="526" spans="1:16" ht="14.25" customHeight="1">
      <c r="A526" s="2"/>
      <c r="O526" s="7"/>
      <c r="P526" s="7"/>
    </row>
    <row r="527" spans="1:16" ht="14.25" customHeight="1">
      <c r="A527" s="2"/>
      <c r="O527" s="7"/>
      <c r="P527" s="7"/>
    </row>
    <row r="528" spans="1:16" ht="14.25" customHeight="1">
      <c r="A528" s="2"/>
      <c r="O528" s="7"/>
      <c r="P528" s="7"/>
    </row>
    <row r="529" spans="1:16" ht="14.25" customHeight="1">
      <c r="A529" s="2"/>
      <c r="O529" s="7"/>
      <c r="P529" s="7"/>
    </row>
    <row r="530" spans="1:16" ht="14.25" customHeight="1">
      <c r="A530" s="2"/>
      <c r="O530" s="7"/>
      <c r="P530" s="7"/>
    </row>
    <row r="531" spans="1:16" ht="14.25" customHeight="1">
      <c r="A531" s="2"/>
      <c r="O531" s="7"/>
      <c r="P531" s="7"/>
    </row>
    <row r="532" spans="1:16" ht="14.25" customHeight="1">
      <c r="A532" s="2"/>
      <c r="O532" s="7"/>
      <c r="P532" s="7"/>
    </row>
    <row r="533" spans="1:16" ht="14.25" customHeight="1">
      <c r="A533" s="2"/>
      <c r="O533" s="7"/>
      <c r="P533" s="7"/>
    </row>
    <row r="534" spans="1:16" ht="14.25" customHeight="1">
      <c r="A534" s="2"/>
      <c r="O534" s="7"/>
      <c r="P534" s="7"/>
    </row>
    <row r="535" spans="1:16" ht="14.25" customHeight="1">
      <c r="A535" s="2"/>
      <c r="O535" s="7"/>
      <c r="P535" s="7"/>
    </row>
    <row r="536" spans="1:16" ht="14.25" customHeight="1">
      <c r="A536" s="2"/>
      <c r="O536" s="7"/>
      <c r="P536" s="7"/>
    </row>
    <row r="537" spans="1:16" ht="14.25" customHeight="1">
      <c r="A537" s="2"/>
      <c r="O537" s="7"/>
      <c r="P537" s="7"/>
    </row>
    <row r="538" spans="1:16" ht="14.25" customHeight="1">
      <c r="A538" s="2"/>
      <c r="O538" s="7"/>
      <c r="P538" s="7"/>
    </row>
    <row r="539" spans="1:16" ht="14.25" customHeight="1">
      <c r="A539" s="2"/>
      <c r="O539" s="7"/>
      <c r="P539" s="7"/>
    </row>
    <row r="540" spans="1:16" ht="14.25" customHeight="1">
      <c r="A540" s="2"/>
      <c r="O540" s="7"/>
      <c r="P540" s="7"/>
    </row>
    <row r="541" spans="1:16" ht="14.25" customHeight="1">
      <c r="A541" s="2"/>
      <c r="O541" s="7"/>
      <c r="P541" s="7"/>
    </row>
    <row r="542" spans="1:16" ht="14.25" customHeight="1">
      <c r="A542" s="2"/>
      <c r="O542" s="7"/>
      <c r="P542" s="7"/>
    </row>
    <row r="543" spans="1:16" ht="14.25" customHeight="1">
      <c r="A543" s="2"/>
      <c r="O543" s="7"/>
      <c r="P543" s="7"/>
    </row>
    <row r="544" spans="1:16" ht="14.25" customHeight="1">
      <c r="A544" s="2"/>
      <c r="O544" s="7"/>
      <c r="P544" s="7"/>
    </row>
    <row r="545" spans="1:16" ht="14.25" customHeight="1">
      <c r="A545" s="2"/>
      <c r="O545" s="7"/>
      <c r="P545" s="7"/>
    </row>
    <row r="546" spans="1:16" ht="14.25" customHeight="1">
      <c r="A546" s="2"/>
      <c r="O546" s="7"/>
      <c r="P546" s="7"/>
    </row>
    <row r="547" spans="1:16" ht="14.25" customHeight="1">
      <c r="A547" s="2"/>
      <c r="O547" s="7"/>
      <c r="P547" s="7"/>
    </row>
    <row r="548" spans="1:16" ht="14.25" customHeight="1">
      <c r="A548" s="2"/>
      <c r="O548" s="7"/>
      <c r="P548" s="7"/>
    </row>
    <row r="549" spans="1:16" ht="14.25" customHeight="1">
      <c r="A549" s="2"/>
      <c r="O549" s="7"/>
      <c r="P549" s="7"/>
    </row>
    <row r="550" spans="1:16" ht="14.25" customHeight="1">
      <c r="A550" s="2"/>
      <c r="O550" s="7"/>
      <c r="P550" s="7"/>
    </row>
    <row r="551" spans="1:16" ht="14.25" customHeight="1">
      <c r="A551" s="2"/>
      <c r="O551" s="7"/>
      <c r="P551" s="7"/>
    </row>
    <row r="552" spans="1:16" ht="14.25" customHeight="1">
      <c r="A552" s="2"/>
      <c r="O552" s="7"/>
      <c r="P552" s="7"/>
    </row>
    <row r="553" spans="1:16" ht="14.25" customHeight="1">
      <c r="A553" s="2"/>
      <c r="O553" s="7"/>
      <c r="P553" s="7"/>
    </row>
    <row r="554" spans="1:16" ht="14.25" customHeight="1">
      <c r="A554" s="2"/>
      <c r="O554" s="7"/>
      <c r="P554" s="7"/>
    </row>
    <row r="555" spans="1:16" ht="14.25" customHeight="1">
      <c r="A555" s="2"/>
      <c r="O555" s="7"/>
      <c r="P555" s="7"/>
    </row>
    <row r="556" spans="1:16" ht="14.25" customHeight="1">
      <c r="A556" s="2"/>
      <c r="O556" s="7"/>
      <c r="P556" s="7"/>
    </row>
    <row r="557" spans="1:16" ht="14.25" customHeight="1">
      <c r="A557" s="2"/>
      <c r="O557" s="7"/>
      <c r="P557" s="7"/>
    </row>
    <row r="558" spans="1:16" ht="14.25" customHeight="1">
      <c r="A558" s="2"/>
      <c r="O558" s="7"/>
      <c r="P558" s="7"/>
    </row>
    <row r="559" spans="1:16" ht="14.25" customHeight="1">
      <c r="A559" s="2"/>
      <c r="O559" s="7"/>
      <c r="P559" s="7"/>
    </row>
    <row r="560" spans="1:16" ht="14.25" customHeight="1">
      <c r="A560" s="2"/>
      <c r="O560" s="7"/>
      <c r="P560" s="7"/>
    </row>
    <row r="561" spans="1:16" ht="14.25" customHeight="1">
      <c r="A561" s="2"/>
      <c r="O561" s="7"/>
      <c r="P561" s="7"/>
    </row>
    <row r="562" spans="1:16" ht="14.25" customHeight="1">
      <c r="A562" s="2"/>
      <c r="O562" s="7"/>
      <c r="P562" s="7"/>
    </row>
    <row r="563" spans="1:16" ht="14.25" customHeight="1">
      <c r="A563" s="2"/>
      <c r="O563" s="7"/>
      <c r="P563" s="7"/>
    </row>
    <row r="564" spans="1:16" ht="14.25" customHeight="1">
      <c r="A564" s="2"/>
      <c r="O564" s="7"/>
      <c r="P564" s="7"/>
    </row>
    <row r="565" spans="1:16" ht="14.25" customHeight="1">
      <c r="A565" s="2"/>
      <c r="O565" s="7"/>
      <c r="P565" s="7"/>
    </row>
    <row r="566" spans="1:16" ht="14.25" customHeight="1">
      <c r="A566" s="2"/>
      <c r="O566" s="7"/>
      <c r="P566" s="7"/>
    </row>
    <row r="567" spans="1:16" ht="14.25" customHeight="1">
      <c r="A567" s="2"/>
      <c r="O567" s="7"/>
      <c r="P567" s="7"/>
    </row>
    <row r="568" spans="1:16" ht="14.25" customHeight="1">
      <c r="A568" s="2"/>
      <c r="O568" s="7"/>
      <c r="P568" s="7"/>
    </row>
    <row r="569" spans="1:16" ht="14.25" customHeight="1">
      <c r="A569" s="2"/>
      <c r="O569" s="7"/>
      <c r="P569" s="7"/>
    </row>
    <row r="570" spans="1:16" ht="14.25" customHeight="1">
      <c r="A570" s="2"/>
      <c r="O570" s="7"/>
      <c r="P570" s="7"/>
    </row>
    <row r="571" spans="1:16" ht="14.25" customHeight="1">
      <c r="A571" s="2"/>
      <c r="O571" s="7"/>
      <c r="P571" s="7"/>
    </row>
    <row r="572" spans="1:16" ht="14.25" customHeight="1">
      <c r="A572" s="2"/>
      <c r="O572" s="7"/>
      <c r="P572" s="7"/>
    </row>
    <row r="573" spans="1:16" ht="14.25" customHeight="1">
      <c r="A573" s="2"/>
      <c r="O573" s="7"/>
      <c r="P573" s="7"/>
    </row>
    <row r="574" spans="1:16" ht="14.25" customHeight="1">
      <c r="A574" s="2"/>
      <c r="O574" s="7"/>
      <c r="P574" s="7"/>
    </row>
    <row r="575" spans="1:16" ht="14.25" customHeight="1">
      <c r="A575" s="2"/>
      <c r="O575" s="7"/>
      <c r="P575" s="7"/>
    </row>
    <row r="576" spans="1:16" ht="14.25" customHeight="1">
      <c r="A576" s="2"/>
      <c r="O576" s="7"/>
      <c r="P576" s="7"/>
    </row>
    <row r="577" spans="1:16" ht="14.25" customHeight="1">
      <c r="A577" s="2"/>
      <c r="O577" s="7"/>
      <c r="P577" s="7"/>
    </row>
    <row r="578" spans="1:16" ht="14.25" customHeight="1">
      <c r="A578" s="2"/>
      <c r="O578" s="7"/>
      <c r="P578" s="7"/>
    </row>
    <row r="579" spans="1:16" ht="14.25" customHeight="1">
      <c r="A579" s="2"/>
      <c r="O579" s="7"/>
      <c r="P579" s="7"/>
    </row>
    <row r="580" spans="1:16" ht="14.25" customHeight="1">
      <c r="A580" s="2"/>
      <c r="O580" s="7"/>
      <c r="P580" s="7"/>
    </row>
    <row r="581" spans="1:16" ht="14.25" customHeight="1">
      <c r="A581" s="2"/>
      <c r="O581" s="7"/>
      <c r="P581" s="7"/>
    </row>
    <row r="582" spans="1:16" ht="14.25" customHeight="1">
      <c r="A582" s="2"/>
      <c r="O582" s="7"/>
      <c r="P582" s="7"/>
    </row>
    <row r="583" spans="1:16" ht="14.25" customHeight="1">
      <c r="A583" s="2"/>
      <c r="O583" s="7"/>
      <c r="P583" s="7"/>
    </row>
    <row r="584" spans="1:16" ht="14.25" customHeight="1">
      <c r="A584" s="2"/>
      <c r="O584" s="7"/>
      <c r="P584" s="7"/>
    </row>
    <row r="585" spans="1:16" ht="14.25" customHeight="1">
      <c r="A585" s="2"/>
      <c r="O585" s="7"/>
      <c r="P585" s="7"/>
    </row>
    <row r="586" spans="1:16" ht="14.25" customHeight="1">
      <c r="A586" s="2"/>
      <c r="O586" s="7"/>
      <c r="P586" s="7"/>
    </row>
    <row r="587" spans="1:16" ht="14.25" customHeight="1">
      <c r="A587" s="2"/>
      <c r="O587" s="7"/>
      <c r="P587" s="7"/>
    </row>
    <row r="588" spans="1:16" ht="14.25" customHeight="1">
      <c r="A588" s="2"/>
      <c r="O588" s="7"/>
      <c r="P588" s="7"/>
    </row>
    <row r="589" spans="1:16" ht="14.25" customHeight="1">
      <c r="A589" s="2"/>
      <c r="O589" s="7"/>
      <c r="P589" s="7"/>
    </row>
    <row r="590" spans="1:16" ht="14.25" customHeight="1">
      <c r="A590" s="2"/>
      <c r="O590" s="7"/>
      <c r="P590" s="7"/>
    </row>
    <row r="591" spans="1:16" ht="14.25" customHeight="1">
      <c r="A591" s="2"/>
      <c r="O591" s="7"/>
      <c r="P591" s="7"/>
    </row>
    <row r="592" spans="1:16" ht="14.25" customHeight="1">
      <c r="A592" s="2"/>
      <c r="O592" s="7"/>
      <c r="P592" s="7"/>
    </row>
    <row r="593" spans="1:16" ht="14.25" customHeight="1">
      <c r="A593" s="2"/>
      <c r="O593" s="7"/>
      <c r="P593" s="7"/>
    </row>
    <row r="594" spans="1:16" ht="14.25" customHeight="1">
      <c r="A594" s="2"/>
      <c r="O594" s="7"/>
      <c r="P594" s="7"/>
    </row>
    <row r="595" spans="1:16" ht="14.25" customHeight="1">
      <c r="A595" s="2"/>
      <c r="O595" s="7"/>
      <c r="P595" s="7"/>
    </row>
    <row r="596" spans="1:16" ht="14.25" customHeight="1">
      <c r="A596" s="2"/>
      <c r="O596" s="7"/>
      <c r="P596" s="7"/>
    </row>
    <row r="597" spans="1:16" ht="14.25" customHeight="1">
      <c r="A597" s="2"/>
      <c r="O597" s="7"/>
      <c r="P597" s="7"/>
    </row>
    <row r="598" spans="1:16" ht="14.25" customHeight="1">
      <c r="A598" s="2"/>
      <c r="O598" s="7"/>
      <c r="P598" s="7"/>
    </row>
    <row r="599" spans="1:16" ht="14.25" customHeight="1">
      <c r="A599" s="2"/>
      <c r="O599" s="7"/>
      <c r="P599" s="7"/>
    </row>
    <row r="600" spans="1:16" ht="14.25" customHeight="1">
      <c r="A600" s="2"/>
      <c r="O600" s="7"/>
      <c r="P600" s="7"/>
    </row>
    <row r="601" spans="1:16" ht="14.25" customHeight="1">
      <c r="A601" s="2"/>
      <c r="O601" s="7"/>
      <c r="P601" s="7"/>
    </row>
    <row r="602" spans="1:16" ht="14.25" customHeight="1">
      <c r="A602" s="2"/>
      <c r="O602" s="7"/>
      <c r="P602" s="7"/>
    </row>
    <row r="603" spans="1:16" ht="14.25" customHeight="1">
      <c r="A603" s="2"/>
      <c r="O603" s="7"/>
      <c r="P603" s="7"/>
    </row>
    <row r="604" spans="1:16" ht="14.25" customHeight="1">
      <c r="A604" s="2"/>
      <c r="O604" s="7"/>
      <c r="P604" s="7"/>
    </row>
    <row r="605" spans="1:16" ht="14.25" customHeight="1">
      <c r="A605" s="2"/>
      <c r="O605" s="7"/>
      <c r="P605" s="7"/>
    </row>
    <row r="606" spans="1:16" ht="14.25" customHeight="1">
      <c r="A606" s="2"/>
      <c r="O606" s="7"/>
      <c r="P606" s="7"/>
    </row>
    <row r="607" spans="1:16" ht="14.25" customHeight="1">
      <c r="A607" s="2"/>
      <c r="O607" s="7"/>
      <c r="P607" s="7"/>
    </row>
    <row r="608" spans="1:16" ht="14.25" customHeight="1">
      <c r="A608" s="2"/>
      <c r="O608" s="7"/>
      <c r="P608" s="7"/>
    </row>
    <row r="609" spans="1:16" ht="14.25" customHeight="1">
      <c r="A609" s="2"/>
      <c r="O609" s="7"/>
      <c r="P609" s="7"/>
    </row>
    <row r="610" spans="1:16" ht="14.25" customHeight="1">
      <c r="A610" s="2"/>
      <c r="O610" s="7"/>
      <c r="P610" s="7"/>
    </row>
    <row r="611" spans="1:16" ht="14.25" customHeight="1">
      <c r="A611" s="2"/>
      <c r="O611" s="7"/>
      <c r="P611" s="7"/>
    </row>
    <row r="612" spans="1:16" ht="14.25" customHeight="1">
      <c r="A612" s="2"/>
      <c r="O612" s="7"/>
      <c r="P612" s="7"/>
    </row>
    <row r="613" spans="1:16" ht="14.25" customHeight="1">
      <c r="A613" s="2"/>
      <c r="O613" s="7"/>
      <c r="P613" s="7"/>
    </row>
    <row r="614" spans="1:16" ht="14.25" customHeight="1">
      <c r="A614" s="2"/>
      <c r="O614" s="7"/>
      <c r="P614" s="7"/>
    </row>
    <row r="615" spans="1:16" ht="14.25" customHeight="1">
      <c r="A615" s="2"/>
      <c r="O615" s="7"/>
      <c r="P615" s="7"/>
    </row>
    <row r="616" spans="1:16" ht="14.25" customHeight="1">
      <c r="A616" s="2"/>
      <c r="O616" s="7"/>
      <c r="P616" s="7"/>
    </row>
    <row r="617" spans="1:16" ht="14.25" customHeight="1">
      <c r="A617" s="2"/>
      <c r="O617" s="7"/>
      <c r="P617" s="7"/>
    </row>
    <row r="618" spans="1:16" ht="14.25" customHeight="1">
      <c r="A618" s="2"/>
      <c r="O618" s="7"/>
      <c r="P618" s="7"/>
    </row>
    <row r="619" spans="1:16" ht="14.25" customHeight="1">
      <c r="A619" s="2"/>
      <c r="O619" s="7"/>
      <c r="P619" s="7"/>
    </row>
    <row r="620" spans="1:16" ht="14.25" customHeight="1">
      <c r="A620" s="2"/>
      <c r="O620" s="7"/>
      <c r="P620" s="7"/>
    </row>
    <row r="621" spans="1:16" ht="14.25" customHeight="1">
      <c r="A621" s="2"/>
      <c r="O621" s="7"/>
      <c r="P621" s="7"/>
    </row>
    <row r="622" spans="1:16" ht="14.25" customHeight="1">
      <c r="A622" s="2"/>
      <c r="O622" s="7"/>
      <c r="P622" s="7"/>
    </row>
    <row r="623" spans="1:16" ht="14.25" customHeight="1">
      <c r="A623" s="2"/>
      <c r="O623" s="7"/>
      <c r="P623" s="7"/>
    </row>
    <row r="624" spans="1:16" ht="14.25" customHeight="1">
      <c r="A624" s="2"/>
      <c r="O624" s="7"/>
      <c r="P624" s="7"/>
    </row>
    <row r="625" spans="1:16" ht="14.25" customHeight="1">
      <c r="A625" s="2"/>
      <c r="O625" s="7"/>
      <c r="P625" s="7"/>
    </row>
    <row r="626" spans="1:16" ht="14.25" customHeight="1">
      <c r="A626" s="2"/>
      <c r="O626" s="7"/>
      <c r="P626" s="7"/>
    </row>
    <row r="627" spans="1:16" ht="14.25" customHeight="1">
      <c r="A627" s="2"/>
      <c r="O627" s="7"/>
      <c r="P627" s="7"/>
    </row>
    <row r="628" spans="1:16" ht="14.25" customHeight="1">
      <c r="A628" s="2"/>
      <c r="O628" s="7"/>
      <c r="P628" s="7"/>
    </row>
    <row r="629" spans="1:16" ht="14.25" customHeight="1">
      <c r="A629" s="2"/>
      <c r="O629" s="7"/>
      <c r="P629" s="7"/>
    </row>
    <row r="630" spans="1:16" ht="14.25" customHeight="1">
      <c r="A630" s="2"/>
      <c r="O630" s="7"/>
      <c r="P630" s="7"/>
    </row>
    <row r="631" spans="1:16" ht="14.25" customHeight="1">
      <c r="A631" s="2"/>
      <c r="O631" s="7"/>
      <c r="P631" s="7"/>
    </row>
    <row r="632" spans="1:16" ht="14.25" customHeight="1">
      <c r="A632" s="2"/>
      <c r="O632" s="7"/>
      <c r="P632" s="7"/>
    </row>
    <row r="633" spans="1:16" ht="14.25" customHeight="1">
      <c r="A633" s="2"/>
      <c r="O633" s="7"/>
      <c r="P633" s="7"/>
    </row>
    <row r="634" spans="1:16" ht="14.25" customHeight="1">
      <c r="A634" s="2"/>
      <c r="O634" s="7"/>
      <c r="P634" s="7"/>
    </row>
    <row r="635" spans="1:16" ht="14.25" customHeight="1">
      <c r="A635" s="2"/>
      <c r="O635" s="7"/>
      <c r="P635" s="7"/>
    </row>
    <row r="636" spans="1:16" ht="14.25" customHeight="1">
      <c r="A636" s="2"/>
      <c r="O636" s="7"/>
      <c r="P636" s="7"/>
    </row>
    <row r="637" spans="1:16" ht="14.25" customHeight="1">
      <c r="A637" s="2"/>
      <c r="O637" s="7"/>
      <c r="P637" s="7"/>
    </row>
    <row r="638" spans="1:16" ht="14.25" customHeight="1">
      <c r="A638" s="2"/>
      <c r="O638" s="7"/>
      <c r="P638" s="7"/>
    </row>
    <row r="639" spans="1:16" ht="14.25" customHeight="1">
      <c r="A639" s="2"/>
      <c r="O639" s="7"/>
      <c r="P639" s="7"/>
    </row>
    <row r="640" spans="1:16" ht="14.25" customHeight="1">
      <c r="A640" s="2"/>
      <c r="O640" s="7"/>
      <c r="P640" s="7"/>
    </row>
    <row r="641" spans="1:16" ht="14.25" customHeight="1">
      <c r="A641" s="2"/>
      <c r="O641" s="7"/>
      <c r="P641" s="7"/>
    </row>
    <row r="642" spans="1:16" ht="14.25" customHeight="1">
      <c r="A642" s="2"/>
      <c r="O642" s="7"/>
      <c r="P642" s="7"/>
    </row>
    <row r="643" spans="1:16" ht="14.25" customHeight="1">
      <c r="A643" s="2"/>
      <c r="O643" s="7"/>
      <c r="P643" s="7"/>
    </row>
    <row r="644" spans="1:16" ht="14.25" customHeight="1">
      <c r="A644" s="2"/>
      <c r="O644" s="7"/>
      <c r="P644" s="7"/>
    </row>
    <row r="645" spans="1:16" ht="14.25" customHeight="1">
      <c r="A645" s="2"/>
      <c r="O645" s="7"/>
      <c r="P645" s="7"/>
    </row>
    <row r="646" spans="1:16" ht="14.25" customHeight="1">
      <c r="A646" s="2"/>
      <c r="O646" s="7"/>
      <c r="P646" s="7"/>
    </row>
    <row r="647" spans="1:16" ht="14.25" customHeight="1">
      <c r="A647" s="2"/>
      <c r="O647" s="7"/>
      <c r="P647" s="7"/>
    </row>
    <row r="648" spans="1:16" ht="14.25" customHeight="1">
      <c r="A648" s="2"/>
      <c r="O648" s="7"/>
      <c r="P648" s="7"/>
    </row>
    <row r="649" spans="1:16" ht="14.25" customHeight="1">
      <c r="A649" s="2"/>
      <c r="O649" s="7"/>
      <c r="P649" s="7"/>
    </row>
    <row r="650" spans="1:16" ht="14.25" customHeight="1">
      <c r="A650" s="2"/>
      <c r="O650" s="7"/>
      <c r="P650" s="7"/>
    </row>
    <row r="651" spans="1:16" ht="14.25" customHeight="1">
      <c r="A651" s="2"/>
      <c r="O651" s="7"/>
      <c r="P651" s="7"/>
    </row>
    <row r="652" spans="1:16" ht="14.25" customHeight="1">
      <c r="A652" s="2"/>
      <c r="O652" s="7"/>
      <c r="P652" s="7"/>
    </row>
    <row r="653" spans="1:16" ht="14.25" customHeight="1">
      <c r="A653" s="2"/>
      <c r="O653" s="7"/>
      <c r="P653" s="7"/>
    </row>
    <row r="654" spans="1:16" ht="14.25" customHeight="1">
      <c r="A654" s="2"/>
      <c r="O654" s="7"/>
      <c r="P654" s="7"/>
    </row>
    <row r="655" spans="1:16" ht="14.25" customHeight="1">
      <c r="A655" s="2"/>
      <c r="O655" s="7"/>
      <c r="P655" s="7"/>
    </row>
    <row r="656" spans="1:16" ht="14.25" customHeight="1">
      <c r="A656" s="2"/>
      <c r="O656" s="7"/>
      <c r="P656" s="7"/>
    </row>
    <row r="657" spans="1:16" ht="14.25" customHeight="1">
      <c r="A657" s="2"/>
      <c r="O657" s="7"/>
      <c r="P657" s="7"/>
    </row>
    <row r="658" spans="1:16" ht="14.25" customHeight="1">
      <c r="A658" s="2"/>
      <c r="O658" s="7"/>
      <c r="P658" s="7"/>
    </row>
    <row r="659" spans="1:16" ht="14.25" customHeight="1">
      <c r="A659" s="2"/>
      <c r="O659" s="7"/>
      <c r="P659" s="7"/>
    </row>
    <row r="660" spans="1:16" ht="14.25" customHeight="1">
      <c r="A660" s="2"/>
      <c r="O660" s="7"/>
      <c r="P660" s="7"/>
    </row>
    <row r="661" spans="1:16" ht="14.25" customHeight="1">
      <c r="A661" s="2"/>
      <c r="O661" s="7"/>
      <c r="P661" s="7"/>
    </row>
    <row r="662" spans="1:16" ht="14.25" customHeight="1">
      <c r="A662" s="2"/>
      <c r="O662" s="7"/>
      <c r="P662" s="7"/>
    </row>
    <row r="663" spans="1:16" ht="14.25" customHeight="1">
      <c r="A663" s="2"/>
      <c r="O663" s="7"/>
      <c r="P663" s="7"/>
    </row>
    <row r="664" spans="1:16" ht="14.25" customHeight="1">
      <c r="A664" s="2"/>
      <c r="O664" s="7"/>
      <c r="P664" s="7"/>
    </row>
    <row r="665" spans="1:16" ht="14.25" customHeight="1">
      <c r="A665" s="2"/>
      <c r="O665" s="7"/>
      <c r="P665" s="7"/>
    </row>
    <row r="666" spans="1:16" ht="14.25" customHeight="1">
      <c r="A666" s="2"/>
      <c r="O666" s="7"/>
      <c r="P666" s="7"/>
    </row>
    <row r="667" spans="1:16" ht="14.25" customHeight="1">
      <c r="A667" s="2"/>
      <c r="O667" s="7"/>
      <c r="P667" s="7"/>
    </row>
    <row r="668" spans="1:16" ht="14.25" customHeight="1">
      <c r="A668" s="2"/>
      <c r="O668" s="7"/>
      <c r="P668" s="7"/>
    </row>
    <row r="669" spans="1:16" ht="14.25" customHeight="1">
      <c r="A669" s="2"/>
      <c r="O669" s="7"/>
      <c r="P669" s="7"/>
    </row>
    <row r="670" spans="1:16" ht="14.25" customHeight="1">
      <c r="A670" s="2"/>
      <c r="O670" s="7"/>
      <c r="P670" s="7"/>
    </row>
    <row r="671" spans="1:16" ht="14.25" customHeight="1">
      <c r="A671" s="2"/>
      <c r="O671" s="7"/>
      <c r="P671" s="7"/>
    </row>
    <row r="672" spans="1:16" ht="14.25" customHeight="1">
      <c r="A672" s="2"/>
      <c r="O672" s="7"/>
      <c r="P672" s="7"/>
    </row>
    <row r="673" spans="1:16" ht="14.25" customHeight="1">
      <c r="A673" s="2"/>
      <c r="O673" s="7"/>
      <c r="P673" s="7"/>
    </row>
    <row r="674" spans="1:16" ht="14.25" customHeight="1">
      <c r="A674" s="2"/>
      <c r="O674" s="7"/>
      <c r="P674" s="7"/>
    </row>
    <row r="675" spans="1:16" ht="14.25" customHeight="1">
      <c r="A675" s="2"/>
      <c r="O675" s="7"/>
      <c r="P675" s="7"/>
    </row>
    <row r="676" spans="1:16" ht="14.25" customHeight="1">
      <c r="A676" s="2"/>
      <c r="O676" s="7"/>
      <c r="P676" s="7"/>
    </row>
    <row r="677" spans="1:16" ht="14.25" customHeight="1">
      <c r="A677" s="2"/>
      <c r="O677" s="7"/>
      <c r="P677" s="7"/>
    </row>
    <row r="678" spans="1:16" ht="14.25" customHeight="1">
      <c r="A678" s="2"/>
      <c r="O678" s="7"/>
      <c r="P678" s="7"/>
    </row>
    <row r="679" spans="1:16" ht="14.25" customHeight="1">
      <c r="A679" s="2"/>
      <c r="O679" s="7"/>
      <c r="P679" s="7"/>
    </row>
    <row r="680" spans="1:16" ht="14.25" customHeight="1">
      <c r="A680" s="2"/>
      <c r="O680" s="7"/>
      <c r="P680" s="7"/>
    </row>
    <row r="681" spans="1:16" ht="14.25" customHeight="1">
      <c r="A681" s="2"/>
      <c r="O681" s="7"/>
      <c r="P681" s="7"/>
    </row>
    <row r="682" spans="1:16" ht="14.25" customHeight="1">
      <c r="A682" s="2"/>
      <c r="O682" s="7"/>
      <c r="P682" s="7"/>
    </row>
    <row r="683" spans="1:16" ht="14.25" customHeight="1">
      <c r="A683" s="2"/>
      <c r="O683" s="7"/>
      <c r="P683" s="7"/>
    </row>
    <row r="684" spans="1:16" ht="14.25" customHeight="1">
      <c r="A684" s="2"/>
      <c r="O684" s="7"/>
      <c r="P684" s="7"/>
    </row>
    <row r="685" spans="1:16" ht="14.25" customHeight="1">
      <c r="A685" s="2"/>
      <c r="O685" s="7"/>
      <c r="P685" s="7"/>
    </row>
    <row r="686" spans="1:16" ht="14.25" customHeight="1">
      <c r="A686" s="2"/>
      <c r="O686" s="7"/>
      <c r="P686" s="7"/>
    </row>
    <row r="687" spans="1:16" ht="14.25" customHeight="1">
      <c r="A687" s="2"/>
      <c r="O687" s="7"/>
      <c r="P687" s="7"/>
    </row>
    <row r="688" spans="1:16" ht="14.25" customHeight="1">
      <c r="A688" s="2"/>
      <c r="O688" s="7"/>
      <c r="P688" s="7"/>
    </row>
    <row r="689" spans="1:16" ht="14.25" customHeight="1">
      <c r="A689" s="2"/>
      <c r="O689" s="7"/>
      <c r="P689" s="7"/>
    </row>
    <row r="690" spans="1:16" ht="14.25" customHeight="1">
      <c r="A690" s="2"/>
      <c r="O690" s="7"/>
      <c r="P690" s="7"/>
    </row>
    <row r="691" spans="1:16" ht="14.25" customHeight="1">
      <c r="A691" s="2"/>
      <c r="O691" s="7"/>
      <c r="P691" s="7"/>
    </row>
    <row r="692" spans="1:16" ht="14.25" customHeight="1">
      <c r="A692" s="2"/>
      <c r="O692" s="7"/>
      <c r="P692" s="7"/>
    </row>
    <row r="693" spans="1:16" ht="14.25" customHeight="1">
      <c r="A693" s="2"/>
      <c r="O693" s="7"/>
      <c r="P693" s="7"/>
    </row>
    <row r="694" spans="1:16" ht="14.25" customHeight="1">
      <c r="A694" s="2"/>
      <c r="O694" s="7"/>
      <c r="P694" s="7"/>
    </row>
    <row r="695" spans="1:16" ht="14.25" customHeight="1">
      <c r="A695" s="2"/>
      <c r="O695" s="7"/>
      <c r="P695" s="7"/>
    </row>
    <row r="696" spans="1:16" ht="14.25" customHeight="1">
      <c r="A696" s="2"/>
      <c r="O696" s="7"/>
      <c r="P696" s="7"/>
    </row>
    <row r="697" spans="1:16" ht="14.25" customHeight="1">
      <c r="A697" s="2"/>
      <c r="O697" s="7"/>
      <c r="P697" s="7"/>
    </row>
    <row r="698" spans="1:16" ht="14.25" customHeight="1">
      <c r="A698" s="2"/>
      <c r="O698" s="7"/>
      <c r="P698" s="7"/>
    </row>
    <row r="699" spans="1:16" ht="14.25" customHeight="1">
      <c r="A699" s="2"/>
      <c r="O699" s="7"/>
      <c r="P699" s="7"/>
    </row>
    <row r="700" spans="1:16" ht="14.25" customHeight="1">
      <c r="A700" s="2"/>
      <c r="O700" s="7"/>
      <c r="P700" s="7"/>
    </row>
    <row r="701" spans="1:16" ht="14.25" customHeight="1">
      <c r="A701" s="2"/>
      <c r="O701" s="7"/>
      <c r="P701" s="7"/>
    </row>
    <row r="702" spans="1:16" ht="14.25" customHeight="1">
      <c r="A702" s="2"/>
      <c r="O702" s="7"/>
      <c r="P702" s="7"/>
    </row>
    <row r="703" spans="1:16" ht="14.25" customHeight="1">
      <c r="A703" s="2"/>
      <c r="O703" s="7"/>
      <c r="P703" s="7"/>
    </row>
    <row r="704" spans="1:16" ht="14.25" customHeight="1">
      <c r="A704" s="2"/>
      <c r="O704" s="7"/>
      <c r="P704" s="7"/>
    </row>
    <row r="705" spans="1:16" ht="14.25" customHeight="1">
      <c r="A705" s="2"/>
      <c r="O705" s="7"/>
      <c r="P705" s="7"/>
    </row>
    <row r="706" spans="1:16" ht="14.25" customHeight="1">
      <c r="A706" s="2"/>
      <c r="O706" s="7"/>
      <c r="P706" s="7"/>
    </row>
    <row r="707" spans="1:16" ht="14.25" customHeight="1">
      <c r="A707" s="2"/>
      <c r="O707" s="7"/>
      <c r="P707" s="7"/>
    </row>
    <row r="708" spans="1:16" ht="14.25" customHeight="1">
      <c r="A708" s="2"/>
      <c r="O708" s="7"/>
      <c r="P708" s="7"/>
    </row>
    <row r="709" spans="1:16" ht="14.25" customHeight="1">
      <c r="A709" s="2"/>
      <c r="O709" s="7"/>
      <c r="P709" s="7"/>
    </row>
    <row r="710" spans="1:16" ht="14.25" customHeight="1">
      <c r="A710" s="2"/>
      <c r="O710" s="7"/>
      <c r="P710" s="7"/>
    </row>
    <row r="711" spans="1:16" ht="14.25" customHeight="1">
      <c r="A711" s="2"/>
      <c r="O711" s="7"/>
      <c r="P711" s="7"/>
    </row>
    <row r="712" spans="1:16" ht="14.25" customHeight="1">
      <c r="A712" s="2"/>
      <c r="O712" s="7"/>
      <c r="P712" s="7"/>
    </row>
    <row r="713" spans="1:16" ht="14.25" customHeight="1">
      <c r="A713" s="2"/>
      <c r="O713" s="7"/>
      <c r="P713" s="7"/>
    </row>
    <row r="714" spans="1:16" ht="14.25" customHeight="1">
      <c r="A714" s="2"/>
      <c r="O714" s="7"/>
      <c r="P714" s="7"/>
    </row>
    <row r="715" spans="1:16" ht="14.25" customHeight="1">
      <c r="A715" s="2"/>
      <c r="O715" s="7"/>
      <c r="P715" s="7"/>
    </row>
    <row r="716" spans="1:16" ht="14.25" customHeight="1">
      <c r="A716" s="2"/>
      <c r="O716" s="7"/>
      <c r="P716" s="7"/>
    </row>
    <row r="717" spans="1:16" ht="14.25" customHeight="1">
      <c r="A717" s="2"/>
      <c r="O717" s="7"/>
      <c r="P717" s="7"/>
    </row>
    <row r="718" spans="1:16" ht="14.25" customHeight="1">
      <c r="A718" s="2"/>
      <c r="O718" s="7"/>
      <c r="P718" s="7"/>
    </row>
    <row r="719" spans="1:16" ht="14.25" customHeight="1">
      <c r="A719" s="2"/>
      <c r="O719" s="7"/>
      <c r="P719" s="7"/>
    </row>
    <row r="720" spans="1:16" ht="14.25" customHeight="1">
      <c r="A720" s="2"/>
      <c r="O720" s="7"/>
      <c r="P720" s="7"/>
    </row>
    <row r="721" spans="1:16" ht="14.25" customHeight="1">
      <c r="A721" s="2"/>
      <c r="O721" s="7"/>
      <c r="P721" s="7"/>
    </row>
    <row r="722" spans="1:16" ht="14.25" customHeight="1">
      <c r="A722" s="2"/>
      <c r="O722" s="7"/>
      <c r="P722" s="7"/>
    </row>
    <row r="723" spans="1:16" ht="14.25" customHeight="1">
      <c r="A723" s="2"/>
      <c r="O723" s="7"/>
      <c r="P723" s="7"/>
    </row>
    <row r="724" spans="1:16" ht="14.25" customHeight="1">
      <c r="A724" s="2"/>
      <c r="O724" s="7"/>
      <c r="P724" s="7"/>
    </row>
    <row r="725" spans="1:16" ht="14.25" customHeight="1">
      <c r="A725" s="2"/>
      <c r="O725" s="7"/>
      <c r="P725" s="7"/>
    </row>
    <row r="726" spans="1:16" ht="14.25" customHeight="1">
      <c r="A726" s="2"/>
      <c r="O726" s="7"/>
      <c r="P726" s="7"/>
    </row>
    <row r="727" spans="1:16" ht="14.25" customHeight="1">
      <c r="A727" s="2"/>
      <c r="O727" s="7"/>
      <c r="P727" s="7"/>
    </row>
    <row r="728" spans="1:16" ht="14.25" customHeight="1">
      <c r="A728" s="2"/>
      <c r="O728" s="7"/>
      <c r="P728" s="7"/>
    </row>
    <row r="729" spans="1:16" ht="14.25" customHeight="1">
      <c r="A729" s="2"/>
      <c r="O729" s="7"/>
      <c r="P729" s="7"/>
    </row>
    <row r="730" spans="1:16" ht="14.25" customHeight="1">
      <c r="A730" s="2"/>
      <c r="O730" s="7"/>
      <c r="P730" s="7"/>
    </row>
    <row r="731" spans="1:16" ht="14.25" customHeight="1">
      <c r="A731" s="2"/>
      <c r="O731" s="7"/>
      <c r="P731" s="7"/>
    </row>
    <row r="732" spans="1:16" ht="14.25" customHeight="1">
      <c r="A732" s="2"/>
      <c r="O732" s="7"/>
      <c r="P732" s="7"/>
    </row>
    <row r="733" spans="1:16" ht="14.25" customHeight="1">
      <c r="A733" s="2"/>
      <c r="O733" s="7"/>
      <c r="P733" s="7"/>
    </row>
    <row r="734" spans="1:16" ht="14.25" customHeight="1">
      <c r="A734" s="2"/>
      <c r="O734" s="7"/>
      <c r="P734" s="7"/>
    </row>
    <row r="735" spans="1:16" ht="14.25" customHeight="1">
      <c r="A735" s="2"/>
      <c r="O735" s="7"/>
      <c r="P735" s="7"/>
    </row>
    <row r="736" spans="1:16" ht="14.25" customHeight="1">
      <c r="A736" s="2"/>
      <c r="O736" s="7"/>
      <c r="P736" s="7"/>
    </row>
    <row r="737" spans="1:16" ht="14.25" customHeight="1">
      <c r="A737" s="2"/>
      <c r="O737" s="7"/>
      <c r="P737" s="7"/>
    </row>
    <row r="738" spans="1:16" ht="14.25" customHeight="1">
      <c r="A738" s="2"/>
      <c r="O738" s="7"/>
      <c r="P738" s="7"/>
    </row>
    <row r="739" spans="1:16" ht="14.25" customHeight="1">
      <c r="A739" s="2"/>
      <c r="O739" s="7"/>
      <c r="P739" s="7"/>
    </row>
    <row r="740" spans="1:16" ht="14.25" customHeight="1">
      <c r="A740" s="2"/>
      <c r="O740" s="7"/>
      <c r="P740" s="7"/>
    </row>
    <row r="741" spans="1:16" ht="14.25" customHeight="1">
      <c r="A741" s="2"/>
      <c r="O741" s="7"/>
      <c r="P741" s="7"/>
    </row>
    <row r="742" spans="1:16" ht="14.25" customHeight="1">
      <c r="A742" s="2"/>
      <c r="O742" s="7"/>
      <c r="P742" s="7"/>
    </row>
    <row r="743" spans="1:16" ht="14.25" customHeight="1">
      <c r="A743" s="2"/>
      <c r="O743" s="7"/>
      <c r="P743" s="7"/>
    </row>
    <row r="744" spans="1:16" ht="14.25" customHeight="1">
      <c r="A744" s="2"/>
      <c r="O744" s="7"/>
      <c r="P744" s="7"/>
    </row>
    <row r="745" spans="1:16" ht="14.25" customHeight="1">
      <c r="A745" s="2"/>
      <c r="O745" s="7"/>
      <c r="P745" s="7"/>
    </row>
    <row r="746" spans="1:16" ht="14.25" customHeight="1">
      <c r="A746" s="2"/>
      <c r="O746" s="7"/>
      <c r="P746" s="7"/>
    </row>
    <row r="747" spans="1:16" ht="14.25" customHeight="1">
      <c r="A747" s="2"/>
      <c r="O747" s="7"/>
      <c r="P747" s="7"/>
    </row>
    <row r="748" spans="1:16" ht="14.25" customHeight="1">
      <c r="A748" s="2"/>
      <c r="O748" s="7"/>
      <c r="P748" s="7"/>
    </row>
    <row r="749" spans="1:16" ht="14.25" customHeight="1">
      <c r="A749" s="2"/>
      <c r="O749" s="7"/>
      <c r="P749" s="7"/>
    </row>
    <row r="750" spans="1:16" ht="14.25" customHeight="1">
      <c r="A750" s="2"/>
      <c r="O750" s="7"/>
      <c r="P750" s="7"/>
    </row>
    <row r="751" spans="1:16" ht="14.25" customHeight="1">
      <c r="A751" s="2"/>
      <c r="O751" s="7"/>
      <c r="P751" s="7"/>
    </row>
    <row r="752" spans="1:16" ht="14.25" customHeight="1">
      <c r="A752" s="2"/>
      <c r="O752" s="7"/>
      <c r="P752" s="7"/>
    </row>
    <row r="753" spans="1:16" ht="14.25" customHeight="1">
      <c r="A753" s="2"/>
      <c r="O753" s="7"/>
      <c r="P753" s="7"/>
    </row>
    <row r="754" spans="1:16" ht="14.25" customHeight="1">
      <c r="A754" s="2"/>
      <c r="O754" s="7"/>
      <c r="P754" s="7"/>
    </row>
    <row r="755" spans="1:16" ht="14.25" customHeight="1">
      <c r="A755" s="2"/>
      <c r="O755" s="7"/>
      <c r="P755" s="7"/>
    </row>
    <row r="756" spans="1:16" ht="14.25" customHeight="1">
      <c r="A756" s="2"/>
      <c r="O756" s="7"/>
      <c r="P756" s="7"/>
    </row>
    <row r="757" spans="1:16" ht="14.25" customHeight="1">
      <c r="A757" s="2"/>
      <c r="O757" s="7"/>
      <c r="P757" s="7"/>
    </row>
    <row r="758" spans="1:16" ht="14.25" customHeight="1">
      <c r="A758" s="2"/>
      <c r="O758" s="7"/>
      <c r="P758" s="7"/>
    </row>
    <row r="759" spans="1:16" ht="14.25" customHeight="1">
      <c r="A759" s="2"/>
      <c r="O759" s="7"/>
      <c r="P759" s="7"/>
    </row>
    <row r="760" spans="1:16" ht="14.25" customHeight="1">
      <c r="A760" s="2"/>
      <c r="O760" s="7"/>
      <c r="P760" s="7"/>
    </row>
    <row r="761" spans="1:16" ht="14.25" customHeight="1">
      <c r="A761" s="2"/>
      <c r="O761" s="7"/>
      <c r="P761" s="7"/>
    </row>
    <row r="762" spans="1:16" ht="14.25" customHeight="1">
      <c r="A762" s="2"/>
      <c r="O762" s="7"/>
      <c r="P762" s="7"/>
    </row>
    <row r="763" spans="1:16" ht="14.25" customHeight="1">
      <c r="A763" s="2"/>
      <c r="O763" s="7"/>
      <c r="P763" s="7"/>
    </row>
    <row r="764" spans="1:16" ht="14.25" customHeight="1">
      <c r="A764" s="2"/>
      <c r="O764" s="7"/>
      <c r="P764" s="7"/>
    </row>
    <row r="765" spans="1:16" ht="14.25" customHeight="1">
      <c r="A765" s="2"/>
      <c r="O765" s="7"/>
      <c r="P765" s="7"/>
    </row>
    <row r="766" spans="1:16" ht="14.25" customHeight="1">
      <c r="A766" s="2"/>
      <c r="O766" s="7"/>
      <c r="P766" s="7"/>
    </row>
    <row r="767" spans="1:16" ht="14.25" customHeight="1">
      <c r="A767" s="2"/>
      <c r="O767" s="7"/>
      <c r="P767" s="7"/>
    </row>
    <row r="768" spans="1:16" ht="14.25" customHeight="1">
      <c r="A768" s="2"/>
      <c r="O768" s="7"/>
      <c r="P768" s="7"/>
    </row>
    <row r="769" spans="1:16" ht="14.25" customHeight="1">
      <c r="A769" s="2"/>
      <c r="O769" s="7"/>
      <c r="P769" s="7"/>
    </row>
    <row r="770" spans="1:16" ht="14.25" customHeight="1">
      <c r="A770" s="2"/>
      <c r="O770" s="7"/>
      <c r="P770" s="7"/>
    </row>
    <row r="771" spans="1:16" ht="14.25" customHeight="1">
      <c r="A771" s="2"/>
      <c r="O771" s="7"/>
      <c r="P771" s="7"/>
    </row>
    <row r="772" spans="1:16" ht="14.25" customHeight="1">
      <c r="A772" s="2"/>
      <c r="O772" s="7"/>
      <c r="P772" s="7"/>
    </row>
    <row r="773" spans="1:16" ht="14.25" customHeight="1">
      <c r="A773" s="2"/>
      <c r="O773" s="7"/>
      <c r="P773" s="7"/>
    </row>
    <row r="774" spans="1:16" ht="14.25" customHeight="1">
      <c r="A774" s="2"/>
      <c r="O774" s="7"/>
      <c r="P774" s="7"/>
    </row>
    <row r="775" spans="1:16" ht="14.25" customHeight="1">
      <c r="A775" s="2"/>
      <c r="O775" s="7"/>
      <c r="P775" s="7"/>
    </row>
    <row r="776" spans="1:16" ht="14.25" customHeight="1">
      <c r="A776" s="2"/>
      <c r="O776" s="7"/>
      <c r="P776" s="7"/>
    </row>
    <row r="777" spans="1:16" ht="14.25" customHeight="1">
      <c r="A777" s="2"/>
      <c r="O777" s="7"/>
      <c r="P777" s="7"/>
    </row>
    <row r="778" spans="1:16" ht="14.25" customHeight="1">
      <c r="A778" s="2"/>
      <c r="O778" s="7"/>
      <c r="P778" s="7"/>
    </row>
    <row r="779" spans="1:16" ht="14.25" customHeight="1">
      <c r="A779" s="2"/>
      <c r="O779" s="7"/>
      <c r="P779" s="7"/>
    </row>
    <row r="780" spans="1:16" ht="14.25" customHeight="1">
      <c r="A780" s="2"/>
      <c r="O780" s="7"/>
      <c r="P780" s="7"/>
    </row>
    <row r="781" spans="1:16" ht="14.25" customHeight="1">
      <c r="A781" s="2"/>
      <c r="O781" s="7"/>
      <c r="P781" s="7"/>
    </row>
    <row r="782" spans="1:16" ht="14.25" customHeight="1">
      <c r="A782" s="2"/>
      <c r="O782" s="7"/>
      <c r="P782" s="7"/>
    </row>
    <row r="783" spans="1:16" ht="14.25" customHeight="1">
      <c r="A783" s="2"/>
      <c r="O783" s="7"/>
      <c r="P783" s="7"/>
    </row>
    <row r="784" spans="1:16" ht="14.25" customHeight="1">
      <c r="A784" s="2"/>
      <c r="O784" s="7"/>
      <c r="P784" s="7"/>
    </row>
    <row r="785" spans="1:16" ht="14.25" customHeight="1">
      <c r="A785" s="2"/>
      <c r="O785" s="7"/>
      <c r="P785" s="7"/>
    </row>
    <row r="786" spans="1:16" ht="14.25" customHeight="1">
      <c r="A786" s="2"/>
      <c r="O786" s="7"/>
      <c r="P786" s="7"/>
    </row>
    <row r="787" spans="1:16" ht="14.25" customHeight="1">
      <c r="A787" s="2"/>
      <c r="O787" s="7"/>
      <c r="P787" s="7"/>
    </row>
    <row r="788" spans="1:16" ht="14.25" customHeight="1">
      <c r="A788" s="2"/>
      <c r="O788" s="7"/>
      <c r="P788" s="7"/>
    </row>
    <row r="789" spans="1:16" ht="14.25" customHeight="1">
      <c r="A789" s="2"/>
      <c r="O789" s="7"/>
      <c r="P789" s="7"/>
    </row>
    <row r="790" spans="1:16" ht="14.25" customHeight="1">
      <c r="A790" s="2"/>
      <c r="O790" s="7"/>
      <c r="P790" s="7"/>
    </row>
    <row r="791" spans="1:16" ht="14.25" customHeight="1">
      <c r="A791" s="2"/>
      <c r="O791" s="7"/>
      <c r="P791" s="7"/>
    </row>
    <row r="792" spans="1:16" ht="14.25" customHeight="1">
      <c r="A792" s="2"/>
      <c r="O792" s="7"/>
      <c r="P792" s="7"/>
    </row>
    <row r="793" spans="1:16" ht="14.25" customHeight="1">
      <c r="A793" s="2"/>
      <c r="O793" s="7"/>
      <c r="P793" s="7"/>
    </row>
    <row r="794" spans="1:16" ht="14.25" customHeight="1">
      <c r="A794" s="2"/>
      <c r="O794" s="7"/>
      <c r="P794" s="7"/>
    </row>
    <row r="795" spans="1:16" ht="14.25" customHeight="1">
      <c r="A795" s="2"/>
      <c r="O795" s="7"/>
      <c r="P795" s="7"/>
    </row>
    <row r="796" spans="1:16" ht="14.25" customHeight="1">
      <c r="A796" s="2"/>
      <c r="O796" s="7"/>
      <c r="P796" s="7"/>
    </row>
    <row r="797" spans="1:16" ht="14.25" customHeight="1">
      <c r="A797" s="2"/>
      <c r="O797" s="7"/>
      <c r="P797" s="7"/>
    </row>
    <row r="798" spans="1:16" ht="14.25" customHeight="1">
      <c r="A798" s="2"/>
      <c r="O798" s="7"/>
      <c r="P798" s="7"/>
    </row>
    <row r="799" spans="1:16" ht="14.25" customHeight="1">
      <c r="A799" s="2"/>
      <c r="O799" s="7"/>
      <c r="P799" s="7"/>
    </row>
    <row r="800" spans="1:16" ht="14.25" customHeight="1">
      <c r="A800" s="2"/>
      <c r="O800" s="7"/>
      <c r="P800" s="7"/>
    </row>
    <row r="801" spans="1:16" ht="14.25" customHeight="1">
      <c r="A801" s="2"/>
      <c r="O801" s="7"/>
      <c r="P801" s="7"/>
    </row>
    <row r="802" spans="1:16" ht="14.25" customHeight="1">
      <c r="A802" s="2"/>
      <c r="O802" s="7"/>
      <c r="P802" s="7"/>
    </row>
    <row r="803" spans="1:16" ht="14.25" customHeight="1">
      <c r="A803" s="2"/>
      <c r="O803" s="7"/>
      <c r="P803" s="7"/>
    </row>
    <row r="804" spans="1:16" ht="14.25" customHeight="1">
      <c r="A804" s="2"/>
      <c r="O804" s="7"/>
      <c r="P804" s="7"/>
    </row>
    <row r="805" spans="1:16" ht="14.25" customHeight="1">
      <c r="A805" s="2"/>
      <c r="O805" s="7"/>
      <c r="P805" s="7"/>
    </row>
    <row r="806" spans="1:16" ht="14.25" customHeight="1">
      <c r="A806" s="2"/>
      <c r="O806" s="7"/>
      <c r="P806" s="7"/>
    </row>
    <row r="807" spans="1:16" ht="14.25" customHeight="1">
      <c r="A807" s="2"/>
      <c r="O807" s="7"/>
      <c r="P807" s="7"/>
    </row>
    <row r="808" spans="1:16" ht="14.25" customHeight="1">
      <c r="A808" s="2"/>
      <c r="O808" s="7"/>
      <c r="P808" s="7"/>
    </row>
    <row r="809" spans="1:16" ht="14.25" customHeight="1">
      <c r="A809" s="2"/>
      <c r="O809" s="7"/>
      <c r="P809" s="7"/>
    </row>
    <row r="810" spans="1:16" ht="14.25" customHeight="1">
      <c r="A810" s="2"/>
      <c r="O810" s="7"/>
      <c r="P810" s="7"/>
    </row>
    <row r="811" spans="1:16" ht="14.25" customHeight="1">
      <c r="A811" s="2"/>
      <c r="O811" s="7"/>
      <c r="P811" s="7"/>
    </row>
    <row r="812" spans="1:16" ht="14.25" customHeight="1">
      <c r="A812" s="2"/>
      <c r="O812" s="7"/>
      <c r="P812" s="7"/>
    </row>
    <row r="813" spans="1:16" ht="14.25" customHeight="1">
      <c r="A813" s="2"/>
      <c r="O813" s="7"/>
      <c r="P813" s="7"/>
    </row>
    <row r="814" spans="1:16" ht="14.25" customHeight="1">
      <c r="A814" s="2"/>
      <c r="O814" s="7"/>
      <c r="P814" s="7"/>
    </row>
    <row r="815" spans="1:16" ht="14.25" customHeight="1">
      <c r="A815" s="2"/>
      <c r="O815" s="7"/>
      <c r="P815" s="7"/>
    </row>
    <row r="816" spans="1:16" ht="14.25" customHeight="1">
      <c r="A816" s="2"/>
      <c r="O816" s="7"/>
      <c r="P816" s="7"/>
    </row>
    <row r="817" spans="1:16" ht="14.25" customHeight="1">
      <c r="A817" s="2"/>
      <c r="O817" s="7"/>
      <c r="P817" s="7"/>
    </row>
    <row r="818" spans="1:16" ht="14.25" customHeight="1">
      <c r="A818" s="2"/>
      <c r="O818" s="7"/>
      <c r="P818" s="7"/>
    </row>
    <row r="819" spans="1:16" ht="14.25" customHeight="1">
      <c r="A819" s="2"/>
      <c r="O819" s="7"/>
      <c r="P819" s="7"/>
    </row>
    <row r="820" spans="1:16" ht="14.25" customHeight="1">
      <c r="A820" s="2"/>
      <c r="O820" s="7"/>
      <c r="P820" s="7"/>
    </row>
    <row r="821" spans="1:16" ht="14.25" customHeight="1">
      <c r="A821" s="2"/>
      <c r="O821" s="7"/>
      <c r="P821" s="7"/>
    </row>
    <row r="822" spans="1:16" ht="14.25" customHeight="1">
      <c r="A822" s="2"/>
      <c r="O822" s="7"/>
      <c r="P822" s="7"/>
    </row>
    <row r="823" spans="1:16" ht="14.25" customHeight="1">
      <c r="A823" s="2"/>
      <c r="O823" s="7"/>
      <c r="P823" s="7"/>
    </row>
    <row r="824" spans="1:16" ht="14.25" customHeight="1">
      <c r="A824" s="2"/>
      <c r="O824" s="7"/>
      <c r="P824" s="7"/>
    </row>
    <row r="825" spans="1:16" ht="14.25" customHeight="1">
      <c r="A825" s="2"/>
      <c r="O825" s="7"/>
      <c r="P825" s="7"/>
    </row>
    <row r="826" spans="1:16" ht="14.25" customHeight="1">
      <c r="A826" s="2"/>
      <c r="O826" s="7"/>
      <c r="P826" s="7"/>
    </row>
    <row r="827" spans="1:16" ht="14.25" customHeight="1">
      <c r="A827" s="2"/>
      <c r="O827" s="7"/>
      <c r="P827" s="7"/>
    </row>
    <row r="828" spans="1:16" ht="14.25" customHeight="1">
      <c r="A828" s="2"/>
      <c r="O828" s="7"/>
      <c r="P828" s="7"/>
    </row>
    <row r="829" spans="1:16" ht="14.25" customHeight="1">
      <c r="A829" s="2"/>
      <c r="O829" s="7"/>
      <c r="P829" s="7"/>
    </row>
    <row r="830" spans="1:16" ht="14.25" customHeight="1">
      <c r="A830" s="2"/>
      <c r="O830" s="7"/>
      <c r="P830" s="7"/>
    </row>
    <row r="831" spans="1:16" ht="14.25" customHeight="1">
      <c r="A831" s="2"/>
      <c r="O831" s="7"/>
      <c r="P831" s="7"/>
    </row>
    <row r="832" spans="1:16" ht="14.25" customHeight="1">
      <c r="A832" s="2"/>
      <c r="O832" s="7"/>
      <c r="P832" s="7"/>
    </row>
    <row r="833" spans="1:16" ht="14.25" customHeight="1">
      <c r="A833" s="2"/>
      <c r="O833" s="7"/>
      <c r="P833" s="7"/>
    </row>
    <row r="834" spans="1:16" ht="14.25" customHeight="1">
      <c r="A834" s="2"/>
      <c r="O834" s="7"/>
      <c r="P834" s="7"/>
    </row>
    <row r="835" spans="1:16" ht="14.25" customHeight="1">
      <c r="A835" s="2"/>
      <c r="O835" s="7"/>
      <c r="P835" s="7"/>
    </row>
    <row r="836" spans="1:16" ht="14.25" customHeight="1">
      <c r="A836" s="2"/>
      <c r="O836" s="7"/>
      <c r="P836" s="7"/>
    </row>
    <row r="837" spans="1:16" ht="14.25" customHeight="1">
      <c r="A837" s="2"/>
      <c r="O837" s="7"/>
      <c r="P837" s="7"/>
    </row>
    <row r="838" spans="1:16" ht="14.25" customHeight="1">
      <c r="A838" s="2"/>
      <c r="O838" s="7"/>
      <c r="P838" s="7"/>
    </row>
    <row r="839" spans="1:16" ht="14.25" customHeight="1">
      <c r="A839" s="2"/>
      <c r="O839" s="7"/>
      <c r="P839" s="7"/>
    </row>
    <row r="840" spans="1:16" ht="14.25" customHeight="1">
      <c r="A840" s="2"/>
      <c r="O840" s="7"/>
      <c r="P840" s="7"/>
    </row>
    <row r="841" spans="1:16" ht="14.25" customHeight="1">
      <c r="A841" s="2"/>
      <c r="O841" s="7"/>
      <c r="P841" s="7"/>
    </row>
    <row r="842" spans="1:16" ht="14.25" customHeight="1">
      <c r="A842" s="2"/>
      <c r="O842" s="7"/>
      <c r="P842" s="7"/>
    </row>
    <row r="843" spans="1:16" ht="14.25" customHeight="1">
      <c r="A843" s="2"/>
      <c r="O843" s="7"/>
      <c r="P843" s="7"/>
    </row>
    <row r="844" spans="1:16" ht="14.25" customHeight="1">
      <c r="A844" s="2"/>
      <c r="O844" s="7"/>
      <c r="P844" s="7"/>
    </row>
    <row r="845" spans="1:16" ht="14.25" customHeight="1">
      <c r="A845" s="2"/>
      <c r="O845" s="7"/>
      <c r="P845" s="7"/>
    </row>
    <row r="846" spans="1:16" ht="14.25" customHeight="1">
      <c r="A846" s="2"/>
      <c r="O846" s="7"/>
      <c r="P846" s="7"/>
    </row>
    <row r="847" spans="1:16" ht="14.25" customHeight="1">
      <c r="A847" s="2"/>
      <c r="O847" s="7"/>
      <c r="P847" s="7"/>
    </row>
    <row r="848" spans="1:16" ht="14.25" customHeight="1">
      <c r="A848" s="2"/>
      <c r="O848" s="7"/>
      <c r="P848" s="7"/>
    </row>
    <row r="849" spans="1:16" ht="14.25" customHeight="1">
      <c r="A849" s="2"/>
      <c r="O849" s="7"/>
      <c r="P849" s="7"/>
    </row>
    <row r="850" spans="1:16" ht="14.25" customHeight="1">
      <c r="A850" s="2"/>
      <c r="O850" s="7"/>
      <c r="P850" s="7"/>
    </row>
    <row r="851" spans="1:16" ht="14.25" customHeight="1">
      <c r="A851" s="2"/>
      <c r="O851" s="7"/>
      <c r="P851" s="7"/>
    </row>
    <row r="852" spans="1:16" ht="14.25" customHeight="1">
      <c r="A852" s="2"/>
      <c r="O852" s="7"/>
      <c r="P852" s="7"/>
    </row>
    <row r="853" spans="1:16" ht="14.25" customHeight="1">
      <c r="A853" s="2"/>
      <c r="O853" s="7"/>
      <c r="P853" s="7"/>
    </row>
    <row r="854" spans="1:16" ht="14.25" customHeight="1">
      <c r="A854" s="2"/>
      <c r="O854" s="7"/>
      <c r="P854" s="7"/>
    </row>
    <row r="855" spans="1:16" ht="14.25" customHeight="1">
      <c r="A855" s="2"/>
      <c r="O855" s="7"/>
      <c r="P855" s="7"/>
    </row>
    <row r="856" spans="1:16" ht="14.25" customHeight="1">
      <c r="A856" s="2"/>
      <c r="O856" s="7"/>
      <c r="P856" s="7"/>
    </row>
    <row r="857" spans="1:16" ht="14.25" customHeight="1">
      <c r="A857" s="2"/>
      <c r="O857" s="7"/>
      <c r="P857" s="7"/>
    </row>
    <row r="858" spans="1:16" ht="14.25" customHeight="1">
      <c r="A858" s="2"/>
      <c r="O858" s="7"/>
      <c r="P858" s="7"/>
    </row>
    <row r="859" spans="1:16" ht="14.25" customHeight="1">
      <c r="A859" s="2"/>
      <c r="O859" s="7"/>
      <c r="P859" s="7"/>
    </row>
    <row r="860" spans="1:16" ht="14.25" customHeight="1">
      <c r="A860" s="2"/>
      <c r="O860" s="7"/>
      <c r="P860" s="7"/>
    </row>
    <row r="861" spans="1:16" ht="14.25" customHeight="1">
      <c r="A861" s="2"/>
      <c r="O861" s="7"/>
      <c r="P861" s="7"/>
    </row>
    <row r="862" spans="1:16" ht="14.25" customHeight="1">
      <c r="A862" s="2"/>
      <c r="O862" s="7"/>
      <c r="P862" s="7"/>
    </row>
    <row r="863" spans="1:16" ht="14.25" customHeight="1">
      <c r="A863" s="2"/>
      <c r="O863" s="7"/>
      <c r="P863" s="7"/>
    </row>
    <row r="864" spans="1:16" ht="14.25" customHeight="1">
      <c r="A864" s="2"/>
      <c r="O864" s="7"/>
      <c r="P864" s="7"/>
    </row>
    <row r="865" spans="1:16" ht="14.25" customHeight="1">
      <c r="A865" s="2"/>
      <c r="O865" s="7"/>
      <c r="P865" s="7"/>
    </row>
    <row r="866" spans="1:16" ht="14.25" customHeight="1">
      <c r="A866" s="2"/>
      <c r="O866" s="7"/>
      <c r="P866" s="7"/>
    </row>
    <row r="867" spans="1:16" ht="14.25" customHeight="1">
      <c r="A867" s="2"/>
      <c r="O867" s="7"/>
      <c r="P867" s="7"/>
    </row>
    <row r="868" spans="1:16" ht="14.25" customHeight="1">
      <c r="A868" s="2"/>
      <c r="O868" s="7"/>
      <c r="P868" s="7"/>
    </row>
    <row r="869" spans="1:16" ht="14.25" customHeight="1">
      <c r="A869" s="2"/>
      <c r="O869" s="7"/>
      <c r="P869" s="7"/>
    </row>
    <row r="870" spans="1:16" ht="14.25" customHeight="1">
      <c r="A870" s="2"/>
      <c r="O870" s="7"/>
      <c r="P870" s="7"/>
    </row>
    <row r="871" spans="1:16" ht="14.25" customHeight="1">
      <c r="A871" s="2"/>
      <c r="O871" s="7"/>
      <c r="P871" s="7"/>
    </row>
    <row r="872" spans="1:16" ht="14.25" customHeight="1">
      <c r="A872" s="2"/>
      <c r="O872" s="7"/>
      <c r="P872" s="7"/>
    </row>
    <row r="873" spans="1:16" ht="14.25" customHeight="1">
      <c r="A873" s="2"/>
      <c r="O873" s="7"/>
      <c r="P873" s="7"/>
    </row>
    <row r="874" spans="1:16" ht="14.25" customHeight="1">
      <c r="A874" s="2"/>
      <c r="O874" s="7"/>
      <c r="P874" s="7"/>
    </row>
    <row r="875" spans="1:16" ht="14.25" customHeight="1">
      <c r="A875" s="2"/>
      <c r="O875" s="7"/>
      <c r="P875" s="7"/>
    </row>
    <row r="876" spans="1:16" ht="14.25" customHeight="1">
      <c r="A876" s="2"/>
      <c r="O876" s="7"/>
      <c r="P876" s="7"/>
    </row>
    <row r="877" spans="1:16" ht="14.25" customHeight="1">
      <c r="A877" s="2"/>
      <c r="O877" s="7"/>
      <c r="P877" s="7"/>
    </row>
    <row r="878" spans="1:16" ht="14.25" customHeight="1">
      <c r="A878" s="2"/>
      <c r="O878" s="7"/>
      <c r="P878" s="7"/>
    </row>
    <row r="879" spans="1:16" ht="14.25" customHeight="1">
      <c r="A879" s="2"/>
      <c r="O879" s="7"/>
      <c r="P879" s="7"/>
    </row>
    <row r="880" spans="1:16" ht="14.25" customHeight="1">
      <c r="A880" s="2"/>
      <c r="O880" s="7"/>
      <c r="P880" s="7"/>
    </row>
    <row r="881" spans="1:16" ht="14.25" customHeight="1">
      <c r="A881" s="2"/>
      <c r="O881" s="7"/>
      <c r="P881" s="7"/>
    </row>
    <row r="882" spans="1:16" ht="14.25" customHeight="1">
      <c r="A882" s="2"/>
      <c r="O882" s="7"/>
      <c r="P882" s="7"/>
    </row>
    <row r="883" spans="1:16" ht="14.25" customHeight="1">
      <c r="A883" s="2"/>
      <c r="O883" s="7"/>
      <c r="P883" s="7"/>
    </row>
    <row r="884" spans="1:16" ht="14.25" customHeight="1">
      <c r="A884" s="2"/>
      <c r="O884" s="7"/>
      <c r="P884" s="7"/>
    </row>
    <row r="885" spans="1:16" ht="14.25" customHeight="1">
      <c r="A885" s="2"/>
      <c r="O885" s="7"/>
      <c r="P885" s="7"/>
    </row>
    <row r="886" spans="1:16" ht="14.25" customHeight="1">
      <c r="A886" s="2"/>
      <c r="O886" s="7"/>
      <c r="P886" s="7"/>
    </row>
    <row r="887" spans="1:16" ht="14.25" customHeight="1">
      <c r="A887" s="2"/>
      <c r="O887" s="7"/>
      <c r="P887" s="7"/>
    </row>
    <row r="888" spans="1:16" ht="14.25" customHeight="1">
      <c r="A888" s="2"/>
      <c r="O888" s="7"/>
      <c r="P888" s="7"/>
    </row>
    <row r="889" spans="1:16" ht="14.25" customHeight="1">
      <c r="A889" s="2"/>
      <c r="O889" s="7"/>
      <c r="P889" s="7"/>
    </row>
    <row r="890" spans="1:16" ht="14.25" customHeight="1">
      <c r="A890" s="2"/>
      <c r="O890" s="7"/>
      <c r="P890" s="7"/>
    </row>
    <row r="891" spans="1:16" ht="14.25" customHeight="1">
      <c r="A891" s="2"/>
      <c r="O891" s="7"/>
      <c r="P891" s="7"/>
    </row>
    <row r="892" spans="1:16" ht="14.25" customHeight="1">
      <c r="A892" s="2"/>
      <c r="O892" s="7"/>
      <c r="P892" s="7"/>
    </row>
    <row r="893" spans="1:16" ht="14.25" customHeight="1">
      <c r="A893" s="2"/>
      <c r="O893" s="7"/>
      <c r="P893" s="7"/>
    </row>
    <row r="894" spans="1:16" ht="14.25" customHeight="1">
      <c r="A894" s="2"/>
      <c r="O894" s="7"/>
      <c r="P894" s="7"/>
    </row>
    <row r="895" spans="1:16" ht="14.25" customHeight="1">
      <c r="A895" s="2"/>
      <c r="O895" s="7"/>
      <c r="P895" s="7"/>
    </row>
    <row r="896" spans="1:16" ht="14.25" customHeight="1">
      <c r="A896" s="2"/>
      <c r="O896" s="7"/>
      <c r="P896" s="7"/>
    </row>
    <row r="897" spans="1:16" ht="14.25" customHeight="1">
      <c r="A897" s="2"/>
      <c r="O897" s="7"/>
      <c r="P897" s="7"/>
    </row>
    <row r="898" spans="1:16" ht="14.25" customHeight="1">
      <c r="A898" s="2"/>
      <c r="O898" s="7"/>
      <c r="P898" s="7"/>
    </row>
    <row r="899" spans="1:16" ht="14.25" customHeight="1">
      <c r="A899" s="2"/>
      <c r="O899" s="7"/>
      <c r="P899" s="7"/>
    </row>
    <row r="900" spans="1:16" ht="14.25" customHeight="1">
      <c r="A900" s="2"/>
      <c r="O900" s="7"/>
      <c r="P900" s="7"/>
    </row>
    <row r="901" spans="1:16" ht="14.25" customHeight="1">
      <c r="A901" s="2"/>
      <c r="O901" s="7"/>
      <c r="P901" s="7"/>
    </row>
    <row r="902" spans="1:16" ht="14.25" customHeight="1">
      <c r="A902" s="2"/>
      <c r="O902" s="7"/>
      <c r="P902" s="7"/>
    </row>
    <row r="903" spans="1:16" ht="14.25" customHeight="1">
      <c r="A903" s="2"/>
      <c r="O903" s="7"/>
      <c r="P903" s="7"/>
    </row>
    <row r="904" spans="1:16" ht="14.25" customHeight="1">
      <c r="A904" s="2"/>
      <c r="O904" s="7"/>
      <c r="P904" s="7"/>
    </row>
    <row r="905" spans="1:16" ht="14.25" customHeight="1">
      <c r="A905" s="2"/>
      <c r="O905" s="7"/>
      <c r="P905" s="7"/>
    </row>
    <row r="906" spans="1:16" ht="14.25" customHeight="1">
      <c r="A906" s="2"/>
      <c r="O906" s="7"/>
      <c r="P906" s="7"/>
    </row>
    <row r="907" spans="1:16" ht="14.25" customHeight="1">
      <c r="A907" s="2"/>
      <c r="O907" s="7"/>
      <c r="P907" s="7"/>
    </row>
    <row r="908" spans="1:16" ht="14.25" customHeight="1">
      <c r="A908" s="2"/>
      <c r="O908" s="7"/>
      <c r="P908" s="7"/>
    </row>
    <row r="909" spans="1:16" ht="14.25" customHeight="1">
      <c r="A909" s="2"/>
      <c r="O909" s="7"/>
      <c r="P909" s="7"/>
    </row>
    <row r="910" spans="1:16" ht="14.25" customHeight="1">
      <c r="A910" s="2"/>
      <c r="O910" s="7"/>
      <c r="P910" s="7"/>
    </row>
    <row r="911" spans="1:16" ht="14.25" customHeight="1">
      <c r="A911" s="2"/>
      <c r="O911" s="7"/>
      <c r="P911" s="7"/>
    </row>
    <row r="912" spans="1:16" ht="14.25" customHeight="1">
      <c r="A912" s="2"/>
      <c r="O912" s="7"/>
      <c r="P912" s="7"/>
    </row>
    <row r="913" spans="1:16" ht="14.25" customHeight="1">
      <c r="A913" s="2"/>
      <c r="O913" s="7"/>
      <c r="P913" s="7"/>
    </row>
    <row r="914" spans="1:16" ht="14.25" customHeight="1">
      <c r="A914" s="2"/>
      <c r="O914" s="7"/>
      <c r="P914" s="7"/>
    </row>
    <row r="915" spans="1:16" ht="14.25" customHeight="1">
      <c r="A915" s="2"/>
      <c r="O915" s="7"/>
      <c r="P915" s="7"/>
    </row>
    <row r="916" spans="1:16" ht="14.25" customHeight="1">
      <c r="A916" s="2"/>
      <c r="O916" s="7"/>
      <c r="P916" s="7"/>
    </row>
    <row r="917" spans="1:16" ht="14.25" customHeight="1">
      <c r="A917" s="2"/>
      <c r="O917" s="7"/>
      <c r="P917" s="7"/>
    </row>
    <row r="918" spans="1:16" ht="14.25" customHeight="1">
      <c r="A918" s="2"/>
      <c r="O918" s="7"/>
      <c r="P918" s="7"/>
    </row>
    <row r="919" spans="1:16" ht="14.25" customHeight="1">
      <c r="A919" s="2"/>
      <c r="O919" s="7"/>
      <c r="P919" s="7"/>
    </row>
    <row r="920" spans="1:16" ht="14.25" customHeight="1">
      <c r="A920" s="2"/>
      <c r="O920" s="7"/>
      <c r="P920" s="7"/>
    </row>
    <row r="921" spans="1:16" ht="14.25" customHeight="1">
      <c r="A921" s="2"/>
      <c r="O921" s="7"/>
      <c r="P921" s="7"/>
    </row>
    <row r="922" spans="1:16" ht="14.25" customHeight="1">
      <c r="A922" s="2"/>
      <c r="O922" s="7"/>
      <c r="P922" s="7"/>
    </row>
    <row r="923" spans="1:16" ht="14.25" customHeight="1">
      <c r="A923" s="2"/>
      <c r="O923" s="7"/>
      <c r="P923" s="7"/>
    </row>
    <row r="924" spans="1:16" ht="14.25" customHeight="1">
      <c r="A924" s="2"/>
      <c r="O924" s="7"/>
      <c r="P924" s="7"/>
    </row>
    <row r="925" spans="1:16" ht="14.25" customHeight="1">
      <c r="A925" s="2"/>
      <c r="O925" s="7"/>
      <c r="P925" s="7"/>
    </row>
    <row r="926" spans="1:16" ht="14.25" customHeight="1">
      <c r="A926" s="2"/>
      <c r="O926" s="7"/>
      <c r="P926" s="7"/>
    </row>
    <row r="927" spans="1:16" ht="14.25" customHeight="1">
      <c r="A927" s="2"/>
      <c r="O927" s="7"/>
      <c r="P927" s="7"/>
    </row>
    <row r="928" spans="1:16" ht="14.25" customHeight="1">
      <c r="A928" s="2"/>
      <c r="O928" s="7"/>
      <c r="P928" s="7"/>
    </row>
    <row r="929" spans="1:16" ht="14.25" customHeight="1">
      <c r="A929" s="2"/>
      <c r="O929" s="7"/>
      <c r="P929" s="7"/>
    </row>
    <row r="930" spans="1:16" ht="14.25" customHeight="1">
      <c r="A930" s="2"/>
      <c r="O930" s="7"/>
      <c r="P930" s="7"/>
    </row>
    <row r="931" spans="1:16" ht="14.25" customHeight="1">
      <c r="A931" s="2"/>
      <c r="O931" s="7"/>
      <c r="P931" s="7"/>
    </row>
    <row r="932" spans="1:16" ht="14.25" customHeight="1">
      <c r="A932" s="2"/>
      <c r="O932" s="7"/>
      <c r="P932" s="7"/>
    </row>
    <row r="933" spans="1:16" ht="14.25" customHeight="1">
      <c r="A933" s="2"/>
      <c r="O933" s="7"/>
      <c r="P933" s="7"/>
    </row>
    <row r="934" spans="1:16" ht="14.25" customHeight="1">
      <c r="A934" s="2"/>
      <c r="O934" s="7"/>
      <c r="P934" s="7"/>
    </row>
    <row r="935" spans="1:16" ht="14.25" customHeight="1">
      <c r="A935" s="2"/>
      <c r="O935" s="7"/>
      <c r="P935" s="7"/>
    </row>
    <row r="936" spans="1:16" ht="14.25" customHeight="1">
      <c r="A936" s="2"/>
      <c r="O936" s="7"/>
      <c r="P936" s="7"/>
    </row>
    <row r="937" spans="1:16" ht="14.25" customHeight="1">
      <c r="A937" s="2"/>
      <c r="O937" s="7"/>
      <c r="P937" s="7"/>
    </row>
    <row r="938" spans="1:16" ht="14.25" customHeight="1">
      <c r="A938" s="2"/>
      <c r="O938" s="7"/>
      <c r="P938" s="7"/>
    </row>
    <row r="939" spans="1:16" ht="14.25" customHeight="1">
      <c r="A939" s="2"/>
      <c r="O939" s="7"/>
      <c r="P939" s="7"/>
    </row>
    <row r="940" spans="1:16" ht="14.25" customHeight="1">
      <c r="A940" s="2"/>
      <c r="O940" s="7"/>
      <c r="P940" s="7"/>
    </row>
    <row r="941" spans="1:16" ht="14.25" customHeight="1">
      <c r="A941" s="2"/>
      <c r="O941" s="7"/>
      <c r="P941" s="7"/>
    </row>
    <row r="942" spans="1:16" ht="14.25" customHeight="1">
      <c r="A942" s="2"/>
      <c r="O942" s="7"/>
      <c r="P942" s="7"/>
    </row>
    <row r="943" spans="1:16" ht="14.25" customHeight="1">
      <c r="A943" s="2"/>
      <c r="O943" s="7"/>
      <c r="P943" s="7"/>
    </row>
    <row r="944" spans="1:16" ht="14.25" customHeight="1">
      <c r="A944" s="2"/>
      <c r="O944" s="7"/>
      <c r="P944" s="7"/>
    </row>
    <row r="945" spans="1:16" ht="14.25" customHeight="1">
      <c r="A945" s="2"/>
      <c r="O945" s="7"/>
      <c r="P945" s="7"/>
    </row>
    <row r="946" spans="1:16" ht="14.25" customHeight="1">
      <c r="A946" s="2"/>
      <c r="O946" s="7"/>
      <c r="P946" s="7"/>
    </row>
    <row r="947" spans="1:16" ht="14.25" customHeight="1">
      <c r="A947" s="2"/>
      <c r="O947" s="7"/>
      <c r="P947" s="7"/>
    </row>
    <row r="948" spans="1:16" ht="14.25" customHeight="1">
      <c r="A948" s="2"/>
      <c r="O948" s="7"/>
      <c r="P948" s="7"/>
    </row>
    <row r="949" spans="1:16" ht="14.25" customHeight="1">
      <c r="A949" s="2"/>
      <c r="O949" s="7"/>
      <c r="P949" s="7"/>
    </row>
    <row r="950" spans="1:16" ht="14.25" customHeight="1">
      <c r="A950" s="2"/>
      <c r="O950" s="7"/>
      <c r="P950" s="7"/>
    </row>
    <row r="951" spans="1:16" ht="14.25" customHeight="1">
      <c r="A951" s="2"/>
      <c r="O951" s="7"/>
      <c r="P951" s="7"/>
    </row>
    <row r="952" spans="1:16" ht="14.25" customHeight="1">
      <c r="A952" s="2"/>
      <c r="O952" s="7"/>
      <c r="P952" s="7"/>
    </row>
    <row r="953" spans="1:16" ht="14.25" customHeight="1">
      <c r="A953" s="2"/>
      <c r="O953" s="7"/>
      <c r="P953" s="7"/>
    </row>
    <row r="954" spans="1:16" ht="14.25" customHeight="1">
      <c r="A954" s="2"/>
      <c r="O954" s="7"/>
      <c r="P954" s="7"/>
    </row>
    <row r="955" spans="1:16" ht="14.25" customHeight="1">
      <c r="A955" s="2"/>
      <c r="O955" s="7"/>
      <c r="P955" s="7"/>
    </row>
    <row r="956" spans="1:16" ht="14.25" customHeight="1">
      <c r="A956" s="2"/>
      <c r="O956" s="7"/>
      <c r="P956" s="7"/>
    </row>
    <row r="957" spans="1:16" ht="14.25" customHeight="1">
      <c r="A957" s="2"/>
      <c r="O957" s="7"/>
      <c r="P957" s="7"/>
    </row>
    <row r="958" spans="1:16" ht="14.25" customHeight="1">
      <c r="A958" s="2"/>
      <c r="O958" s="7"/>
      <c r="P958" s="7"/>
    </row>
    <row r="959" spans="1:16" ht="14.25" customHeight="1">
      <c r="A959" s="2"/>
      <c r="O959" s="7"/>
      <c r="P959" s="7"/>
    </row>
    <row r="960" spans="1:16" ht="14.25" customHeight="1">
      <c r="A960" s="2"/>
      <c r="O960" s="7"/>
      <c r="P960" s="7"/>
    </row>
    <row r="961" spans="1:16" ht="14.25" customHeight="1">
      <c r="A961" s="2"/>
      <c r="O961" s="7"/>
      <c r="P961" s="7"/>
    </row>
    <row r="962" spans="1:16" ht="14.25" customHeight="1">
      <c r="A962" s="2"/>
      <c r="O962" s="7"/>
      <c r="P962" s="7"/>
    </row>
    <row r="963" spans="1:16" ht="14.25" customHeight="1">
      <c r="A963" s="2"/>
      <c r="O963" s="7"/>
      <c r="P963" s="7"/>
    </row>
    <row r="964" spans="1:16" ht="14.25" customHeight="1">
      <c r="A964" s="2"/>
      <c r="O964" s="7"/>
      <c r="P964" s="7"/>
    </row>
    <row r="965" spans="1:16" ht="14.25" customHeight="1">
      <c r="A965" s="2"/>
      <c r="O965" s="7"/>
      <c r="P965" s="7"/>
    </row>
    <row r="966" spans="1:16" ht="14.25" customHeight="1">
      <c r="A966" s="2"/>
      <c r="O966" s="7"/>
      <c r="P966" s="7"/>
    </row>
    <row r="967" spans="1:16" ht="14.25" customHeight="1">
      <c r="A967" s="2"/>
      <c r="O967" s="7"/>
      <c r="P967" s="7"/>
    </row>
    <row r="968" spans="1:16" ht="14.25" customHeight="1">
      <c r="A968" s="2"/>
      <c r="O968" s="7"/>
      <c r="P968" s="7"/>
    </row>
    <row r="969" spans="1:16" ht="14.25" customHeight="1">
      <c r="A969" s="2"/>
      <c r="O969" s="7"/>
      <c r="P969" s="7"/>
    </row>
    <row r="970" spans="1:16" ht="14.25" customHeight="1">
      <c r="A970" s="2"/>
      <c r="O970" s="7"/>
      <c r="P970" s="7"/>
    </row>
    <row r="971" spans="1:16" ht="14.25" customHeight="1">
      <c r="A971" s="2"/>
      <c r="O971" s="7"/>
      <c r="P971" s="7"/>
    </row>
    <row r="972" spans="1:16" ht="14.25" customHeight="1">
      <c r="A972" s="2"/>
      <c r="O972" s="7"/>
      <c r="P972" s="7"/>
    </row>
    <row r="973" spans="1:16" ht="14.25" customHeight="1">
      <c r="A973" s="2"/>
      <c r="O973" s="7"/>
      <c r="P973" s="7"/>
    </row>
    <row r="974" spans="1:16" ht="14.25" customHeight="1">
      <c r="A974" s="2"/>
      <c r="O974" s="7"/>
      <c r="P974" s="7"/>
    </row>
    <row r="975" spans="1:16" ht="14.25" customHeight="1">
      <c r="A975" s="2"/>
      <c r="O975" s="7"/>
      <c r="P975" s="7"/>
    </row>
    <row r="976" spans="1:16" ht="14.25" customHeight="1">
      <c r="A976" s="2"/>
      <c r="O976" s="7"/>
      <c r="P976" s="7"/>
    </row>
    <row r="977" spans="1:16" ht="14.25" customHeight="1">
      <c r="A977" s="2"/>
      <c r="O977" s="7"/>
      <c r="P977" s="7"/>
    </row>
    <row r="978" spans="1:16" ht="14.25" customHeight="1">
      <c r="A978" s="2"/>
      <c r="O978" s="7"/>
      <c r="P978" s="7"/>
    </row>
    <row r="979" spans="1:16" ht="14.25" customHeight="1">
      <c r="A979" s="2"/>
      <c r="O979" s="7"/>
      <c r="P979" s="7"/>
    </row>
    <row r="980" spans="1:16" ht="14.25" customHeight="1">
      <c r="A980" s="2"/>
      <c r="O980" s="7"/>
      <c r="P980" s="7"/>
    </row>
    <row r="981" spans="1:16" ht="14.25" customHeight="1">
      <c r="A981" s="2"/>
      <c r="O981" s="7"/>
      <c r="P981" s="7"/>
    </row>
    <row r="982" spans="1:16" ht="14.25" customHeight="1">
      <c r="A982" s="2"/>
      <c r="O982" s="7"/>
      <c r="P982" s="7"/>
    </row>
    <row r="983" spans="1:16" ht="14.25" customHeight="1">
      <c r="A983" s="2"/>
      <c r="O983" s="7"/>
      <c r="P983" s="7"/>
    </row>
    <row r="984" spans="1:16" ht="14.25" customHeight="1">
      <c r="A984" s="2"/>
      <c r="O984" s="7"/>
      <c r="P984" s="7"/>
    </row>
    <row r="985" spans="1:16" ht="14.25" customHeight="1">
      <c r="A985" s="2"/>
      <c r="O985" s="7"/>
      <c r="P985" s="7"/>
    </row>
    <row r="986" spans="1:16" ht="14.25" customHeight="1">
      <c r="A986" s="2"/>
      <c r="O986" s="7"/>
      <c r="P986" s="7"/>
    </row>
    <row r="987" spans="1:16" ht="14.25" customHeight="1">
      <c r="A987" s="2"/>
      <c r="O987" s="7"/>
      <c r="P987" s="7"/>
    </row>
    <row r="988" spans="1:16" ht="14.25" customHeight="1">
      <c r="A988" s="2"/>
      <c r="O988" s="7"/>
      <c r="P988" s="7"/>
    </row>
    <row r="989" spans="1:16" ht="14.25" customHeight="1">
      <c r="A989" s="2"/>
      <c r="O989" s="7"/>
      <c r="P989" s="7"/>
    </row>
    <row r="990" spans="1:16" ht="14.25" customHeight="1">
      <c r="A990" s="2"/>
      <c r="O990" s="7"/>
      <c r="P990" s="7"/>
    </row>
    <row r="991" spans="1:16" ht="14.25" customHeight="1">
      <c r="A991" s="2"/>
      <c r="O991" s="7"/>
      <c r="P991" s="7"/>
    </row>
    <row r="992" spans="1:16" ht="14.25" customHeight="1">
      <c r="A992" s="2"/>
      <c r="O992" s="7"/>
      <c r="P992" s="7"/>
    </row>
    <row r="993" spans="1:16" ht="14.25" customHeight="1">
      <c r="A993" s="2"/>
      <c r="O993" s="7"/>
      <c r="P993" s="7"/>
    </row>
    <row r="994" spans="1:16" ht="14.25" customHeight="1">
      <c r="A994" s="2"/>
      <c r="O994" s="7"/>
      <c r="P994" s="7"/>
    </row>
    <row r="995" spans="1:16" ht="14.25" customHeight="1">
      <c r="A995" s="2"/>
      <c r="O995" s="7"/>
      <c r="P995" s="7"/>
    </row>
    <row r="996" spans="1:16" ht="14.25" customHeight="1">
      <c r="A996" s="2"/>
      <c r="O996" s="7"/>
      <c r="P996" s="7"/>
    </row>
    <row r="997" spans="1:16" ht="14.25" customHeight="1">
      <c r="A997" s="2"/>
      <c r="O997" s="7"/>
      <c r="P997" s="7"/>
    </row>
    <row r="998" spans="1:16" ht="14.25" customHeight="1">
      <c r="A998" s="2"/>
      <c r="O998" s="7"/>
      <c r="P998" s="7"/>
    </row>
    <row r="999" spans="1:16" ht="14.25" customHeight="1">
      <c r="A999" s="2"/>
      <c r="O999" s="7"/>
      <c r="P999" s="7"/>
    </row>
    <row r="1000" spans="1:16" ht="14.25" customHeight="1">
      <c r="A1000" s="2"/>
      <c r="O1000" s="7"/>
      <c r="P1000" s="7"/>
    </row>
    <row r="1001" spans="1:16" ht="15" customHeight="1">
      <c r="A1001" s="2"/>
      <c r="O1001" s="7"/>
      <c r="P1001" s="7"/>
    </row>
  </sheetData>
  <pageMargins left="0.7" right="0.7" top="0.75" bottom="0.75" header="0" footer="0"/>
  <pageSetup paperSize="9" orientation="portrait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B8C8A08B-4B99-4A21-9CDA-07911DCAD1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topLeftCell="A3" workbookViewId="0">
      <selection activeCell="B3" sqref="B3"/>
    </sheetView>
  </sheetViews>
  <sheetFormatPr defaultColWidth="14.44140625" defaultRowHeight="15" customHeight="1"/>
  <cols>
    <col min="1" max="1" width="18.6640625" customWidth="1"/>
    <col min="2" max="2" width="13.33203125" style="18" customWidth="1"/>
    <col min="3" max="26" width="8.6640625" customWidth="1"/>
  </cols>
  <sheetData>
    <row r="1" spans="1:2" ht="14.25" customHeight="1">
      <c r="A1" s="14" t="s">
        <v>1295</v>
      </c>
    </row>
    <row r="2" spans="1:2" ht="14.25" customHeight="1"/>
    <row r="3" spans="1:2" ht="14.25" customHeight="1">
      <c r="A3" s="4" t="s">
        <v>1</v>
      </c>
      <c r="B3" s="19" t="s">
        <v>1296</v>
      </c>
    </row>
    <row r="4" spans="1:2" ht="14.25" customHeight="1">
      <c r="A4" t="s">
        <v>10</v>
      </c>
      <c r="B4" s="18">
        <v>1</v>
      </c>
    </row>
    <row r="5" spans="1:2" ht="14.25" customHeight="1">
      <c r="A5" t="s">
        <v>818</v>
      </c>
      <c r="B5" s="18">
        <v>6</v>
      </c>
    </row>
    <row r="6" spans="1:2" ht="14.25" customHeight="1">
      <c r="A6" t="s">
        <v>248</v>
      </c>
      <c r="B6" s="18">
        <v>7</v>
      </c>
    </row>
    <row r="7" spans="1:2" ht="14.25" customHeight="1">
      <c r="A7" t="s">
        <v>544</v>
      </c>
      <c r="B7" s="18">
        <v>7</v>
      </c>
    </row>
    <row r="8" spans="1:2" ht="14.25" customHeight="1">
      <c r="A8" t="s">
        <v>82</v>
      </c>
      <c r="B8" s="18">
        <v>8</v>
      </c>
    </row>
    <row r="9" spans="1:2" ht="14.25" customHeight="1">
      <c r="A9" t="s">
        <v>724</v>
      </c>
      <c r="B9" s="18">
        <v>9</v>
      </c>
    </row>
    <row r="10" spans="1:2" ht="14.25" customHeight="1">
      <c r="A10" t="s">
        <v>117</v>
      </c>
      <c r="B10" s="18">
        <v>9</v>
      </c>
    </row>
    <row r="11" spans="1:2" ht="14.25" customHeight="1">
      <c r="A11" t="s">
        <v>602</v>
      </c>
      <c r="B11" s="18">
        <v>9</v>
      </c>
    </row>
    <row r="12" spans="1:2" ht="14.25" customHeight="1">
      <c r="A12" t="s">
        <v>318</v>
      </c>
      <c r="B12" s="18">
        <v>10</v>
      </c>
    </row>
    <row r="13" spans="1:2" ht="14.25" customHeight="1">
      <c r="A13" t="s">
        <v>514</v>
      </c>
      <c r="B13" s="18">
        <v>10</v>
      </c>
    </row>
    <row r="14" spans="1:2" ht="14.25" customHeight="1">
      <c r="A14" t="s">
        <v>152</v>
      </c>
      <c r="B14" s="18">
        <v>10</v>
      </c>
    </row>
    <row r="15" spans="1:2" ht="14.25" customHeight="1">
      <c r="A15" t="s">
        <v>482</v>
      </c>
      <c r="B15" s="18">
        <v>11</v>
      </c>
    </row>
    <row r="16" spans="1:2" ht="14.25" customHeight="1">
      <c r="A16" t="s">
        <v>47</v>
      </c>
      <c r="B16" s="18">
        <v>12</v>
      </c>
    </row>
    <row r="17" spans="1:2" ht="14.25" customHeight="1">
      <c r="A17" t="s">
        <v>282</v>
      </c>
      <c r="B17" s="18">
        <v>12</v>
      </c>
    </row>
    <row r="18" spans="1:2" ht="14.25" customHeight="1">
      <c r="A18" t="s">
        <v>448</v>
      </c>
      <c r="B18" s="18">
        <v>12</v>
      </c>
    </row>
    <row r="19" spans="1:2" ht="14.25" customHeight="1">
      <c r="A19" t="s">
        <v>572</v>
      </c>
      <c r="B19" s="18">
        <v>12</v>
      </c>
    </row>
    <row r="20" spans="1:2" ht="14.25" customHeight="1">
      <c r="A20" t="s">
        <v>695</v>
      </c>
      <c r="B20" s="18">
        <v>12</v>
      </c>
    </row>
    <row r="21" spans="1:2" ht="14.25" customHeight="1">
      <c r="A21" t="s">
        <v>415</v>
      </c>
      <c r="B21" s="18">
        <v>13</v>
      </c>
    </row>
    <row r="22" spans="1:2" ht="14.25" customHeight="1">
      <c r="A22" t="s">
        <v>180</v>
      </c>
      <c r="B22" s="18">
        <v>14</v>
      </c>
    </row>
    <row r="23" spans="1:2" ht="14.25" customHeight="1">
      <c r="A23" t="s">
        <v>634</v>
      </c>
      <c r="B23" s="18">
        <v>15</v>
      </c>
    </row>
    <row r="24" spans="1:2" ht="14.25" customHeight="1">
      <c r="A24" t="s">
        <v>385</v>
      </c>
      <c r="B24" s="18">
        <v>15</v>
      </c>
    </row>
    <row r="25" spans="1:2" ht="14.25" customHeight="1">
      <c r="A25" t="s">
        <v>785</v>
      </c>
      <c r="B25" s="18">
        <v>15</v>
      </c>
    </row>
    <row r="26" spans="1:2" ht="14.25" customHeight="1">
      <c r="A26" t="s">
        <v>664</v>
      </c>
      <c r="B26" s="18">
        <v>15</v>
      </c>
    </row>
    <row r="27" spans="1:2" ht="14.25" customHeight="1">
      <c r="A27" t="s">
        <v>753</v>
      </c>
      <c r="B27" s="18">
        <v>16</v>
      </c>
    </row>
    <row r="28" spans="1:2" ht="14.25" customHeight="1">
      <c r="A28" t="s">
        <v>213</v>
      </c>
      <c r="B28" s="18">
        <v>16</v>
      </c>
    </row>
    <row r="29" spans="1:2" ht="14.25" customHeight="1">
      <c r="A29" t="s">
        <v>350</v>
      </c>
      <c r="B29" s="18">
        <v>18</v>
      </c>
    </row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3:B29" xr:uid="{00000000-0001-0000-0700-000000000000}">
    <sortState xmlns:xlrd2="http://schemas.microsoft.com/office/spreadsheetml/2017/richdata2" ref="A4:B29">
      <sortCondition ref="B3:B29"/>
    </sortState>
  </autoFilter>
  <dataConsolidate function="count" leftLabels="1">
    <dataRefs count="4">
      <dataRef ref="A2:B77" sheet="Absences Term 1"/>
      <dataRef ref="A2:B77" sheet="Absences Term 2"/>
      <dataRef ref="A2:B77" sheet="Absences Term 3"/>
      <dataRef ref="A2:B77" sheet="Absences Term 4"/>
    </dataRefs>
  </dataConsolid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Marks Term 1</vt:lpstr>
      <vt:lpstr>Marks Term 2</vt:lpstr>
      <vt:lpstr>Marks Term 3</vt:lpstr>
      <vt:lpstr>Marks Term 4</vt:lpstr>
      <vt:lpstr>Final Marks</vt:lpstr>
      <vt:lpstr>Calc</vt:lpstr>
      <vt:lpstr>Sheet2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2023-10-25T09:15:16Z</dcterms:modified>
</cp:coreProperties>
</file>