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255d168ab63c6436/Documents/"/>
    </mc:Choice>
  </mc:AlternateContent>
  <xr:revisionPtr revIDLastSave="1532" documentId="8_{ECE86AC9-AD54-4B57-B0BC-A6457F050414}" xr6:coauthVersionLast="47" xr6:coauthVersionMax="47" xr10:uidLastSave="{EB9EDE18-2549-4EC6-9C5D-C34A939F374B}"/>
  <bookViews>
    <workbookView xWindow="-108" yWindow="-108" windowWidth="23256" windowHeight="12456" xr2:uid="{00000000-000D-0000-FFFF-FFFF00000000}"/>
  </bookViews>
  <sheets>
    <sheet name="SALES REPORT" sheetId="5" r:id="rId1"/>
    <sheet name="Sheet6" sheetId="6" state="hidden" r:id="rId2"/>
    <sheet name="Sheet11" sheetId="11" state="hidden" r:id="rId3"/>
    <sheet name="Sheet12" sheetId="12" state="hidden" r:id="rId4"/>
    <sheet name="Sheet14" sheetId="14" state="hidden" r:id="rId5"/>
    <sheet name="Sheet3" sheetId="19" state="hidden" r:id="rId6"/>
    <sheet name="Sheet15" sheetId="22" state="hidden" r:id="rId7"/>
    <sheet name="Sheet17" sheetId="24" state="hidden" r:id="rId8"/>
    <sheet name="Sheet19" sheetId="26" state="hidden" r:id="rId9"/>
    <sheet name="Sheet20" sheetId="27" state="hidden" r:id="rId10"/>
    <sheet name="Sheet2" sheetId="28" r:id="rId11"/>
    <sheet name="Sheet1" sheetId="1" r:id="rId12"/>
  </sheets>
  <definedNames>
    <definedName name="_xlcn.WorksheetConnection_Sheet1A1J151" hidden="1">Sheet1!$A$1:$J$151</definedName>
    <definedName name="Slicer_Product_Category">#N/A</definedName>
    <definedName name="Slicer_Region">#N/A</definedName>
    <definedName name="Slicer_Region1">#N/A</definedName>
    <definedName name="Slicer_Region2">#N/A</definedName>
    <definedName name="Slicer_Salesperson">#N/A</definedName>
    <definedName name="Slicer_Salesperson1">#N/A</definedName>
  </definedNames>
  <calcPr calcId="191029"/>
  <pivotCaches>
    <pivotCache cacheId="0" r:id="rId13"/>
    <pivotCache cacheId="1" r:id="rId14"/>
    <pivotCache cacheId="2" r:id="rId15"/>
  </pivotCaches>
  <extLst>
    <ext xmlns:x14="http://schemas.microsoft.com/office/spreadsheetml/2009/9/main" uri="{876F7934-8845-4945-9796-88D515C7AA90}">
      <x14:pivotCaches>
        <pivotCache cacheId="3"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J$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7DBD86-1C13-4348-B0BD-36E4ECD6389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F5F000A-DACA-46E2-A26B-0EDE8CC48CB9}" name="WorksheetConnection_Sheet1!$A$1:$J$151" type="102" refreshedVersion="8" minRefreshableVersion="5">
    <extLst>
      <ext xmlns:x15="http://schemas.microsoft.com/office/spreadsheetml/2010/11/main" uri="{DE250136-89BD-433C-8126-D09CA5730AF9}">
        <x15:connection id="Range" autoDelete="1">
          <x15:rangePr sourceName="_xlcn.WorksheetConnection_Sheet1A1J151"/>
        </x15:connection>
      </ext>
    </extLst>
  </connection>
</connections>
</file>

<file path=xl/sharedStrings.xml><?xml version="1.0" encoding="utf-8"?>
<sst xmlns="http://schemas.openxmlformats.org/spreadsheetml/2006/main" count="523" uniqueCount="43">
  <si>
    <t>Date</t>
  </si>
  <si>
    <t>Salesperson</t>
  </si>
  <si>
    <t>Region</t>
  </si>
  <si>
    <t>Product Category</t>
  </si>
  <si>
    <t>Units Sold</t>
  </si>
  <si>
    <t>Unit Price</t>
  </si>
  <si>
    <t>Revenue</t>
  </si>
  <si>
    <t>Profit</t>
  </si>
  <si>
    <t>Diana</t>
  </si>
  <si>
    <t>Ethan</t>
  </si>
  <si>
    <t>Charlie</t>
  </si>
  <si>
    <t>Bob</t>
  </si>
  <si>
    <t>Alice</t>
  </si>
  <si>
    <t>North</t>
  </si>
  <si>
    <t>East</t>
  </si>
  <si>
    <t>South</t>
  </si>
  <si>
    <t>West</t>
  </si>
  <si>
    <t>Clothing</t>
  </si>
  <si>
    <t>Stationery</t>
  </si>
  <si>
    <t>Furniture</t>
  </si>
  <si>
    <t>Electronics</t>
  </si>
  <si>
    <t>Month</t>
  </si>
  <si>
    <t>Quarter</t>
  </si>
  <si>
    <t>Row Labels</t>
  </si>
  <si>
    <t>Jan</t>
  </si>
  <si>
    <t>Feb</t>
  </si>
  <si>
    <t>Mar</t>
  </si>
  <si>
    <t>Apr</t>
  </si>
  <si>
    <t>May</t>
  </si>
  <si>
    <t>Jun</t>
  </si>
  <si>
    <t>Sum of Revenue</t>
  </si>
  <si>
    <t>Sum of Profit</t>
  </si>
  <si>
    <t>Average of Profit</t>
  </si>
  <si>
    <t>Average of Units Sold</t>
  </si>
  <si>
    <t>Average of Revenue</t>
  </si>
  <si>
    <t>Average of Unit Price</t>
  </si>
  <si>
    <t>SALES REPORT</t>
  </si>
  <si>
    <t>Total Profit</t>
  </si>
  <si>
    <t>Total Revenue</t>
  </si>
  <si>
    <t>Grand Total</t>
  </si>
  <si>
    <t>Sum of Unit Price</t>
  </si>
  <si>
    <t>Max of Revenue</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</si>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</sst>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quot;\ #,##0.00"/>
  </numFmts>
  <fonts count="4" x14ac:knownFonts="1">
    <font>
      <sz val="11"/>
      <color theme="1"/>
      <name val="Calibri"/>
      <family val="2"/>
      <scheme val="minor"/>
    </font>
    <font>
      <b/>
      <sz val="11"/>
      <color theme="1"/>
      <name val="Calibri"/>
      <family val="2"/>
      <scheme val="minor"/>
    </font>
    <font>
      <sz val="20"/>
      <color theme="1"/>
      <name val="ADLaM Display"/>
    </font>
    <font>
      <b/>
      <sz val="20"/>
      <color theme="1"/>
      <name val="ADLaM Display"/>
    </font>
  </fonts>
  <fills count="4">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165"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2" borderId="0" xfId="0" applyFont="1" applyFill="1" applyAlignment="1">
      <alignment horizontal="center" vertical="center"/>
    </xf>
    <xf numFmtId="0" fontId="2" fillId="2" borderId="0" xfId="0" applyFont="1" applyFill="1" applyAlignment="1">
      <alignment horizontal="center"/>
    </xf>
    <xf numFmtId="0" fontId="0" fillId="0" borderId="0" xfId="0" applyNumberFormat="1"/>
  </cellXfs>
  <cellStyles count="1">
    <cellStyle name="Normal" xfId="0" builtinId="0"/>
  </cellStyles>
  <dxfs count="14">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5" formatCode="&quot;₹&quot;\ #,##0.00"/>
    </dxf>
    <dxf>
      <numFmt numFmtId="165" formatCode="&quot;₹&quot;\ #,##0.00"/>
    </dxf>
    <dxf>
      <numFmt numFmtId="165" formatCode="&quot;₹&quot;\ #,##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28" Type="http://schemas.microsoft.com/office/2017/10/relationships/person" Target="persons/perso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6.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[Dataset_sales_assignment.xlsx]Sheet6!PivotTable4</c:name>
    <c:fmtId val="5"/>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SALES BY REGION</a:t>
            </a:r>
          </a:p>
          <a:p>
            <a:pPr>
              <a:defRPr>
                <a:solidFill>
                  <a:schemeClr val="tx1"/>
                </a:solidFill>
              </a:defRPr>
            </a:pPr>
            <a:endParaRPr lang="en-IN">
              <a:solidFill>
                <a:schemeClr val="tx1"/>
              </a:solidFill>
            </a:endParaRPr>
          </a:p>
        </c:rich>
      </c:tx>
      <c:layout>
        <c:manualLayout>
          <c:xMode val="edge"/>
          <c:yMode val="edge"/>
          <c:x val="0.2651129229623324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383488153847"/>
          <c:y val="0.33932203389830506"/>
          <c:w val="0.84496770599659743"/>
          <c:h val="0.42351528092886692"/>
        </c:manualLayout>
      </c:layout>
      <c:barChart>
        <c:barDir val="bar"/>
        <c:grouping val="clustered"/>
        <c:varyColors val="0"/>
        <c:ser>
          <c:idx val="0"/>
          <c:order val="0"/>
          <c:tx>
            <c:strRef>
              <c:f>Sheet6!$B$3</c:f>
              <c:strCache>
                <c:ptCount val="1"/>
                <c:pt idx="0">
                  <c:v>Average of Units Sold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Sheet6!$A$4:$A$7</c:f>
              <c:strCache>
                <c:ptCount val="4"/>
                <c:pt idx="0">
                  <c:v>East</c:v>
                </c:pt>
                <c:pt idx="1">
                  <c:v>North</c:v>
                </c:pt>
                <c:pt idx="2">
                  <c:v>South</c:v>
                </c:pt>
                <c:pt idx="3">
                  <c:v>West</c:v>
                </c:pt>
              </c:strCache>
            </c:strRef>
          </c:cat>
          <c:val>
            <c:numRef>
              <c:f>Sheet6!$B$4:$B$7</c:f>
              <c:numCache>
                <c:formatCode>General</c:formatCode>
                <c:ptCount val="4"/>
                <c:pt idx="0">
                  <c:v>24.973684210526315</c:v>
                </c:pt>
                <c:pt idx="1">
                  <c:v>20.487179487179485</c:v>
                </c:pt>
                <c:pt idx="2">
                  <c:v>23.033333333333335</c:v>
                </c:pt>
                <c:pt idx="3">
                  <c:v>29.162790697674417</c:v>
                </c:pt>
              </c:numCache>
            </c:numRef>
          </c:val>
          <c:extLst>
            <c:ext xmlns:c16="http://schemas.microsoft.com/office/drawing/2014/chart" uri="{C3380CC4-5D6E-409C-BE32-E72D297353CC}">
              <c16:uniqueId val="{00000000-739A-46E9-A670-7613A4B2B0ED}"/>
            </c:ext>
          </c:extLst>
        </c:ser>
        <c:ser>
          <c:idx val="1"/>
          <c:order val="1"/>
          <c:tx>
            <c:strRef>
              <c:f>Sheet6!$C$3</c:f>
              <c:strCache>
                <c:ptCount val="1"/>
                <c:pt idx="0">
                  <c:v>Average of Unit Price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Sheet6!$A$4:$A$7</c:f>
              <c:strCache>
                <c:ptCount val="4"/>
                <c:pt idx="0">
                  <c:v>East</c:v>
                </c:pt>
                <c:pt idx="1">
                  <c:v>North</c:v>
                </c:pt>
                <c:pt idx="2">
                  <c:v>South</c:v>
                </c:pt>
                <c:pt idx="3">
                  <c:v>West</c:v>
                </c:pt>
              </c:strCache>
            </c:strRef>
          </c:cat>
          <c:val>
            <c:numRef>
              <c:f>Sheet6!$C$4:$C$7</c:f>
              <c:numCache>
                <c:formatCode>General</c:formatCode>
                <c:ptCount val="4"/>
                <c:pt idx="0">
                  <c:v>325.815</c:v>
                </c:pt>
                <c:pt idx="1">
                  <c:v>274.6438461538462</c:v>
                </c:pt>
                <c:pt idx="2">
                  <c:v>273.88666666666671</c:v>
                </c:pt>
                <c:pt idx="3">
                  <c:v>236.25209302325581</c:v>
                </c:pt>
              </c:numCache>
            </c:numRef>
          </c:val>
          <c:extLst>
            <c:ext xmlns:c16="http://schemas.microsoft.com/office/drawing/2014/chart" uri="{C3380CC4-5D6E-409C-BE32-E72D297353CC}">
              <c16:uniqueId val="{00000001-739A-46E9-A670-7613A4B2B0ED}"/>
            </c:ext>
          </c:extLst>
        </c:ser>
        <c:ser>
          <c:idx val="2"/>
          <c:order val="2"/>
          <c:tx>
            <c:strRef>
              <c:f>Sheet6!$D$3</c:f>
              <c:strCache>
                <c:ptCount val="1"/>
                <c:pt idx="0">
                  <c:v>Average of Revenue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Sheet6!$A$4:$A$7</c:f>
              <c:strCache>
                <c:ptCount val="4"/>
                <c:pt idx="0">
                  <c:v>East</c:v>
                </c:pt>
                <c:pt idx="1">
                  <c:v>North</c:v>
                </c:pt>
                <c:pt idx="2">
                  <c:v>South</c:v>
                </c:pt>
                <c:pt idx="3">
                  <c:v>West</c:v>
                </c:pt>
              </c:strCache>
            </c:strRef>
          </c:cat>
          <c:val>
            <c:numRef>
              <c:f>Sheet6!$D$4:$D$7</c:f>
              <c:numCache>
                <c:formatCode>General</c:formatCode>
                <c:ptCount val="4"/>
                <c:pt idx="0">
                  <c:v>7738.7149999999965</c:v>
                </c:pt>
                <c:pt idx="1">
                  <c:v>5702.3794871794898</c:v>
                </c:pt>
                <c:pt idx="2">
                  <c:v>6421.7649999999985</c:v>
                </c:pt>
                <c:pt idx="3">
                  <c:v>6876.5502325581392</c:v>
                </c:pt>
              </c:numCache>
            </c:numRef>
          </c:val>
          <c:extLst>
            <c:ext xmlns:c16="http://schemas.microsoft.com/office/drawing/2014/chart" uri="{C3380CC4-5D6E-409C-BE32-E72D297353CC}">
              <c16:uniqueId val="{00000002-739A-46E9-A670-7613A4B2B0ED}"/>
            </c:ext>
          </c:extLst>
        </c:ser>
        <c:ser>
          <c:idx val="3"/>
          <c:order val="3"/>
          <c:tx>
            <c:strRef>
              <c:f>Sheet6!$E$3</c:f>
              <c:strCache>
                <c:ptCount val="1"/>
                <c:pt idx="0">
                  <c:v>Average of Profit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Sheet6!$A$4:$A$7</c:f>
              <c:strCache>
                <c:ptCount val="4"/>
                <c:pt idx="0">
                  <c:v>East</c:v>
                </c:pt>
                <c:pt idx="1">
                  <c:v>North</c:v>
                </c:pt>
                <c:pt idx="2">
                  <c:v>South</c:v>
                </c:pt>
                <c:pt idx="3">
                  <c:v>West</c:v>
                </c:pt>
              </c:strCache>
            </c:strRef>
          </c:cat>
          <c:val>
            <c:numRef>
              <c:f>Sheet6!$E$4:$E$7</c:f>
              <c:numCache>
                <c:formatCode>General</c:formatCode>
                <c:ptCount val="4"/>
                <c:pt idx="0">
                  <c:v>1980.3060526315787</c:v>
                </c:pt>
                <c:pt idx="1">
                  <c:v>1446.239487179487</c:v>
                </c:pt>
                <c:pt idx="2">
                  <c:v>1523.9283333333331</c:v>
                </c:pt>
                <c:pt idx="3">
                  <c:v>1668.5730232558146</c:v>
                </c:pt>
              </c:numCache>
            </c:numRef>
          </c:val>
          <c:extLst>
            <c:ext xmlns:c16="http://schemas.microsoft.com/office/drawing/2014/chart" uri="{C3380CC4-5D6E-409C-BE32-E72D297353CC}">
              <c16:uniqueId val="{00000003-739A-46E9-A670-7613A4B2B0ED}"/>
            </c:ext>
          </c:extLst>
        </c:ser>
        <c:dLbls>
          <c:showLegendKey val="0"/>
          <c:showVal val="0"/>
          <c:showCatName val="0"/>
          <c:showSerName val="0"/>
          <c:showPercent val="0"/>
          <c:showBubbleSize val="0"/>
        </c:dLbls>
        <c:gapWidth val="100"/>
        <c:axId val="1158146383"/>
        <c:axId val="1158147823"/>
      </c:barChart>
      <c:catAx>
        <c:axId val="115814638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8147823"/>
        <c:crosses val="autoZero"/>
        <c:auto val="1"/>
        <c:lblAlgn val="ctr"/>
        <c:lblOffset val="100"/>
        <c:noMultiLvlLbl val="0"/>
      </c:catAx>
      <c:valAx>
        <c:axId val="1158147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8146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Unit Price</c:v>
                </c:pt>
              </c:strCache>
            </c:strRef>
          </c:tx>
          <c:spPr>
            <a:solidFill>
              <a:schemeClr val="accent1"/>
            </a:solidFill>
            <a:ln>
              <a:noFill/>
            </a:ln>
            <a:effectLst/>
          </c:spPr>
          <c:invertIfNegative val="0"/>
          <c:cat>
            <c:strRef>
              <c:f>Sheet3!$A$4:$A$9</c:f>
              <c:strCache>
                <c:ptCount val="6"/>
                <c:pt idx="0">
                  <c:v>Jan</c:v>
                </c:pt>
                <c:pt idx="1">
                  <c:v>Feb</c:v>
                </c:pt>
                <c:pt idx="2">
                  <c:v>Mar</c:v>
                </c:pt>
                <c:pt idx="3">
                  <c:v>Apr</c:v>
                </c:pt>
                <c:pt idx="4">
                  <c:v>May</c:v>
                </c:pt>
                <c:pt idx="5">
                  <c:v>Jun</c:v>
                </c:pt>
              </c:strCache>
            </c:strRef>
          </c:cat>
          <c:val>
            <c:numRef>
              <c:f>Sheet3!$B$4:$B$9</c:f>
              <c:numCache>
                <c:formatCode>General</c:formatCode>
                <c:ptCount val="6"/>
                <c:pt idx="0">
                  <c:v>9069.84</c:v>
                </c:pt>
                <c:pt idx="1">
                  <c:v>4950.9299999999994</c:v>
                </c:pt>
                <c:pt idx="2">
                  <c:v>5291.01</c:v>
                </c:pt>
                <c:pt idx="3">
                  <c:v>7078.66</c:v>
                </c:pt>
                <c:pt idx="4">
                  <c:v>8561.2200000000012</c:v>
                </c:pt>
                <c:pt idx="5">
                  <c:v>6515.8600000000006</c:v>
                </c:pt>
              </c:numCache>
            </c:numRef>
          </c:val>
          <c:extLst>
            <c:ext xmlns:c16="http://schemas.microsoft.com/office/drawing/2014/chart" uri="{C3380CC4-5D6E-409C-BE32-E72D297353CC}">
              <c16:uniqueId val="{00000000-4841-4826-9223-1F6F02664138}"/>
            </c:ext>
          </c:extLst>
        </c:ser>
        <c:ser>
          <c:idx val="1"/>
          <c:order val="1"/>
          <c:tx>
            <c:strRef>
              <c:f>Sheet3!$C$3</c:f>
              <c:strCache>
                <c:ptCount val="1"/>
                <c:pt idx="0">
                  <c:v>Sum of Revenue</c:v>
                </c:pt>
              </c:strCache>
            </c:strRef>
          </c:tx>
          <c:spPr>
            <a:solidFill>
              <a:schemeClr val="accent2"/>
            </a:solidFill>
            <a:ln>
              <a:noFill/>
            </a:ln>
            <a:effectLst/>
          </c:spPr>
          <c:invertIfNegative val="0"/>
          <c:cat>
            <c:strRef>
              <c:f>Sheet3!$A$4:$A$9</c:f>
              <c:strCache>
                <c:ptCount val="6"/>
                <c:pt idx="0">
                  <c:v>Jan</c:v>
                </c:pt>
                <c:pt idx="1">
                  <c:v>Feb</c:v>
                </c:pt>
                <c:pt idx="2">
                  <c:v>Mar</c:v>
                </c:pt>
                <c:pt idx="3">
                  <c:v>Apr</c:v>
                </c:pt>
                <c:pt idx="4">
                  <c:v>May</c:v>
                </c:pt>
                <c:pt idx="5">
                  <c:v>Jun</c:v>
                </c:pt>
              </c:strCache>
            </c:strRef>
          </c:cat>
          <c:val>
            <c:numRef>
              <c:f>Sheet3!$C$4:$C$9</c:f>
              <c:numCache>
                <c:formatCode>General</c:formatCode>
                <c:ptCount val="6"/>
                <c:pt idx="0">
                  <c:v>224908.84000000005</c:v>
                </c:pt>
                <c:pt idx="1">
                  <c:v>117141.02999999998</c:v>
                </c:pt>
                <c:pt idx="2">
                  <c:v>132232.71</c:v>
                </c:pt>
                <c:pt idx="3">
                  <c:v>160775.90000000002</c:v>
                </c:pt>
                <c:pt idx="4">
                  <c:v>165003.74000000002</c:v>
                </c:pt>
                <c:pt idx="5">
                  <c:v>204746.35999999996</c:v>
                </c:pt>
              </c:numCache>
            </c:numRef>
          </c:val>
          <c:extLst>
            <c:ext xmlns:c16="http://schemas.microsoft.com/office/drawing/2014/chart" uri="{C3380CC4-5D6E-409C-BE32-E72D297353CC}">
              <c16:uniqueId val="{00000001-4841-4826-9223-1F6F02664138}"/>
            </c:ext>
          </c:extLst>
        </c:ser>
        <c:dLbls>
          <c:showLegendKey val="0"/>
          <c:showVal val="0"/>
          <c:showCatName val="0"/>
          <c:showSerName val="0"/>
          <c:showPercent val="0"/>
          <c:showBubbleSize val="0"/>
        </c:dLbls>
        <c:gapWidth val="219"/>
        <c:overlap val="-27"/>
        <c:axId val="2888063"/>
        <c:axId val="2889983"/>
      </c:barChart>
      <c:catAx>
        <c:axId val="288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983"/>
        <c:crosses val="autoZero"/>
        <c:auto val="1"/>
        <c:lblAlgn val="ctr"/>
        <c:lblOffset val="100"/>
        <c:noMultiLvlLbl val="0"/>
      </c:catAx>
      <c:valAx>
        <c:axId val="288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[Dataset_sales_assignment.xlsx]Sheet19!PivotTable6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63-4FEA-84B1-4FB461E77A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63-4FEA-84B1-4FB461E77A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63-4FEA-84B1-4FB461E77A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63-4FEA-84B1-4FB461E77A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Sheet19!$A$4:$A$7</c:f>
              <c:strCache>
                <c:ptCount val="4"/>
                <c:pt idx="0">
                  <c:v>Clothing</c:v>
                </c:pt>
                <c:pt idx="1">
                  <c:v>Electronics</c:v>
                </c:pt>
                <c:pt idx="2">
                  <c:v>Furniture</c:v>
                </c:pt>
                <c:pt idx="3">
                  <c:v>Stationery</c:v>
                </c:pt>
              </c:strCache>
            </c:strRef>
          </c:cat>
          <c:val>
            <c:numRef>
              <c:f>Sheet19!$B$4:$B$7</c:f>
              <c:numCache>
                <c:formatCode>General</c:formatCode>
                <c:ptCount val="4"/>
                <c:pt idx="0">
                  <c:v>6852.9462222222228</c:v>
                </c:pt>
                <c:pt idx="1">
                  <c:v>5839.6619444444441</c:v>
                </c:pt>
                <c:pt idx="2">
                  <c:v>8814.9578378378355</c:v>
                </c:pt>
                <c:pt idx="3">
                  <c:v>5001.3978125000012</c:v>
                </c:pt>
              </c:numCache>
            </c:numRef>
          </c:val>
          <c:extLst>
            <c:ext xmlns:c16="http://schemas.microsoft.com/office/drawing/2014/chart" uri="{C3380CC4-5D6E-409C-BE32-E72D297353CC}">
              <c16:uniqueId val="{00000000-13A4-4C5E-9F1C-AF3C3E3707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[Dataset_sales_assignment.xlsx]Sheet20!PivotTable7</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Sheet20!$B$3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D83-4C59-AC9B-AA74212270F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D83-4C59-AC9B-AA74212270F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D83-4C59-AC9B-AA74212270F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D83-4C59-AC9B-AA74212270F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D83-4C59-AC9B-AA74212270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Sheet20!$A$4:$A$8</c:f>
              <c:strCache>
                <c:ptCount val="5"/>
                <c:pt idx="0">
                  <c:v>Alice</c:v>
                </c:pt>
                <c:pt idx="1">
                  <c:v>Bob</c:v>
                </c:pt>
                <c:pt idx="2">
                  <c:v>Charlie</c:v>
                </c:pt>
                <c:pt idx="3">
                  <c:v>Diana</c:v>
                </c:pt>
                <c:pt idx="4">
                  <c:v>Ethan</c:v>
                </c:pt>
              </c:strCache>
            </c:strRef>
          </c:cat>
          <c:val>
            <c:numRef>
              <c:f>Sheet20!$B$4:$B$8</c:f>
              <c:numCache>
                <c:formatCode>General</c:formatCode>
                <c:ptCount val="5"/>
                <c:pt idx="0">
                  <c:v>22160.25</c:v>
                </c:pt>
                <c:pt idx="1">
                  <c:v>19397.37</c:v>
                </c:pt>
                <c:pt idx="2">
                  <c:v>23135.040000000001</c:v>
                </c:pt>
                <c:pt idx="3">
                  <c:v>19298.830000000002</c:v>
                </c:pt>
                <c:pt idx="4">
                  <c:v>18556.2</c:v>
                </c:pt>
              </c:numCache>
            </c:numRef>
          </c:val>
          <c:extLst>
            <c:ext xmlns:c16="http://schemas.microsoft.com/office/drawing/2014/chart" uri="{C3380CC4-5D6E-409C-BE32-E72D297353CC}">
              <c16:uniqueId val="{00000002-8809-40F3-A7EF-47943CB2E1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[Dataset_sales_assignment.xlsx]Sheet11!PivotTable9</c:name>
    <c:fmtId val="7"/>
  </c:pivotSource>
  <c:chart>
    <c:title>
      <c:tx>
        <c:rich>
          <a:bodyPr rot="0" spcFirstLastPara="1" vertOverflow="ellipsis" vert="horz" wrap="square" anchor="ctr" anchorCtr="1"/>
          <a:lstStyle/>
          <a:p>
            <a:pPr algn="ctr" rtl="0">
              <a:defRPr lang="en-IN" sz="1400" b="1" i="0" u="none" strike="noStrike" kern="1200" cap="all" spc="50" baseline="0">
                <a:solidFill>
                  <a:schemeClr val="tx1"/>
                </a:solidFill>
                <a:latin typeface="+mn-lt"/>
                <a:ea typeface="+mn-ea"/>
                <a:cs typeface="+mn-cs"/>
              </a:defRPr>
            </a:pPr>
            <a:r>
              <a:rPr lang="en-IN" sz="1400" b="1" i="0" u="none" strike="noStrike" kern="1200" cap="all" spc="50" baseline="0">
                <a:solidFill>
                  <a:schemeClr val="tx1"/>
                </a:solidFill>
                <a:latin typeface="+mn-lt"/>
                <a:ea typeface="+mn-ea"/>
                <a:cs typeface="+mn-cs"/>
              </a:rPr>
              <a:t>UNIT SOLD &amp; UNIT PRICE BY MONTH</a:t>
            </a:r>
          </a:p>
          <a:p>
            <a:pPr algn="ctr" rtl="0">
              <a:defRPr lang="en-IN" b="1" cap="all" spc="50">
                <a:solidFill>
                  <a:schemeClr val="tx1"/>
                </a:solidFill>
              </a:defRPr>
            </a:pPr>
            <a:endParaRPr lang="en-IN" sz="1400" b="1" i="0" u="none" strike="noStrike" kern="1200" cap="all" spc="50" baseline="0">
              <a:solidFill>
                <a:schemeClr val="tx1"/>
              </a:solidFill>
              <a:latin typeface="+mn-lt"/>
              <a:ea typeface="+mn-ea"/>
              <a:cs typeface="+mn-cs"/>
            </a:endParaRPr>
          </a:p>
        </c:rich>
      </c:tx>
      <c:layout>
        <c:manualLayout>
          <c:xMode val="edge"/>
          <c:yMode val="edge"/>
          <c:x val="0.19418744531933507"/>
          <c:y val="3.7037037037037035E-2"/>
        </c:manualLayout>
      </c:layout>
      <c:overlay val="0"/>
      <c:spPr>
        <a:noFill/>
        <a:ln>
          <a:noFill/>
        </a:ln>
        <a:effectLst/>
      </c:spPr>
      <c:txPr>
        <a:bodyPr rot="0" spcFirstLastPara="1" vertOverflow="ellipsis" vert="horz" wrap="square" anchor="ctr" anchorCtr="1"/>
        <a:lstStyle/>
        <a:p>
          <a:pPr algn="ctr" rtl="0">
            <a:defRPr lang="en-IN" sz="1400" b="1" i="0" u="none" strike="noStrike" kern="1200" cap="all" spc="50" baseline="0">
              <a:solidFill>
                <a:schemeClr val="tx1"/>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Average of Units Sold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Sheet11!$A$4:$A$9</c:f>
              <c:strCache>
                <c:ptCount val="6"/>
                <c:pt idx="0">
                  <c:v>Jan</c:v>
                </c:pt>
                <c:pt idx="1">
                  <c:v>Feb</c:v>
                </c:pt>
                <c:pt idx="2">
                  <c:v>Mar</c:v>
                </c:pt>
                <c:pt idx="3">
                  <c:v>Apr</c:v>
                </c:pt>
                <c:pt idx="4">
                  <c:v>May</c:v>
                </c:pt>
                <c:pt idx="5">
                  <c:v>Jun</c:v>
                </c:pt>
              </c:strCache>
            </c:strRef>
          </c:cat>
          <c:val>
            <c:numRef>
              <c:f>Sheet11!$B$4:$B$9</c:f>
              <c:numCache>
                <c:formatCode>General</c:formatCode>
                <c:ptCount val="6"/>
                <c:pt idx="0">
                  <c:v>24.78125</c:v>
                </c:pt>
                <c:pt idx="1">
                  <c:v>26.05263157894737</c:v>
                </c:pt>
                <c:pt idx="2">
                  <c:v>26.352941176470587</c:v>
                </c:pt>
                <c:pt idx="3">
                  <c:v>23.071428571428573</c:v>
                </c:pt>
                <c:pt idx="4">
                  <c:v>19.600000000000001</c:v>
                </c:pt>
                <c:pt idx="5">
                  <c:v>30.125</c:v>
                </c:pt>
              </c:numCache>
            </c:numRef>
          </c:val>
          <c:smooth val="0"/>
          <c:extLst>
            <c:ext xmlns:c16="http://schemas.microsoft.com/office/drawing/2014/chart" uri="{C3380CC4-5D6E-409C-BE32-E72D297353CC}">
              <c16:uniqueId val="{00000000-DB63-4129-9FCF-FD4CD65786B1}"/>
            </c:ext>
          </c:extLst>
        </c:ser>
        <c:ser>
          <c:idx val="1"/>
          <c:order val="1"/>
          <c:tx>
            <c:strRef>
              <c:f>Sheet11!$C$3</c:f>
              <c:strCache>
                <c:ptCount val="1"/>
                <c:pt idx="0">
                  <c:v>Average of Unit Price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Sheet11!$A$4:$A$9</c:f>
              <c:strCache>
                <c:ptCount val="6"/>
                <c:pt idx="0">
                  <c:v>Jan</c:v>
                </c:pt>
                <c:pt idx="1">
                  <c:v>Feb</c:v>
                </c:pt>
                <c:pt idx="2">
                  <c:v>Mar</c:v>
                </c:pt>
                <c:pt idx="3">
                  <c:v>Apr</c:v>
                </c:pt>
                <c:pt idx="4">
                  <c:v>May</c:v>
                </c:pt>
                <c:pt idx="5">
                  <c:v>Jun</c:v>
                </c:pt>
              </c:strCache>
            </c:strRef>
          </c:cat>
          <c:val>
            <c:numRef>
              <c:f>Sheet11!$C$4:$C$9</c:f>
              <c:numCache>
                <c:formatCode>General</c:formatCode>
                <c:ptCount val="6"/>
                <c:pt idx="0">
                  <c:v>283.4325</c:v>
                </c:pt>
                <c:pt idx="1">
                  <c:v>260.57526315789471</c:v>
                </c:pt>
                <c:pt idx="2">
                  <c:v>311.23588235294119</c:v>
                </c:pt>
                <c:pt idx="3">
                  <c:v>252.80928571428572</c:v>
                </c:pt>
                <c:pt idx="4">
                  <c:v>285.37400000000002</c:v>
                </c:pt>
                <c:pt idx="5">
                  <c:v>271.49416666666667</c:v>
                </c:pt>
              </c:numCache>
            </c:numRef>
          </c:val>
          <c:smooth val="0"/>
          <c:extLst>
            <c:ext xmlns:c16="http://schemas.microsoft.com/office/drawing/2014/chart" uri="{C3380CC4-5D6E-409C-BE32-E72D297353CC}">
              <c16:uniqueId val="{00000001-DB63-4129-9FCF-FD4CD65786B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50569439"/>
        <c:axId val="1250568959"/>
      </c:lineChart>
      <c:catAx>
        <c:axId val="12505694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50568959"/>
        <c:crosses val="autoZero"/>
        <c:auto val="1"/>
        <c:lblAlgn val="ctr"/>
        <c:lblOffset val="100"/>
        <c:noMultiLvlLbl val="0"/>
      </c:catAx>
      <c:valAx>
        <c:axId val="1250568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5056943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[Dataset_sales_assignment.xlsx]Sheet12!PivotTable10</c:name>
    <c:fmtId val="3"/>
  </c:pivotSource>
  <c:chart>
    <c:title>
      <c:tx>
        <c:rich>
          <a:bodyPr rot="0" spcFirstLastPara="1" vertOverflow="ellipsis" vert="horz" wrap="square" anchor="ctr" anchorCtr="1"/>
          <a:lstStyle/>
          <a:p>
            <a:pPr algn="ctr" rtl="0">
              <a:defRPr lang="en-IN" sz="1400" b="1" i="0" u="none" strike="noStrike" kern="1200" cap="all" spc="50" baseline="0">
                <a:solidFill>
                  <a:schemeClr val="tx1"/>
                </a:solidFill>
                <a:latin typeface="+mn-lt"/>
                <a:ea typeface="+mn-ea"/>
                <a:cs typeface="+mn-cs"/>
              </a:defRPr>
            </a:pPr>
            <a:r>
              <a:rPr lang="en-IN" sz="1400" b="1" i="0" u="none" strike="noStrike" kern="1200" cap="all" spc="50" baseline="0">
                <a:solidFill>
                  <a:schemeClr val="tx1"/>
                </a:solidFill>
                <a:latin typeface="+mn-lt"/>
                <a:ea typeface="+mn-ea"/>
                <a:cs typeface="+mn-cs"/>
              </a:rPr>
              <a:t>REVENUE AND PROFIT BY MONTH</a:t>
            </a:r>
          </a:p>
        </c:rich>
      </c:tx>
      <c:overlay val="0"/>
      <c:spPr>
        <a:noFill/>
        <a:ln>
          <a:noFill/>
        </a:ln>
        <a:effectLst/>
      </c:spPr>
      <c:txPr>
        <a:bodyPr rot="0" spcFirstLastPara="1" vertOverflow="ellipsis" vert="horz" wrap="square" anchor="ctr" anchorCtr="1"/>
        <a:lstStyle/>
        <a:p>
          <a:pPr algn="ctr" rtl="0">
            <a:defRPr lang="en-IN" sz="1400" b="1" i="0" u="none" strike="noStrike" kern="1200" cap="all" spc="50" baseline="0">
              <a:solidFill>
                <a:schemeClr val="tx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0314960629921"/>
          <c:y val="0.17334293948126803"/>
          <c:w val="0.86486351706036746"/>
          <c:h val="0.6154284568895747"/>
        </c:manualLayout>
      </c:layout>
      <c:lineChart>
        <c:grouping val="stacked"/>
        <c:varyColors val="0"/>
        <c:ser>
          <c:idx val="0"/>
          <c:order val="0"/>
          <c:tx>
            <c:strRef>
              <c:f>Sheet12!$B$3</c:f>
              <c:strCache>
                <c:ptCount val="1"/>
                <c:pt idx="0">
                  <c:v>Average of Revenue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Sheet12!$A$4:$A$9</c:f>
              <c:strCache>
                <c:ptCount val="6"/>
                <c:pt idx="0">
                  <c:v>Jan</c:v>
                </c:pt>
                <c:pt idx="1">
                  <c:v>Feb</c:v>
                </c:pt>
                <c:pt idx="2">
                  <c:v>Mar</c:v>
                </c:pt>
                <c:pt idx="3">
                  <c:v>Apr</c:v>
                </c:pt>
                <c:pt idx="4">
                  <c:v>May</c:v>
                </c:pt>
                <c:pt idx="5">
                  <c:v>Jun</c:v>
                </c:pt>
              </c:strCache>
            </c:strRef>
          </c:cat>
          <c:val>
            <c:numRef>
              <c:f>Sheet12!$B$4:$B$9</c:f>
              <c:numCache>
                <c:formatCode>General</c:formatCode>
                <c:ptCount val="6"/>
                <c:pt idx="0">
                  <c:v>7028.4012500000017</c:v>
                </c:pt>
                <c:pt idx="1">
                  <c:v>6165.3173684210515</c:v>
                </c:pt>
                <c:pt idx="2">
                  <c:v>7778.3947058823524</c:v>
                </c:pt>
                <c:pt idx="3">
                  <c:v>5741.9964285714295</c:v>
                </c:pt>
                <c:pt idx="4">
                  <c:v>5500.1246666666675</c:v>
                </c:pt>
                <c:pt idx="5">
                  <c:v>8531.0983333333315</c:v>
                </c:pt>
              </c:numCache>
            </c:numRef>
          </c:val>
          <c:smooth val="0"/>
          <c:extLst>
            <c:ext xmlns:c16="http://schemas.microsoft.com/office/drawing/2014/chart" uri="{C3380CC4-5D6E-409C-BE32-E72D297353CC}">
              <c16:uniqueId val="{00000000-6CD3-4B98-A3E6-96E74E64F8D4}"/>
            </c:ext>
          </c:extLst>
        </c:ser>
        <c:ser>
          <c:idx val="1"/>
          <c:order val="1"/>
          <c:tx>
            <c:strRef>
              <c:f>Sheet12!$C$3</c:f>
              <c:strCache>
                <c:ptCount val="1"/>
                <c:pt idx="0">
                  <c:v>Average of Profit</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Sheet12!$A$4:$A$9</c:f>
              <c:strCache>
                <c:ptCount val="6"/>
                <c:pt idx="0">
                  <c:v>Jan</c:v>
                </c:pt>
                <c:pt idx="1">
                  <c:v>Feb</c:v>
                </c:pt>
                <c:pt idx="2">
                  <c:v>Mar</c:v>
                </c:pt>
                <c:pt idx="3">
                  <c:v>Apr</c:v>
                </c:pt>
                <c:pt idx="4">
                  <c:v>May</c:v>
                </c:pt>
                <c:pt idx="5">
                  <c:v>Jun</c:v>
                </c:pt>
              </c:strCache>
            </c:strRef>
          </c:cat>
          <c:val>
            <c:numRef>
              <c:f>Sheet12!$C$4:$C$9</c:f>
              <c:numCache>
                <c:formatCode>General</c:formatCode>
                <c:ptCount val="6"/>
                <c:pt idx="0">
                  <c:v>1718.1234375000001</c:v>
                </c:pt>
                <c:pt idx="1">
                  <c:v>1535.5678947368422</c:v>
                </c:pt>
                <c:pt idx="2">
                  <c:v>1763.6070588235293</c:v>
                </c:pt>
                <c:pt idx="3">
                  <c:v>1305.4228571428575</c:v>
                </c:pt>
                <c:pt idx="4">
                  <c:v>1388.53</c:v>
                </c:pt>
                <c:pt idx="5">
                  <c:v>2365.6941666666662</c:v>
                </c:pt>
              </c:numCache>
            </c:numRef>
          </c:val>
          <c:smooth val="0"/>
          <c:extLst>
            <c:ext xmlns:c16="http://schemas.microsoft.com/office/drawing/2014/chart" uri="{C3380CC4-5D6E-409C-BE32-E72D297353CC}">
              <c16:uniqueId val="{00000001-6CD3-4B98-A3E6-96E74E64F8D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83578335"/>
        <c:axId val="1083579295"/>
      </c:lineChart>
      <c:catAx>
        <c:axId val="108357833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83579295"/>
        <c:crosses val="autoZero"/>
        <c:auto val="1"/>
        <c:lblAlgn val="ctr"/>
        <c:lblOffset val="100"/>
        <c:noMultiLvlLbl val="0"/>
      </c:catAx>
      <c:valAx>
        <c:axId val="108357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8357833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[Dataset_sales_assignment.xlsx]Sheet19!PivotTable6</c:name>
    <c:fmtId val="4"/>
  </c:pivotSource>
  <c:chart>
    <c:title>
      <c:tx>
        <c:rich>
          <a:bodyPr rot="0" spcFirstLastPara="1" vertOverflow="ellipsis" vert="horz" wrap="square" anchor="ctr" anchorCtr="1"/>
          <a:lstStyle/>
          <a:p>
            <a:pPr algn="ctr" rtl="0">
              <a:defRPr lang="en-IN" sz="1600" b="1" i="0" u="none" strike="noStrike" kern="1200" spc="0" baseline="0">
                <a:solidFill>
                  <a:schemeClr val="tx1"/>
                </a:solidFill>
                <a:latin typeface="+mn-lt"/>
                <a:ea typeface="+mn-ea"/>
                <a:cs typeface="+mn-cs"/>
              </a:defRPr>
            </a:pPr>
            <a:r>
              <a:rPr lang="en-IN" sz="1600" b="1" i="0" u="none" strike="noStrike" kern="1200" baseline="0">
                <a:solidFill>
                  <a:schemeClr val="tx1"/>
                </a:solidFill>
                <a:latin typeface="+mn-lt"/>
                <a:ea typeface="+mn-ea"/>
                <a:cs typeface="+mn-cs"/>
              </a:rPr>
              <a:t>Revenue by Category</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15359733158355204"/>
          <c:y val="0.17171296296296298"/>
          <c:w val="0.46641666666666665"/>
          <c:h val="0.77736111111111106"/>
        </c:manualLayout>
      </c:layout>
      <c:pieChart>
        <c:varyColors val="1"/>
        <c:ser>
          <c:idx val="0"/>
          <c:order val="0"/>
          <c:tx>
            <c:strRef>
              <c:f>Sheet19!$B$3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19-4336-B3E9-3102A8D013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19-4336-B3E9-3102A8D013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19-4336-B3E9-3102A8D013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19-4336-B3E9-3102A8D013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Sheet19!$A$4:$A$7</c:f>
              <c:strCache>
                <c:ptCount val="4"/>
                <c:pt idx="0">
                  <c:v>Clothing</c:v>
                </c:pt>
                <c:pt idx="1">
                  <c:v>Electronics</c:v>
                </c:pt>
                <c:pt idx="2">
                  <c:v>Furniture</c:v>
                </c:pt>
                <c:pt idx="3">
                  <c:v>Stationery</c:v>
                </c:pt>
              </c:strCache>
            </c:strRef>
          </c:cat>
          <c:val>
            <c:numRef>
              <c:f>Sheet19!$B$4:$B$7</c:f>
              <c:numCache>
                <c:formatCode>General</c:formatCode>
                <c:ptCount val="4"/>
                <c:pt idx="0">
                  <c:v>6852.9462222222228</c:v>
                </c:pt>
                <c:pt idx="1">
                  <c:v>5839.6619444444441</c:v>
                </c:pt>
                <c:pt idx="2">
                  <c:v>8814.9578378378355</c:v>
                </c:pt>
                <c:pt idx="3">
                  <c:v>5001.3978125000012</c:v>
                </c:pt>
              </c:numCache>
            </c:numRef>
          </c:val>
          <c:extLst>
            <c:ext xmlns:c16="http://schemas.microsoft.com/office/drawing/2014/chart" uri="{C3380CC4-5D6E-409C-BE32-E72D297353CC}">
              <c16:uniqueId val="{00000008-A219-4336-B3E9-3102A8D0134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638888888888886"/>
          <c:y val="0.38078703703703703"/>
          <c:w val="0.22083333333333333"/>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[Dataset_sales_assignment.xlsx]Sheet20!PivotTable7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400" b="1" i="0" u="none" strike="noStrike" cap="all" baseline="0"/>
              <a:t>Top Performing Salesperson</a:t>
            </a:r>
            <a:endParaRPr lang="en-US"/>
          </a:p>
        </c:rich>
      </c:tx>
      <c:layout>
        <c:manualLayout>
          <c:xMode val="edge"/>
          <c:yMode val="edge"/>
          <c:x val="0.26782164670174524"/>
          <c:y val="4.626569369911564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081066288514883"/>
          <c:y val="0.29406565023321124"/>
          <c:w val="0.46641666666666665"/>
          <c:h val="0.77736111111111106"/>
        </c:manualLayout>
      </c:layout>
      <c:pieChart>
        <c:varyColors val="1"/>
        <c:ser>
          <c:idx val="0"/>
          <c:order val="0"/>
          <c:tx>
            <c:strRef>
              <c:f>Sheet20!$B$3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331-482E-B41E-49220B2DFEA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331-482E-B41E-49220B2DFEA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331-482E-B41E-49220B2DFEA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331-482E-B41E-49220B2DFEA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331-482E-B41E-49220B2DFE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Sheet20!$A$4:$A$8</c:f>
              <c:strCache>
                <c:ptCount val="5"/>
                <c:pt idx="0">
                  <c:v>Alice</c:v>
                </c:pt>
                <c:pt idx="1">
                  <c:v>Bob</c:v>
                </c:pt>
                <c:pt idx="2">
                  <c:v>Charlie</c:v>
                </c:pt>
                <c:pt idx="3">
                  <c:v>Diana</c:v>
                </c:pt>
                <c:pt idx="4">
                  <c:v>Ethan</c:v>
                </c:pt>
              </c:strCache>
            </c:strRef>
          </c:cat>
          <c:val>
            <c:numRef>
              <c:f>Sheet20!$B$4:$B$8</c:f>
              <c:numCache>
                <c:formatCode>General</c:formatCode>
                <c:ptCount val="5"/>
                <c:pt idx="0">
                  <c:v>22160.25</c:v>
                </c:pt>
                <c:pt idx="1">
                  <c:v>19397.37</c:v>
                </c:pt>
                <c:pt idx="2">
                  <c:v>23135.040000000001</c:v>
                </c:pt>
                <c:pt idx="3">
                  <c:v>19298.830000000002</c:v>
                </c:pt>
                <c:pt idx="4">
                  <c:v>18556.2</c:v>
                </c:pt>
              </c:numCache>
            </c:numRef>
          </c:val>
          <c:extLst>
            <c:ext xmlns:c16="http://schemas.microsoft.com/office/drawing/2014/chart" uri="{C3380CC4-5D6E-409C-BE32-E72D297353CC}">
              <c16:uniqueId val="{0000000A-3331-482E-B41E-49220B2DFEA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[Dataset_sales_assignment.xlsx]Sheet6!PivotTable4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BY REGION</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Average of Units Sold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Sheet6!$A$4:$A$7</c:f>
              <c:strCache>
                <c:ptCount val="4"/>
                <c:pt idx="0">
                  <c:v>East</c:v>
                </c:pt>
                <c:pt idx="1">
                  <c:v>North</c:v>
                </c:pt>
                <c:pt idx="2">
                  <c:v>South</c:v>
                </c:pt>
                <c:pt idx="3">
                  <c:v>West</c:v>
                </c:pt>
              </c:strCache>
            </c:strRef>
          </c:cat>
          <c:val>
            <c:numRef>
              <c:f>Sheet6!$B$4:$B$7</c:f>
              <c:numCache>
                <c:formatCode>General</c:formatCode>
                <c:ptCount val="4"/>
                <c:pt idx="0">
                  <c:v>24.973684210526315</c:v>
                </c:pt>
                <c:pt idx="1">
                  <c:v>20.487179487179485</c:v>
                </c:pt>
                <c:pt idx="2">
                  <c:v>23.033333333333335</c:v>
                </c:pt>
                <c:pt idx="3">
                  <c:v>29.162790697674417</c:v>
                </c:pt>
              </c:numCache>
            </c:numRef>
          </c:val>
          <c:extLst>
            <c:ext xmlns:c16="http://schemas.microsoft.com/office/drawing/2014/chart" uri="{C3380CC4-5D6E-409C-BE32-E72D297353CC}">
              <c16:uniqueId val="{00000000-1052-4315-A072-4784175FB0AC}"/>
            </c:ext>
          </c:extLst>
        </c:ser>
        <c:ser>
          <c:idx val="1"/>
          <c:order val="1"/>
          <c:tx>
            <c:strRef>
              <c:f>Sheet6!$C$3</c:f>
              <c:strCache>
                <c:ptCount val="1"/>
                <c:pt idx="0">
                  <c:v>Average of Unit Price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Sheet6!$A$4:$A$7</c:f>
              <c:strCache>
                <c:ptCount val="4"/>
                <c:pt idx="0">
                  <c:v>East</c:v>
                </c:pt>
                <c:pt idx="1">
                  <c:v>North</c:v>
                </c:pt>
                <c:pt idx="2">
                  <c:v>South</c:v>
                </c:pt>
                <c:pt idx="3">
                  <c:v>West</c:v>
                </c:pt>
              </c:strCache>
            </c:strRef>
          </c:cat>
          <c:val>
            <c:numRef>
              <c:f>Sheet6!$C$4:$C$7</c:f>
              <c:numCache>
                <c:formatCode>General</c:formatCode>
                <c:ptCount val="4"/>
                <c:pt idx="0">
                  <c:v>325.815</c:v>
                </c:pt>
                <c:pt idx="1">
                  <c:v>274.6438461538462</c:v>
                </c:pt>
                <c:pt idx="2">
                  <c:v>273.88666666666671</c:v>
                </c:pt>
                <c:pt idx="3">
                  <c:v>236.25209302325581</c:v>
                </c:pt>
              </c:numCache>
            </c:numRef>
          </c:val>
          <c:extLst>
            <c:ext xmlns:c16="http://schemas.microsoft.com/office/drawing/2014/chart" uri="{C3380CC4-5D6E-409C-BE32-E72D297353CC}">
              <c16:uniqueId val="{00000001-1052-4315-A072-4784175FB0AC}"/>
            </c:ext>
          </c:extLst>
        </c:ser>
        <c:ser>
          <c:idx val="2"/>
          <c:order val="2"/>
          <c:tx>
            <c:strRef>
              <c:f>Sheet6!$D$3</c:f>
              <c:strCache>
                <c:ptCount val="1"/>
                <c:pt idx="0">
                  <c:v>Average of Revenue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Sheet6!$A$4:$A$7</c:f>
              <c:strCache>
                <c:ptCount val="4"/>
                <c:pt idx="0">
                  <c:v>East</c:v>
                </c:pt>
                <c:pt idx="1">
                  <c:v>North</c:v>
                </c:pt>
                <c:pt idx="2">
                  <c:v>South</c:v>
                </c:pt>
                <c:pt idx="3">
                  <c:v>West</c:v>
                </c:pt>
              </c:strCache>
            </c:strRef>
          </c:cat>
          <c:val>
            <c:numRef>
              <c:f>Sheet6!$D$4:$D$7</c:f>
              <c:numCache>
                <c:formatCode>General</c:formatCode>
                <c:ptCount val="4"/>
                <c:pt idx="0">
                  <c:v>7738.7149999999965</c:v>
                </c:pt>
                <c:pt idx="1">
                  <c:v>5702.3794871794898</c:v>
                </c:pt>
                <c:pt idx="2">
                  <c:v>6421.7649999999985</c:v>
                </c:pt>
                <c:pt idx="3">
                  <c:v>6876.5502325581392</c:v>
                </c:pt>
              </c:numCache>
            </c:numRef>
          </c:val>
          <c:extLst>
            <c:ext xmlns:c16="http://schemas.microsoft.com/office/drawing/2014/chart" uri="{C3380CC4-5D6E-409C-BE32-E72D297353CC}">
              <c16:uniqueId val="{00000002-1052-4315-A072-4784175FB0AC}"/>
            </c:ext>
          </c:extLst>
        </c:ser>
        <c:ser>
          <c:idx val="3"/>
          <c:order val="3"/>
          <c:tx>
            <c:strRef>
              <c:f>Sheet6!$E$3</c:f>
              <c:strCache>
                <c:ptCount val="1"/>
                <c:pt idx="0">
                  <c:v>Average of Profit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Sheet6!$A$4:$A$7</c:f>
              <c:strCache>
                <c:ptCount val="4"/>
                <c:pt idx="0">
                  <c:v>East</c:v>
                </c:pt>
                <c:pt idx="1">
                  <c:v>North</c:v>
                </c:pt>
                <c:pt idx="2">
                  <c:v>South</c:v>
                </c:pt>
                <c:pt idx="3">
                  <c:v>West</c:v>
                </c:pt>
              </c:strCache>
            </c:strRef>
          </c:cat>
          <c:val>
            <c:numRef>
              <c:f>Sheet6!$E$4:$E$7</c:f>
              <c:numCache>
                <c:formatCode>General</c:formatCode>
                <c:ptCount val="4"/>
                <c:pt idx="0">
                  <c:v>1980.3060526315787</c:v>
                </c:pt>
                <c:pt idx="1">
                  <c:v>1446.239487179487</c:v>
                </c:pt>
                <c:pt idx="2">
                  <c:v>1523.9283333333331</c:v>
                </c:pt>
                <c:pt idx="3">
                  <c:v>1668.5730232558146</c:v>
                </c:pt>
              </c:numCache>
            </c:numRef>
          </c:val>
          <c:extLst>
            <c:ext xmlns:c16="http://schemas.microsoft.com/office/drawing/2014/chart" uri="{C3380CC4-5D6E-409C-BE32-E72D297353CC}">
              <c16:uniqueId val="{00000003-1052-4315-A072-4784175FB0AC}"/>
            </c:ext>
          </c:extLst>
        </c:ser>
        <c:dLbls>
          <c:showLegendKey val="0"/>
          <c:showVal val="0"/>
          <c:showCatName val="0"/>
          <c:showSerName val="0"/>
          <c:showPercent val="0"/>
          <c:showBubbleSize val="0"/>
        </c:dLbls>
        <c:gapWidth val="100"/>
        <c:overlap val="-24"/>
        <c:axId val="1158146383"/>
        <c:axId val="1158147823"/>
      </c:barChart>
      <c:catAx>
        <c:axId val="11581463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8147823"/>
        <c:crosses val="autoZero"/>
        <c:auto val="1"/>
        <c:lblAlgn val="ctr"/>
        <c:lblOffset val="100"/>
        <c:noMultiLvlLbl val="0"/>
      </c:catAx>
      <c:valAx>
        <c:axId val="115814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8146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[Dataset_sales_assignment.xlsx]Sheet11!PivotTable9</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UNIT</a:t>
            </a:r>
            <a:r>
              <a:rPr lang="en-IN" baseline="0"/>
              <a:t> SOLD</a:t>
            </a:r>
            <a:r>
              <a:rPr lang="en-IN"/>
              <a:t> &amp; UNIT</a:t>
            </a:r>
            <a:r>
              <a:rPr lang="en-IN" baseline="0"/>
              <a:t> PRICE</a:t>
            </a:r>
            <a:r>
              <a:rPr lang="en-IN"/>
              <a:t> BY MONTH</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Average of Units Sold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Sheet11!$A$4:$A$9</c:f>
              <c:strCache>
                <c:ptCount val="6"/>
                <c:pt idx="0">
                  <c:v>Jan</c:v>
                </c:pt>
                <c:pt idx="1">
                  <c:v>Feb</c:v>
                </c:pt>
                <c:pt idx="2">
                  <c:v>Mar</c:v>
                </c:pt>
                <c:pt idx="3">
                  <c:v>Apr</c:v>
                </c:pt>
                <c:pt idx="4">
                  <c:v>May</c:v>
                </c:pt>
                <c:pt idx="5">
                  <c:v>Jun</c:v>
                </c:pt>
              </c:strCache>
            </c:strRef>
          </c:cat>
          <c:val>
            <c:numRef>
              <c:f>Sheet11!$B$4:$B$9</c:f>
              <c:numCache>
                <c:formatCode>General</c:formatCode>
                <c:ptCount val="6"/>
                <c:pt idx="0">
                  <c:v>24.78125</c:v>
                </c:pt>
                <c:pt idx="1">
                  <c:v>26.05263157894737</c:v>
                </c:pt>
                <c:pt idx="2">
                  <c:v>26.352941176470587</c:v>
                </c:pt>
                <c:pt idx="3">
                  <c:v>23.071428571428573</c:v>
                </c:pt>
                <c:pt idx="4">
                  <c:v>19.600000000000001</c:v>
                </c:pt>
                <c:pt idx="5">
                  <c:v>30.125</c:v>
                </c:pt>
              </c:numCache>
            </c:numRef>
          </c:val>
          <c:smooth val="0"/>
          <c:extLst>
            <c:ext xmlns:c16="http://schemas.microsoft.com/office/drawing/2014/chart" uri="{C3380CC4-5D6E-409C-BE32-E72D297353CC}">
              <c16:uniqueId val="{00000003-BA77-4D45-B72A-560D9CD365D5}"/>
            </c:ext>
          </c:extLst>
        </c:ser>
        <c:ser>
          <c:idx val="1"/>
          <c:order val="1"/>
          <c:tx>
            <c:strRef>
              <c:f>Sheet11!$C$3</c:f>
              <c:strCache>
                <c:ptCount val="1"/>
                <c:pt idx="0">
                  <c:v>Average of Unit Price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Sheet11!$A$4:$A$9</c:f>
              <c:strCache>
                <c:ptCount val="6"/>
                <c:pt idx="0">
                  <c:v>Jan</c:v>
                </c:pt>
                <c:pt idx="1">
                  <c:v>Feb</c:v>
                </c:pt>
                <c:pt idx="2">
                  <c:v>Mar</c:v>
                </c:pt>
                <c:pt idx="3">
                  <c:v>Apr</c:v>
                </c:pt>
                <c:pt idx="4">
                  <c:v>May</c:v>
                </c:pt>
                <c:pt idx="5">
                  <c:v>Jun</c:v>
                </c:pt>
              </c:strCache>
            </c:strRef>
          </c:cat>
          <c:val>
            <c:numRef>
              <c:f>Sheet11!$C$4:$C$9</c:f>
              <c:numCache>
                <c:formatCode>General</c:formatCode>
                <c:ptCount val="6"/>
                <c:pt idx="0">
                  <c:v>283.4325</c:v>
                </c:pt>
                <c:pt idx="1">
                  <c:v>260.57526315789471</c:v>
                </c:pt>
                <c:pt idx="2">
                  <c:v>311.23588235294119</c:v>
                </c:pt>
                <c:pt idx="3">
                  <c:v>252.80928571428572</c:v>
                </c:pt>
                <c:pt idx="4">
                  <c:v>285.37400000000002</c:v>
                </c:pt>
                <c:pt idx="5">
                  <c:v>271.49416666666667</c:v>
                </c:pt>
              </c:numCache>
            </c:numRef>
          </c:val>
          <c:smooth val="0"/>
          <c:extLst>
            <c:ext xmlns:c16="http://schemas.microsoft.com/office/drawing/2014/chart" uri="{C3380CC4-5D6E-409C-BE32-E72D297353CC}">
              <c16:uniqueId val="{00000004-BA77-4D45-B72A-560D9CD365D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50569439"/>
        <c:axId val="1250568959"/>
      </c:lineChart>
      <c:catAx>
        <c:axId val="12505694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50568959"/>
        <c:crosses val="autoZero"/>
        <c:auto val="1"/>
        <c:lblAlgn val="ctr"/>
        <c:lblOffset val="100"/>
        <c:noMultiLvlLbl val="0"/>
      </c:catAx>
      <c:valAx>
        <c:axId val="1250568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5056943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[Dataset_sales_assignment.xlsx]Sheet12!PivotTable10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AND PROFIT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Sheet12!$B$3</c:f>
              <c:strCache>
                <c:ptCount val="1"/>
                <c:pt idx="0">
                  <c:v>Average of Revenue</c:v>
                </c:pt>
              </c:strCache>
            </c:strRef>
          </c:tx>
          <c:spPr>
            <a:ln w="28575" cap="rnd">
              <a:solidFill>
                <a:schemeClr val="accent1"/>
              </a:solidFill>
              <a:round/>
            </a:ln>
            <a:effectLst/>
          </c:spPr>
          <c:marker>
            <c:symbol val="none"/>
          </c:marker>
          <c:cat>
            <c:strRef>
              <c:f>Sheet12!$A$4:$A$9</c:f>
              <c:strCache>
                <c:ptCount val="6"/>
                <c:pt idx="0">
                  <c:v>Jan</c:v>
                </c:pt>
                <c:pt idx="1">
                  <c:v>Feb</c:v>
                </c:pt>
                <c:pt idx="2">
                  <c:v>Mar</c:v>
                </c:pt>
                <c:pt idx="3">
                  <c:v>Apr</c:v>
                </c:pt>
                <c:pt idx="4">
                  <c:v>May</c:v>
                </c:pt>
                <c:pt idx="5">
                  <c:v>Jun</c:v>
                </c:pt>
              </c:strCache>
            </c:strRef>
          </c:cat>
          <c:val>
            <c:numRef>
              <c:f>Sheet12!$B$4:$B$9</c:f>
              <c:numCache>
                <c:formatCode>General</c:formatCode>
                <c:ptCount val="6"/>
                <c:pt idx="0">
                  <c:v>7028.4012500000017</c:v>
                </c:pt>
                <c:pt idx="1">
                  <c:v>6165.3173684210515</c:v>
                </c:pt>
                <c:pt idx="2">
                  <c:v>7778.3947058823524</c:v>
                </c:pt>
                <c:pt idx="3">
                  <c:v>5741.9964285714295</c:v>
                </c:pt>
                <c:pt idx="4">
                  <c:v>5500.1246666666675</c:v>
                </c:pt>
                <c:pt idx="5">
                  <c:v>8531.0983333333315</c:v>
                </c:pt>
              </c:numCache>
            </c:numRef>
          </c:val>
          <c:smooth val="0"/>
          <c:extLst>
            <c:ext xmlns:c16="http://schemas.microsoft.com/office/drawing/2014/chart" uri="{C3380CC4-5D6E-409C-BE32-E72D297353CC}">
              <c16:uniqueId val="{00000000-CA99-4986-90C9-BE5165C39DF7}"/>
            </c:ext>
          </c:extLst>
        </c:ser>
        <c:ser>
          <c:idx val="1"/>
          <c:order val="1"/>
          <c:tx>
            <c:strRef>
              <c:f>Sheet12!$C$3</c:f>
              <c:strCache>
                <c:ptCount val="1"/>
                <c:pt idx="0">
                  <c:v>Average of Profit</c:v>
                </c:pt>
              </c:strCache>
            </c:strRef>
          </c:tx>
          <c:spPr>
            <a:ln w="28575" cap="rnd">
              <a:solidFill>
                <a:schemeClr val="accent2"/>
              </a:solidFill>
              <a:round/>
            </a:ln>
            <a:effectLst/>
          </c:spPr>
          <c:marker>
            <c:symbol val="none"/>
          </c:marker>
          <c:cat>
            <c:strRef>
              <c:f>Sheet12!$A$4:$A$9</c:f>
              <c:strCache>
                <c:ptCount val="6"/>
                <c:pt idx="0">
                  <c:v>Jan</c:v>
                </c:pt>
                <c:pt idx="1">
                  <c:v>Feb</c:v>
                </c:pt>
                <c:pt idx="2">
                  <c:v>Mar</c:v>
                </c:pt>
                <c:pt idx="3">
                  <c:v>Apr</c:v>
                </c:pt>
                <c:pt idx="4">
                  <c:v>May</c:v>
                </c:pt>
                <c:pt idx="5">
                  <c:v>Jun</c:v>
                </c:pt>
              </c:strCache>
            </c:strRef>
          </c:cat>
          <c:val>
            <c:numRef>
              <c:f>Sheet12!$C$4:$C$9</c:f>
              <c:numCache>
                <c:formatCode>General</c:formatCode>
                <c:ptCount val="6"/>
                <c:pt idx="0">
                  <c:v>1718.1234375000001</c:v>
                </c:pt>
                <c:pt idx="1">
                  <c:v>1535.5678947368422</c:v>
                </c:pt>
                <c:pt idx="2">
                  <c:v>1763.6070588235293</c:v>
                </c:pt>
                <c:pt idx="3">
                  <c:v>1305.4228571428575</c:v>
                </c:pt>
                <c:pt idx="4">
                  <c:v>1388.53</c:v>
                </c:pt>
                <c:pt idx="5">
                  <c:v>2365.6941666666662</c:v>
                </c:pt>
              </c:numCache>
            </c:numRef>
          </c:val>
          <c:smooth val="0"/>
          <c:extLst>
            <c:ext xmlns:c16="http://schemas.microsoft.com/office/drawing/2014/chart" uri="{C3380CC4-5D6E-409C-BE32-E72D297353CC}">
              <c16:uniqueId val="{00000001-CA99-4986-90C9-BE5165C39DF7}"/>
            </c:ext>
          </c:extLst>
        </c:ser>
        <c:dLbls>
          <c:showLegendKey val="0"/>
          <c:showVal val="0"/>
          <c:showCatName val="0"/>
          <c:showSerName val="0"/>
          <c:showPercent val="0"/>
          <c:showBubbleSize val="0"/>
        </c:dLbls>
        <c:smooth val="0"/>
        <c:axId val="1083578335"/>
        <c:axId val="1083579295"/>
      </c:lineChart>
      <c:catAx>
        <c:axId val="108357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79295"/>
        <c:crosses val="autoZero"/>
        <c:auto val="1"/>
        <c:lblAlgn val="ctr"/>
        <c:lblOffset val="100"/>
        <c:noMultiLvlLbl val="0"/>
      </c:catAx>
      <c:valAx>
        <c:axId val="108357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78335"/>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[Dataset_sales_assignment.xlsx]Sheet14!rep pivort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Sheet14!$C$14</c:f>
              <c:strCache>
                <c:ptCount val="1"/>
                <c:pt idx="0">
                  <c:v>Total Revenue</c:v>
                </c:pt>
              </c:strCache>
            </c:strRef>
          </c:tx>
          <c:spPr>
            <a:solidFill>
              <a:schemeClr val="accent1"/>
            </a:solidFill>
            <a:ln>
              <a:noFill/>
            </a:ln>
            <a:effectLst/>
          </c:spPr>
          <c:invertIfNegative val="0"/>
          <c:cat>
            <c:strRef>
              <c:f>Sheet14!$C$15</c:f>
              <c:strCache>
                <c:ptCount val="1"/>
                <c:pt idx="0">
                  <c:v>Total</c:v>
                </c:pt>
              </c:strCache>
            </c:strRef>
          </c:cat>
          <c:val>
            <c:numRef>
              <c:f>Sheet14!$C$15</c:f>
              <c:numCache>
                <c:formatCode>"₹"\ #,##0.00</c:formatCode>
                <c:ptCount val="1"/>
                <c:pt idx="0">
                  <c:v>1004808.58</c:v>
                </c:pt>
              </c:numCache>
            </c:numRef>
          </c:val>
          <c:extLst>
            <c:ext xmlns:c16="http://schemas.microsoft.com/office/drawing/2014/chart" uri="{C3380CC4-5D6E-409C-BE32-E72D297353CC}">
              <c16:uniqueId val="{00000000-3264-435B-AD5E-EAF691035573}"/>
            </c:ext>
          </c:extLst>
        </c:ser>
        <c:ser>
          <c:idx val="1"/>
          <c:order val="1"/>
          <c:tx>
            <c:strRef>
              <c:f>Sheet14!$D$14</c:f>
              <c:strCache>
                <c:ptCount val="1"/>
                <c:pt idx="0">
                  <c:v>Total Profit</c:v>
                </c:pt>
              </c:strCache>
            </c:strRef>
          </c:tx>
          <c:spPr>
            <a:solidFill>
              <a:schemeClr val="accent2"/>
            </a:solidFill>
            <a:ln>
              <a:noFill/>
            </a:ln>
            <a:effectLst/>
          </c:spPr>
          <c:invertIfNegative val="0"/>
          <c:cat>
            <c:strRef>
              <c:f>Sheet14!$C$15</c:f>
              <c:strCache>
                <c:ptCount val="1"/>
                <c:pt idx="0">
                  <c:v>Total</c:v>
                </c:pt>
              </c:strCache>
            </c:strRef>
          </c:cat>
          <c:val>
            <c:numRef>
              <c:f>Sheet14!$D$15</c:f>
              <c:numCache>
                <c:formatCode>"₹"\ #,##0.00</c:formatCode>
                <c:ptCount val="1"/>
                <c:pt idx="0">
                  <c:v>249121.46</c:v>
                </c:pt>
              </c:numCache>
            </c:numRef>
          </c:val>
          <c:extLst>
            <c:ext xmlns:c16="http://schemas.microsoft.com/office/drawing/2014/chart" uri="{C3380CC4-5D6E-409C-BE32-E72D297353CC}">
              <c16:uniqueId val="{00000001-3264-435B-AD5E-EAF691035573}"/>
            </c:ext>
          </c:extLst>
        </c:ser>
        <c:dLbls>
          <c:showLegendKey val="0"/>
          <c:showVal val="0"/>
          <c:showCatName val="0"/>
          <c:showSerName val="0"/>
          <c:showPercent val="0"/>
          <c:showBubbleSize val="0"/>
        </c:dLbls>
        <c:gapWidth val="219"/>
        <c:overlap val="-27"/>
        <c:axId val="1760720640"/>
        <c:axId val="1760725440"/>
      </c:barChart>
      <c:catAx>
        <c:axId val="176072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725440"/>
        <c:crosses val="autoZero"/>
        <c:auto val="1"/>
        <c:lblAlgn val="ctr"/>
        <c:lblOffset val="100"/>
        <c:noMultiLvlLbl val="0"/>
      </c:catAx>
      <c:valAx>
        <c:axId val="1760725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72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15</xdr:col>
      <xdr:colOff>495300</xdr:colOff>
      <xdr:row>1</xdr:row>
      <xdr:rowOff>15240</xdr:rowOff>
    </xdr:from>
    <xdr:to>
      <xdr:col>23</xdr:col>
      <xdr:colOff>129540</xdr:colOff>
      <xdr:row>15</xdr:row>
      <xdr:rowOff>15240</xdr:rowOff>
    </xdr:to>
    <xdr:graphicFrame macro="">
      <xdr:nvGraphicFramePr>
        <xdr:cNvPr id="2" name="Chart 1">
          <a:extLst>
            <a:ext uri="{FF2B5EF4-FFF2-40B4-BE49-F238E27FC236}">
              <a16:creationId xmlns:a16="http://schemas.microsoft.com/office/drawing/2014/main" id="{0941A208-0062-4A1A-B776-490389C34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38101</xdr:rowOff>
    </xdr:from>
    <xdr:to>
      <xdr:col>2</xdr:col>
      <xdr:colOff>190500</xdr:colOff>
      <xdr:row>9</xdr:row>
      <xdr:rowOff>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8081FF5-88B6-4CEB-AD6D-39D5C81EEED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65761"/>
              <a:ext cx="1409700" cy="1424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45721</xdr:rowOff>
    </xdr:from>
    <xdr:to>
      <xdr:col>2</xdr:col>
      <xdr:colOff>365760</xdr:colOff>
      <xdr:row>26</xdr:row>
      <xdr:rowOff>99060</xdr:rowOff>
    </xdr:to>
    <mc:AlternateContent xmlns:mc="http://schemas.openxmlformats.org/markup-compatibility/2006" xmlns:a14="http://schemas.microsoft.com/office/drawing/2010/main">
      <mc:Choice Requires="a14">
        <xdr:graphicFrame macro="">
          <xdr:nvGraphicFramePr>
            <xdr:cNvPr id="7" name="Product Category 1">
              <a:extLst>
                <a:ext uri="{FF2B5EF4-FFF2-40B4-BE49-F238E27FC236}">
                  <a16:creationId xmlns:a16="http://schemas.microsoft.com/office/drawing/2014/main" id="{D8D6F6AA-B63E-482B-B478-C684D7551832}"/>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8100" y="3482341"/>
              <a:ext cx="154686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xdr:rowOff>
    </xdr:from>
    <xdr:to>
      <xdr:col>2</xdr:col>
      <xdr:colOff>220980</xdr:colOff>
      <xdr:row>17</xdr:row>
      <xdr:rowOff>129541</xdr:rowOff>
    </xdr:to>
    <mc:AlternateContent xmlns:mc="http://schemas.openxmlformats.org/markup-compatibility/2006" xmlns:a14="http://schemas.microsoft.com/office/drawing/2010/main">
      <mc:Choice Requires="a14">
        <xdr:graphicFrame macro="">
          <xdr:nvGraphicFramePr>
            <xdr:cNvPr id="6" name="Salesperson 1">
              <a:extLst>
                <a:ext uri="{FF2B5EF4-FFF2-40B4-BE49-F238E27FC236}">
                  <a16:creationId xmlns:a16="http://schemas.microsoft.com/office/drawing/2014/main" id="{045395E5-44F5-4F3D-9A14-00BD6239EFDA}"/>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0" y="1798320"/>
              <a:ext cx="1440180" cy="1584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68580</xdr:colOff>
      <xdr:row>15</xdr:row>
      <xdr:rowOff>22860</xdr:rowOff>
    </xdr:from>
    <xdr:to>
      <xdr:col>15</xdr:col>
      <xdr:colOff>373380</xdr:colOff>
      <xdr:row>26</xdr:row>
      <xdr:rowOff>83820</xdr:rowOff>
    </xdr:to>
    <xdr:graphicFrame macro="">
      <xdr:nvGraphicFramePr>
        <xdr:cNvPr id="12" name="Chart 11">
          <a:extLst>
            <a:ext uri="{FF2B5EF4-FFF2-40B4-BE49-F238E27FC236}">
              <a16:creationId xmlns:a16="http://schemas.microsoft.com/office/drawing/2014/main" id="{D3C265EB-64BA-4D25-BC37-DC7649ABD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xdr:colOff>
      <xdr:row>1</xdr:row>
      <xdr:rowOff>30480</xdr:rowOff>
    </xdr:from>
    <xdr:to>
      <xdr:col>15</xdr:col>
      <xdr:colOff>388620</xdr:colOff>
      <xdr:row>14</xdr:row>
      <xdr:rowOff>175260</xdr:rowOff>
    </xdr:to>
    <xdr:graphicFrame macro="">
      <xdr:nvGraphicFramePr>
        <xdr:cNvPr id="13" name="Chart 12">
          <a:extLst>
            <a:ext uri="{FF2B5EF4-FFF2-40B4-BE49-F238E27FC236}">
              <a16:creationId xmlns:a16="http://schemas.microsoft.com/office/drawing/2014/main" id="{B560FAC6-B6C1-4093-8C41-A2109EA32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403861</xdr:colOff>
      <xdr:row>1</xdr:row>
      <xdr:rowOff>167640</xdr:rowOff>
    </xdr:from>
    <xdr:to>
      <xdr:col>34</xdr:col>
      <xdr:colOff>449580</xdr:colOff>
      <xdr:row>2</xdr:row>
      <xdr:rowOff>30479</xdr:rowOff>
    </xdr:to>
    <xdr:sp macro="" textlink="">
      <xdr:nvSpPr>
        <xdr:cNvPr id="15" name="TextBox 14">
          <a:extLst>
            <a:ext uri="{FF2B5EF4-FFF2-40B4-BE49-F238E27FC236}">
              <a16:creationId xmlns:a16="http://schemas.microsoft.com/office/drawing/2014/main" id="{C761727A-D113-D35D-6198-C59C53566080}"/>
            </a:ext>
          </a:extLst>
        </xdr:cNvPr>
        <xdr:cNvSpPr txBox="1"/>
      </xdr:nvSpPr>
      <xdr:spPr>
        <a:xfrm flipH="1">
          <a:off x="21130261" y="495300"/>
          <a:ext cx="45719" cy="4571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100" b="1">
            <a:solidFill>
              <a:schemeClr val="dk1"/>
            </a:solidFill>
            <a:latin typeface="+mn-lt"/>
            <a:ea typeface="+mn-ea"/>
            <a:cs typeface="+mn-cs"/>
          </a:endParaRPr>
        </a:p>
      </xdr:txBody>
    </xdr:sp>
    <xdr:clientData/>
  </xdr:twoCellAnchor>
  <xdr:twoCellAnchor>
    <xdr:from>
      <xdr:col>31</xdr:col>
      <xdr:colOff>220977</xdr:colOff>
      <xdr:row>4</xdr:row>
      <xdr:rowOff>152398</xdr:rowOff>
    </xdr:from>
    <xdr:to>
      <xdr:col>31</xdr:col>
      <xdr:colOff>266696</xdr:colOff>
      <xdr:row>5</xdr:row>
      <xdr:rowOff>15237</xdr:rowOff>
    </xdr:to>
    <xdr:sp macro="" textlink="">
      <xdr:nvSpPr>
        <xdr:cNvPr id="16" name="TextBox 15">
          <a:extLst>
            <a:ext uri="{FF2B5EF4-FFF2-40B4-BE49-F238E27FC236}">
              <a16:creationId xmlns:a16="http://schemas.microsoft.com/office/drawing/2014/main" id="{7862C824-F95D-6B78-39F5-8CA72E21A006}"/>
            </a:ext>
          </a:extLst>
        </xdr:cNvPr>
        <xdr:cNvSpPr txBox="1"/>
      </xdr:nvSpPr>
      <xdr:spPr>
        <a:xfrm>
          <a:off x="19118577" y="1028698"/>
          <a:ext cx="45719" cy="4571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434340</xdr:colOff>
      <xdr:row>1</xdr:row>
      <xdr:rowOff>60960</xdr:rowOff>
    </xdr:from>
    <xdr:to>
      <xdr:col>5</xdr:col>
      <xdr:colOff>167640</xdr:colOff>
      <xdr:row>6</xdr:row>
      <xdr:rowOff>7620</xdr:rowOff>
    </xdr:to>
    <xdr:sp macro="" textlink="Sheet15!B4">
      <xdr:nvSpPr>
        <xdr:cNvPr id="3" name="Rectangle: Rounded Corners 2">
          <a:extLst>
            <a:ext uri="{FF2B5EF4-FFF2-40B4-BE49-F238E27FC236}">
              <a16:creationId xmlns:a16="http://schemas.microsoft.com/office/drawing/2014/main" id="{62E3A30F-BB0B-5BE1-A337-F40F3D98F085}"/>
            </a:ext>
          </a:extLst>
        </xdr:cNvPr>
        <xdr:cNvSpPr/>
      </xdr:nvSpPr>
      <xdr:spPr>
        <a:xfrm>
          <a:off x="1653540" y="388620"/>
          <a:ext cx="156210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EEF81C6-E53F-48C1-9881-F5F434C8071E}" type="TxLink">
            <a:rPr lang="en-US" sz="2000" b="1" i="0" u="none" strike="noStrike">
              <a:solidFill>
                <a:srgbClr val="000000"/>
              </a:solidFill>
              <a:latin typeface="Calibri"/>
              <a:ea typeface="Calibri"/>
              <a:cs typeface="Calibri"/>
            </a:rPr>
            <a:pPr algn="ctr"/>
            <a:t>₹ 10,04,809</a:t>
          </a:fld>
          <a:endParaRPr lang="en-IN" sz="2000" b="1"/>
        </a:p>
      </xdr:txBody>
    </xdr:sp>
    <xdr:clientData/>
  </xdr:twoCellAnchor>
  <xdr:twoCellAnchor>
    <xdr:from>
      <xdr:col>3</xdr:col>
      <xdr:colOff>114300</xdr:colOff>
      <xdr:row>3</xdr:row>
      <xdr:rowOff>76200</xdr:rowOff>
    </xdr:from>
    <xdr:to>
      <xdr:col>4</xdr:col>
      <xdr:colOff>525780</xdr:colOff>
      <xdr:row>5</xdr:row>
      <xdr:rowOff>38100</xdr:rowOff>
    </xdr:to>
    <xdr:sp macro="" textlink="">
      <xdr:nvSpPr>
        <xdr:cNvPr id="8" name="TextBox 7">
          <a:extLst>
            <a:ext uri="{FF2B5EF4-FFF2-40B4-BE49-F238E27FC236}">
              <a16:creationId xmlns:a16="http://schemas.microsoft.com/office/drawing/2014/main" id="{E3F4D184-9805-F96A-2702-BFB0D5B4685A}"/>
            </a:ext>
          </a:extLst>
        </xdr:cNvPr>
        <xdr:cNvSpPr txBox="1"/>
      </xdr:nvSpPr>
      <xdr:spPr>
        <a:xfrm>
          <a:off x="1943100" y="769620"/>
          <a:ext cx="10210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t>Total </a:t>
          </a:r>
          <a:r>
            <a:rPr lang="en-IN" sz="1100" b="1">
              <a:ln>
                <a:noFill/>
              </a:ln>
            </a:rPr>
            <a:t>Revenue</a:t>
          </a:r>
        </a:p>
      </xdr:txBody>
    </xdr:sp>
    <xdr:clientData/>
  </xdr:twoCellAnchor>
  <xdr:twoCellAnchor>
    <xdr:from>
      <xdr:col>2</xdr:col>
      <xdr:colOff>449580</xdr:colOff>
      <xdr:row>7</xdr:row>
      <xdr:rowOff>106680</xdr:rowOff>
    </xdr:from>
    <xdr:to>
      <xdr:col>5</xdr:col>
      <xdr:colOff>182880</xdr:colOff>
      <xdr:row>12</xdr:row>
      <xdr:rowOff>53340</xdr:rowOff>
    </xdr:to>
    <xdr:sp macro="" textlink="Sheet15!A4">
      <xdr:nvSpPr>
        <xdr:cNvPr id="9" name="Rectangle: Rounded Corners 8">
          <a:extLst>
            <a:ext uri="{FF2B5EF4-FFF2-40B4-BE49-F238E27FC236}">
              <a16:creationId xmlns:a16="http://schemas.microsoft.com/office/drawing/2014/main" id="{B256FE6F-9F34-4263-B813-B5D0C3A0B449}"/>
            </a:ext>
          </a:extLst>
        </xdr:cNvPr>
        <xdr:cNvSpPr/>
      </xdr:nvSpPr>
      <xdr:spPr>
        <a:xfrm>
          <a:off x="1668780" y="1531620"/>
          <a:ext cx="156210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244E589-AE8E-4988-9CAA-962219F68DB4}" type="TxLink">
            <a:rPr lang="en-US" sz="2000" b="1" i="0" u="none" strike="noStrike">
              <a:solidFill>
                <a:srgbClr val="000000"/>
              </a:solidFill>
              <a:latin typeface="Calibri"/>
              <a:ea typeface="Calibri"/>
              <a:cs typeface="Calibri"/>
            </a:rPr>
            <a:pPr marL="0" indent="0" algn="ctr"/>
            <a:t>₹ 2,49,121</a:t>
          </a:fld>
          <a:endParaRPr lang="en-IN" sz="2000" b="1" i="0" u="none" strike="noStrike">
            <a:solidFill>
              <a:srgbClr val="000000"/>
            </a:solidFill>
            <a:latin typeface="Calibri"/>
            <a:ea typeface="Calibri"/>
            <a:cs typeface="Calibri"/>
          </a:endParaRPr>
        </a:p>
      </xdr:txBody>
    </xdr:sp>
    <xdr:clientData/>
  </xdr:twoCellAnchor>
  <xdr:twoCellAnchor>
    <xdr:from>
      <xdr:col>3</xdr:col>
      <xdr:colOff>175260</xdr:colOff>
      <xdr:row>10</xdr:row>
      <xdr:rowOff>38100</xdr:rowOff>
    </xdr:from>
    <xdr:to>
      <xdr:col>4</xdr:col>
      <xdr:colOff>502920</xdr:colOff>
      <xdr:row>11</xdr:row>
      <xdr:rowOff>60960</xdr:rowOff>
    </xdr:to>
    <xdr:sp macro="" textlink="">
      <xdr:nvSpPr>
        <xdr:cNvPr id="10" name="TextBox 9">
          <a:extLst>
            <a:ext uri="{FF2B5EF4-FFF2-40B4-BE49-F238E27FC236}">
              <a16:creationId xmlns:a16="http://schemas.microsoft.com/office/drawing/2014/main" id="{3E04DD0E-63FF-D3DE-6D74-AA18AF46EFF4}"/>
            </a:ext>
          </a:extLst>
        </xdr:cNvPr>
        <xdr:cNvSpPr txBox="1"/>
      </xdr:nvSpPr>
      <xdr:spPr>
        <a:xfrm>
          <a:off x="2004060" y="2011680"/>
          <a:ext cx="9372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a:t>
          </a:r>
          <a:r>
            <a:rPr lang="en-IN" sz="1100" b="1">
              <a:solidFill>
                <a:schemeClr val="dk1"/>
              </a:solidFill>
              <a:latin typeface="+mn-lt"/>
              <a:ea typeface="+mn-ea"/>
              <a:cs typeface="+mn-cs"/>
            </a:rPr>
            <a:t>Profit</a:t>
          </a:r>
        </a:p>
      </xdr:txBody>
    </xdr:sp>
    <xdr:clientData/>
  </xdr:twoCellAnchor>
  <xdr:twoCellAnchor>
    <xdr:from>
      <xdr:col>15</xdr:col>
      <xdr:colOff>510540</xdr:colOff>
      <xdr:row>15</xdr:row>
      <xdr:rowOff>45720</xdr:rowOff>
    </xdr:from>
    <xdr:to>
      <xdr:col>23</xdr:col>
      <xdr:colOff>99060</xdr:colOff>
      <xdr:row>26</xdr:row>
      <xdr:rowOff>152400</xdr:rowOff>
    </xdr:to>
    <xdr:graphicFrame macro="">
      <xdr:nvGraphicFramePr>
        <xdr:cNvPr id="14" name="Chart 13">
          <a:extLst>
            <a:ext uri="{FF2B5EF4-FFF2-40B4-BE49-F238E27FC236}">
              <a16:creationId xmlns:a16="http://schemas.microsoft.com/office/drawing/2014/main" id="{683D2937-FF48-4591-A794-2C8972F3C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411480</xdr:colOff>
      <xdr:row>13</xdr:row>
      <xdr:rowOff>68580</xdr:rowOff>
    </xdr:from>
    <xdr:to>
      <xdr:col>7</xdr:col>
      <xdr:colOff>579120</xdr:colOff>
      <xdr:row>26</xdr:row>
      <xdr:rowOff>83820</xdr:rowOff>
    </xdr:to>
    <xdr:graphicFrame macro="">
      <xdr:nvGraphicFramePr>
        <xdr:cNvPr id="17" name="Chart 16">
          <a:extLst>
            <a:ext uri="{FF2B5EF4-FFF2-40B4-BE49-F238E27FC236}">
              <a16:creationId xmlns:a16="http://schemas.microsoft.com/office/drawing/2014/main" id="{0DF55510-D30C-45CC-A19D-7AE569936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571500</xdr:colOff>
      <xdr:row>9</xdr:row>
      <xdr:rowOff>83820</xdr:rowOff>
    </xdr:from>
    <xdr:to>
      <xdr:col>14</xdr:col>
      <xdr:colOff>289560</xdr:colOff>
      <xdr:row>25</xdr:row>
      <xdr:rowOff>76200</xdr:rowOff>
    </xdr:to>
    <xdr:graphicFrame macro="">
      <xdr:nvGraphicFramePr>
        <xdr:cNvPr id="2" name="Chart 1">
          <a:extLst>
            <a:ext uri="{FF2B5EF4-FFF2-40B4-BE49-F238E27FC236}">
              <a16:creationId xmlns:a16="http://schemas.microsoft.com/office/drawing/2014/main" id="{633CAA27-FD97-C0CB-A697-8832083A9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1158240</xdr:colOff>
      <xdr:row>7</xdr:row>
      <xdr:rowOff>7620</xdr:rowOff>
    </xdr:from>
    <xdr:to>
      <xdr:col>6</xdr:col>
      <xdr:colOff>83820</xdr:colOff>
      <xdr:row>20</xdr:row>
      <xdr:rowOff>97155</xdr:rowOff>
    </xdr:to>
    <mc:AlternateContent xmlns:mc="http://schemas.openxmlformats.org/markup-compatibility/2006" xmlns:a14="http://schemas.microsoft.com/office/drawing/2010/main">
      <mc:Choice Requires="a14">
        <xdr:graphicFrame macro="">
          <xdr:nvGraphicFramePr>
            <xdr:cNvPr id="3" name="Region 3">
              <a:extLst>
                <a:ext uri="{FF2B5EF4-FFF2-40B4-BE49-F238E27FC236}">
                  <a16:creationId xmlns:a16="http://schemas.microsoft.com/office/drawing/2014/main" id="{47E57C62-25DF-E0F6-C23F-7D7A5BB3EBEA}"/>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463296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396240</xdr:colOff>
      <xdr:row>4</xdr:row>
      <xdr:rowOff>0</xdr:rowOff>
    </xdr:from>
    <xdr:to>
      <xdr:col>16</xdr:col>
      <xdr:colOff>91440</xdr:colOff>
      <xdr:row>19</xdr:row>
      <xdr:rowOff>0</xdr:rowOff>
    </xdr:to>
    <xdr:graphicFrame macro="">
      <xdr:nvGraphicFramePr>
        <xdr:cNvPr id="2" name="Chart 1">
          <a:extLst>
            <a:ext uri="{FF2B5EF4-FFF2-40B4-BE49-F238E27FC236}">
              <a16:creationId xmlns:a16="http://schemas.microsoft.com/office/drawing/2014/main" id="{76497DC2-B4E4-0BE2-34CD-E8702A8D6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464820</xdr:colOff>
      <xdr:row>6</xdr:row>
      <xdr:rowOff>45720</xdr:rowOff>
    </xdr:from>
    <xdr:to>
      <xdr:col>12</xdr:col>
      <xdr:colOff>160020</xdr:colOff>
      <xdr:row>21</xdr:row>
      <xdr:rowOff>45720</xdr:rowOff>
    </xdr:to>
    <xdr:graphicFrame macro="">
      <xdr:nvGraphicFramePr>
        <xdr:cNvPr id="2" name="Chart 1">
          <a:extLst>
            <a:ext uri="{FF2B5EF4-FFF2-40B4-BE49-F238E27FC236}">
              <a16:creationId xmlns:a16="http://schemas.microsoft.com/office/drawing/2014/main" id="{5C98DBB4-FA23-B78E-3AD7-CC99B0BB2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106680</xdr:colOff>
      <xdr:row>7</xdr:row>
      <xdr:rowOff>0</xdr:rowOff>
    </xdr:from>
    <xdr:to>
      <xdr:col>9</xdr:col>
      <xdr:colOff>106680</xdr:colOff>
      <xdr:row>20</xdr:row>
      <xdr:rowOff>89535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C6BEBD69-ADD9-651F-CFD3-B4F6E348E4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577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373380</xdr:colOff>
      <xdr:row>3</xdr:row>
      <xdr:rowOff>38100</xdr:rowOff>
    </xdr:from>
    <xdr:to>
      <xdr:col>15</xdr:col>
      <xdr:colOff>266700</xdr:colOff>
      <xdr:row>13</xdr:row>
      <xdr:rowOff>15240</xdr:rowOff>
    </xdr:to>
    <xdr:graphicFrame macro="">
      <xdr:nvGraphicFramePr>
        <xdr:cNvPr id="3" name="Chart 2">
          <a:extLst>
            <a:ext uri="{FF2B5EF4-FFF2-40B4-BE49-F238E27FC236}">
              <a16:creationId xmlns:a16="http://schemas.microsoft.com/office/drawing/2014/main" id="{661E8FD5-0507-A2B1-15BA-523DE75D8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91440</xdr:colOff>
      <xdr:row>7</xdr:row>
      <xdr:rowOff>0</xdr:rowOff>
    </xdr:from>
    <xdr:to>
      <xdr:col>9</xdr:col>
      <xdr:colOff>91440</xdr:colOff>
      <xdr:row>20</xdr:row>
      <xdr:rowOff>89535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EB5D6F07-9BB8-EEE4-B356-5B9B9AB8372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44246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175260</xdr:colOff>
      <xdr:row>6</xdr:row>
      <xdr:rowOff>45720</xdr:rowOff>
    </xdr:from>
    <xdr:to>
      <xdr:col>10</xdr:col>
      <xdr:colOff>480060</xdr:colOff>
      <xdr:row>21</xdr:row>
      <xdr:rowOff>45720</xdr:rowOff>
    </xdr:to>
    <xdr:graphicFrame macro="">
      <xdr:nvGraphicFramePr>
        <xdr:cNvPr id="2" name="Chart 1">
          <a:extLst>
            <a:ext uri="{FF2B5EF4-FFF2-40B4-BE49-F238E27FC236}">
              <a16:creationId xmlns:a16="http://schemas.microsoft.com/office/drawing/2014/main" id="{39810E98-5DAC-EB25-E406-4E00563A2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457200</xdr:colOff>
      <xdr:row>7</xdr:row>
      <xdr:rowOff>7620</xdr:rowOff>
    </xdr:from>
    <xdr:to>
      <xdr:col>8</xdr:col>
      <xdr:colOff>457200</xdr:colOff>
      <xdr:row>20</xdr:row>
      <xdr:rowOff>97155</xdr:rowOff>
    </xdr:to>
    <mc:AlternateContent xmlns:mc="http://schemas.openxmlformats.org/markup-compatibility/2006" xmlns:a14="http://schemas.microsoft.com/office/drawing/2010/main">
      <mc:Choice Requires="a14">
        <xdr:graphicFrame macro="">
          <xdr:nvGraphicFramePr>
            <xdr:cNvPr id="3" name="Region 5">
              <a:extLst>
                <a:ext uri="{FF2B5EF4-FFF2-40B4-BE49-F238E27FC236}">
                  <a16:creationId xmlns:a16="http://schemas.microsoft.com/office/drawing/2014/main" id="{1C0E7BF0-C9DA-F432-20FB-679C8362042C}"/>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463296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419100</xdr:colOff>
      <xdr:row>6</xdr:row>
      <xdr:rowOff>45720</xdr:rowOff>
    </xdr:from>
    <xdr:to>
      <xdr:col>11</xdr:col>
      <xdr:colOff>114300</xdr:colOff>
      <xdr:row>21</xdr:row>
      <xdr:rowOff>45720</xdr:rowOff>
    </xdr:to>
    <xdr:graphicFrame macro="">
      <xdr:nvGraphicFramePr>
        <xdr:cNvPr id="2" name="Chart 1">
          <a:extLst>
            <a:ext uri="{FF2B5EF4-FFF2-40B4-BE49-F238E27FC236}">
              <a16:creationId xmlns:a16="http://schemas.microsoft.com/office/drawing/2014/main" id="{55062236-BA8E-8678-E99B-B06F0541E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441960</xdr:colOff>
      <xdr:row>6</xdr:row>
      <xdr:rowOff>45720</xdr:rowOff>
    </xdr:from>
    <xdr:to>
      <xdr:col>12</xdr:col>
      <xdr:colOff>137160</xdr:colOff>
      <xdr:row>21</xdr:row>
      <xdr:rowOff>45720</xdr:rowOff>
    </xdr:to>
    <xdr:graphicFrame macro="">
      <xdr:nvGraphicFramePr>
        <xdr:cNvPr id="2" name="Chart 1">
          <a:extLst>
            <a:ext uri="{FF2B5EF4-FFF2-40B4-BE49-F238E27FC236}">
              <a16:creationId xmlns:a16="http://schemas.microsoft.com/office/drawing/2014/main" id="{0044311B-6CDA-5779-9565-A0F894206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15240</xdr:colOff>
      <xdr:row>0</xdr:row>
      <xdr:rowOff>22860</xdr:rowOff>
    </xdr:from>
    <xdr:to>
      <xdr:col>6</xdr:col>
      <xdr:colOff>15240</xdr:colOff>
      <xdr:row>8</xdr:row>
      <xdr:rowOff>30479</xdr:rowOff>
    </xdr:to>
    <mc:AlternateContent xmlns:mc="http://schemas.openxmlformats.org/markup-compatibility/2006" xmlns:a14="http://schemas.microsoft.com/office/drawing/2010/main">
      <mc:Choice Requires="a14">
        <xdr:graphicFrame macro="">
          <xdr:nvGraphicFramePr>
            <xdr:cNvPr id="2" name="Region 2">
              <a:extLst>
                <a:ext uri="{FF2B5EF4-FFF2-40B4-BE49-F238E27FC236}">
                  <a16:creationId xmlns:a16="http://schemas.microsoft.com/office/drawing/2014/main" id="{6C416040-E370-E26C-DBE0-B7870614E6E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844040" y="22860"/>
              <a:ext cx="1828800" cy="147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Raj" refreshedDate="45860.838979398148" createdVersion="8" refreshedVersion="8" minRefreshableVersion="3" recordCount="150" xr:uid="{C75BC7C1-8E8E-4355-93E2-93E52D0CF6E0}">
  <cacheSource type="worksheet">
    <worksheetSource ref="A1:J151" sheet="Sheet1"/>
  </cacheSource>
  <cacheFields count="10">
    <cacheField name="Date" numFmtId="14">
      <sharedItems containsSemiMixedTypes="0" containsNonDate="0" containsDate="1" containsString="0" minDate="2024-01-01T00:00:00" maxDate="2024-06-30T00:00:00"/>
    </cacheField>
    <cacheField name="Month" numFmtId="14">
      <sharedItems count="6">
        <s v="May"/>
        <s v="Mar"/>
        <s v="Jan"/>
        <s v="Jun"/>
        <s v="Apr"/>
        <s v="Feb"/>
      </sharedItems>
    </cacheField>
    <cacheField name="Quarter" numFmtId="14">
      <sharedItems/>
    </cacheField>
    <cacheField name="Salesperson" numFmtId="0">
      <sharedItems count="5">
        <s v="Diana"/>
        <s v="Ethan"/>
        <s v="Charlie"/>
        <s v="Bob"/>
        <s v="Alice"/>
      </sharedItems>
    </cacheField>
    <cacheField name="Region" numFmtId="0">
      <sharedItems count="4">
        <s v="North"/>
        <s v="East"/>
        <s v="South"/>
        <s v="West"/>
      </sharedItems>
    </cacheField>
    <cacheField name="Product Category" numFmtId="0">
      <sharedItems count="4">
        <s v="Clothing"/>
        <s v="Stationery"/>
        <s v="Furniture"/>
        <s v="Electronics"/>
      </sharedItems>
    </cacheField>
    <cacheField name="Units Sold" numFmtId="0">
      <sharedItems containsSemiMixedTypes="0" containsString="0" containsNumber="1" containsInteger="1" minValue="1" maxValue="49" count="45">
        <n v="25"/>
        <n v="24"/>
        <n v="13"/>
        <n v="7"/>
        <n v="36"/>
        <n v="45"/>
        <n v="20"/>
        <n v="1"/>
        <n v="8"/>
        <n v="46"/>
        <n v="16"/>
        <n v="14"/>
        <n v="12"/>
        <n v="23"/>
        <n v="15"/>
        <n v="28"/>
        <n v="34"/>
        <n v="2"/>
        <n v="32"/>
        <n v="22"/>
        <n v="49"/>
        <n v="42"/>
        <n v="6"/>
        <n v="43"/>
        <n v="37"/>
        <n v="33"/>
        <n v="44"/>
        <n v="5"/>
        <n v="39"/>
        <n v="4"/>
        <n v="30"/>
        <n v="47"/>
        <n v="35"/>
        <n v="40"/>
        <n v="19"/>
        <n v="17"/>
        <n v="26"/>
        <n v="9"/>
        <n v="48"/>
        <n v="29"/>
        <n v="3"/>
        <n v="21"/>
        <n v="10"/>
        <n v="31"/>
        <n v="27"/>
      </sharedItems>
    </cacheField>
    <cacheField name="Unit Price" numFmtId="0">
      <sharedItems containsSemiMixedTypes="0" containsString="0" containsNumber="1" minValue="15.31" maxValue="496.55"/>
    </cacheField>
    <cacheField name="Revenue" numFmtId="0">
      <sharedItems containsSemiMixedTypes="0" containsString="0" containsNumber="1" minValue="45.65" maxValue="23135.040000000001" count="150">
        <n v="535"/>
        <n v="9818.16"/>
        <n v="1925.43"/>
        <n v="475.3"/>
        <n v="12650.4"/>
        <n v="14318.1"/>
        <n v="8799.2000000000007"/>
        <n v="370.18"/>
        <n v="3229.68"/>
        <n v="6817.2"/>
        <n v="1551.2"/>
        <n v="5289.2"/>
        <n v="4864.2"/>
        <n v="11393.05"/>
        <n v="3182.7"/>
        <n v="5384.12"/>
        <n v="13274.96"/>
        <n v="353.98"/>
        <n v="14914.24"/>
        <n v="9904.26"/>
        <n v="4844.62"/>
        <n v="9448.25"/>
        <n v="8354.06"/>
        <n v="1331.66"/>
        <n v="22160.25"/>
        <n v="10817.94"/>
        <n v="2489.7600000000002"/>
        <n v="2502.3000000000002"/>
        <n v="19298.830000000002"/>
        <n v="7426.27"/>
        <n v="505.23"/>
        <n v="3629.12"/>
        <n v="2408.12"/>
        <n v="7324.24"/>
        <n v="2377.65"/>
        <n v="18556.2"/>
        <n v="1163.92"/>
        <n v="1917.6"/>
        <n v="10338.299999999999"/>
        <n v="4917.4399999999996"/>
        <n v="5131.5"/>
        <n v="15957.91"/>
        <n v="13253.1"/>
        <n v="15914.8"/>
        <n v="6350.56"/>
        <n v="710.97"/>
        <n v="10595.34"/>
        <n v="1146"/>
        <n v="5306.13"/>
        <n v="3847.95"/>
        <n v="8454.6200000000008"/>
        <n v="5094.6000000000004"/>
        <n v="1751.36"/>
        <n v="2962.59"/>
        <n v="9961.64"/>
        <n v="7197.39"/>
        <n v="535.95000000000005"/>
        <n v="614.52"/>
        <n v="353.47"/>
        <n v="45.65"/>
        <n v="19397.37"/>
        <n v="12106.04"/>
        <n v="1595.52"/>
        <n v="2475.36"/>
        <n v="12336.25"/>
        <n v="7735.6"/>
        <n v="8622.4500000000007"/>
        <n v="408.27"/>
        <n v="7586.4"/>
        <n v="19232.46"/>
        <n v="1895.8"/>
        <n v="4276.1400000000003"/>
        <n v="1476.68"/>
        <n v="1172.4000000000001"/>
        <n v="3403.44"/>
        <n v="5664.62"/>
        <n v="7265.76"/>
        <n v="2386.13"/>
        <n v="5530.58"/>
        <n v="451.24"/>
        <n v="3354.96"/>
        <n v="1052.52"/>
        <n v="341.1"/>
        <n v="3176.73"/>
        <n v="16077.39"/>
        <n v="11266.8"/>
        <n v="13609.1"/>
        <n v="2407.3000000000002"/>
        <n v="2324.2800000000002"/>
        <n v="2400"/>
        <n v="11325.86"/>
        <n v="3108.56"/>
        <n v="23135.040000000001"/>
        <n v="335.16"/>
        <n v="18924.36"/>
        <n v="1121.4000000000001"/>
        <n v="14739.78"/>
        <n v="8057.1"/>
        <n v="18372.349999999999"/>
        <n v="1061.68"/>
        <n v="2813.9"/>
        <n v="2424.8000000000002"/>
        <n v="9587.52"/>
        <n v="10825.94"/>
        <n v="10878.52"/>
        <n v="2327.3000000000002"/>
        <n v="6032.5"/>
        <n v="9481.92"/>
        <n v="451.57"/>
        <n v="161.35"/>
        <n v="6645.15"/>
        <n v="1902.8"/>
        <n v="7139.68"/>
        <n v="5598.48"/>
        <n v="5021.76"/>
        <n v="291.83999999999997"/>
        <n v="5006.82"/>
        <n v="6641.88"/>
        <n v="5860.48"/>
        <n v="7991.73"/>
        <n v="961.8"/>
        <n v="11698.8"/>
        <n v="5918.88"/>
        <n v="12323.5"/>
        <n v="8998.77"/>
        <n v="5335.11"/>
        <n v="17576.68"/>
        <n v="12784.24"/>
        <n v="1076.1600000000001"/>
        <n v="1369.05"/>
        <n v="413.04"/>
        <n v="15688.2"/>
        <n v="14624"/>
        <n v="3105.7"/>
        <n v="9242.42"/>
        <n v="20549.759999999998"/>
        <n v="12596.73"/>
        <n v="418.08"/>
        <n v="275.04000000000002"/>
        <n v="6028.57"/>
        <n v="18729.82"/>
        <n v="987.54"/>
        <n v="2929.5"/>
        <n v="6925.76"/>
        <n v="3342.88"/>
        <n v="12616.76"/>
        <n v="3381.12"/>
        <n v="12202.62"/>
        <n v="6231.16"/>
        <n v="2132.6"/>
      </sharedItems>
    </cacheField>
    <cacheField name="Profit" numFmtId="0">
      <sharedItems containsSemiMixedTypes="0" containsString="0" containsNumber="1" minValue="5.6" maxValue="7881.39"/>
    </cacheField>
  </cacheFields>
  <extLst>
    <ext xmlns:x14="http://schemas.microsoft.com/office/spreadsheetml/2009/9/main" uri="{725AE2AE-9491-48be-B2B4-4EB974FC3084}">
      <x14:pivotCacheDefinition pivotCacheId="16815962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har Raj" refreshedDate="45861.328903819442" backgroundQuery="1" createdVersion="8" refreshedVersion="8" minRefreshableVersion="3" recordCount="0" supportSubquery="1" supportAdvancedDrill="1" xr:uid="{5E971B2B-1352-4075-BC55-7DE6DCBF068A}">
  <cacheSource type="external" connectionId="1"/>
  <cacheFields count="3">
    <cacheField name="[Measures].[Total Revenue]" caption="Total Revenue" numFmtId="0" hierarchy="10" level="32767"/>
    <cacheField name="[Measures].[Total Profit]" caption="Total Profit" numFmtId="0" hierarchy="11" level="32767"/>
    <cacheField name="[Range].[Salesperson].[Salesperson]" caption="Salesperson" numFmtId="0" hierarchy="3" level="1">
      <sharedItems containsSemiMixedTypes="0" containsNonDate="0" containsString="0"/>
    </cacheField>
  </cacheFields>
  <cacheHierarchies count="17">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Quarter]" caption="Quarter" attribute="1" defaultMemberUniqueName="[Range].[Quarter].[All]" allUniqueName="[Range].[Quarter].[All]" dimensionUniqueName="[Range]" displayFolder="" count="0" memberValueDatatype="130" unbalanced="0"/>
    <cacheHierarchy uniqueName="[Range].[Salesperson]" caption="Salesperson" attribute="1" defaultMemberUniqueName="[Range].[Salesperson].[All]" allUniqueName="[Range].[Salesperson].[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Measures].[Total Revenue]" caption="Total Revenue" measure="1" displayFolder="" measureGroup="Range" count="0" oneField="1">
      <fieldsUsage count="1">
        <fieldUsage x="0"/>
      </fieldsUsage>
    </cacheHierarchy>
    <cacheHierarchy uniqueName="[Measures].[Total Profit]" caption="Total Profit" measure="1" displayFolder="" measureGroup="Range" count="0" oneField="1">
      <fieldsUsage count="1">
        <fieldUsage x="1"/>
      </fieldsUsage>
    </cacheHierarchy>
    <cacheHierarchy uniqueName="[Measures].[ Total_Revenue]" caption=" Total_Revenu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har Raj" refreshedDate="45861.324878356485" backgroundQuery="1" createdVersion="8" refreshedVersion="8" minRefreshableVersion="3" recordCount="0" supportSubquery="1" supportAdvancedDrill="1" xr:uid="{767572E7-0373-422A-94D8-C1EF22DA1653}">
  <cacheSource type="external" connectionId="1"/>
  <cacheFields count="3">
    <cacheField name="[Measures].[Total Revenue]" caption="Total Revenue" numFmtId="0" hierarchy="10" level="32767"/>
    <cacheField name="[Measures].[Total Profit]" caption="Total Profit" numFmtId="0" hierarchy="11" level="32767"/>
    <cacheField name="[Range].[Region].[Region]" caption="Region" numFmtId="0" hierarchy="4" level="1">
      <sharedItems containsSemiMixedTypes="0" containsNonDate="0" containsString="0"/>
    </cacheField>
  </cacheFields>
  <cacheHierarchies count="17">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Quarter]" caption="Quarter" attribute="1" defaultMemberUniqueName="[Range].[Quarter].[All]" allUniqueName="[Range].[Quarter].[All]" dimensionUniqueName="[Range]" displayFolder="" count="0"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Measures].[Total Revenue]" caption="Total Revenue" measure="1" displayFolder="" measureGroup="Range" count="0" oneField="1">
      <fieldsUsage count="1">
        <fieldUsage x="0"/>
      </fieldsUsage>
    </cacheHierarchy>
    <cacheHierarchy uniqueName="[Measures].[Total Profit]" caption="Total Profit" measure="1" displayFolder="" measureGroup="Range" count="0" oneField="1">
      <fieldsUsage count="1">
        <fieldUsage x="1"/>
      </fieldsUsage>
    </cacheHierarchy>
    <cacheHierarchy uniqueName="[Measures].[ Total_Revenue]" caption=" Total_Revenue"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har Raj" refreshedDate="45861.31828402778" backgroundQuery="1" createdVersion="3" refreshedVersion="8" minRefreshableVersion="3" recordCount="0" supportSubquery="1" supportAdvancedDrill="1" xr:uid="{D50DF56E-3D0A-4B60-9C92-D6163D62F31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Quarter]" caption="Quarter" attribute="1" defaultMemberUniqueName="[Range].[Quarter].[All]" allUniqueName="[Range].[Quarter].[All]" dimensionUniqueName="[Range]" displayFolder="" count="0" memberValueDatatype="130" unbalanced="0"/>
    <cacheHierarchy uniqueName="[Range].[Salesperson]" caption="Salesperson" attribute="1" defaultMemberUniqueName="[Range].[Salesperson].[All]" allUniqueName="[Range].[Salesperson].[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5"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Measures].[Sum of Revenue]" caption="Sum of Revenue" measure="1" displayFolder="" measureGroup="Range" count="0">
      <extLst>
        <ext xmlns:x15="http://schemas.microsoft.com/office/spreadsheetml/2010/11/main" uri="{B97F6D7D-B522-45F9-BDA1-12C45D357490}">
          <x15:cacheHierarchy aggregatedColumn="8"/>
        </ext>
      </extLst>
    </cacheHierarchy>
    <cacheHierarchy uniqueName="[Measures].[Total Revenue]" caption="Total Revenue" measure="1" displayFolder="" measureGroup="Range" count="0"/>
    <cacheHierarchy uniqueName="[Measures].[Total Profit]" caption="Total Profit"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026581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d v="2024-05-10T00:00:00"/>
    <x v="0"/>
    <s v="Q2"/>
    <x v="0"/>
    <x v="0"/>
    <x v="0"/>
    <x v="0"/>
    <n v="21.4"/>
    <x v="0"/>
    <n v="97.38"/>
  </r>
  <r>
    <d v="2024-03-17T00:00:00"/>
    <x v="1"/>
    <s v="Q1"/>
    <x v="1"/>
    <x v="1"/>
    <x v="1"/>
    <x v="1"/>
    <n v="409.09"/>
    <x v="1"/>
    <n v="1147.8699999999999"/>
  </r>
  <r>
    <d v="2024-01-07T00:00:00"/>
    <x v="2"/>
    <s v="Q1"/>
    <x v="2"/>
    <x v="2"/>
    <x v="0"/>
    <x v="2"/>
    <n v="148.11000000000001"/>
    <x v="2"/>
    <n v="692.03"/>
  </r>
  <r>
    <d v="2024-01-16T00:00:00"/>
    <x v="2"/>
    <s v="Q1"/>
    <x v="1"/>
    <x v="0"/>
    <x v="0"/>
    <x v="3"/>
    <n v="67.900000000000006"/>
    <x v="3"/>
    <n v="163.44"/>
  </r>
  <r>
    <d v="2024-06-01T00:00:00"/>
    <x v="3"/>
    <s v="Q2"/>
    <x v="1"/>
    <x v="0"/>
    <x v="2"/>
    <x v="4"/>
    <n v="351.4"/>
    <x v="4"/>
    <n v="5059.09"/>
  </r>
  <r>
    <d v="2024-03-02T00:00:00"/>
    <x v="1"/>
    <s v="Q1"/>
    <x v="3"/>
    <x v="0"/>
    <x v="0"/>
    <x v="5"/>
    <n v="318.18"/>
    <x v="5"/>
    <n v="5712.79"/>
  </r>
  <r>
    <d v="2024-04-28T00:00:00"/>
    <x v="4"/>
    <s v="Q2"/>
    <x v="2"/>
    <x v="1"/>
    <x v="3"/>
    <x v="6"/>
    <n v="439.96"/>
    <x v="6"/>
    <n v="2346.13"/>
  </r>
  <r>
    <d v="2024-03-12T00:00:00"/>
    <x v="1"/>
    <s v="Q1"/>
    <x v="2"/>
    <x v="2"/>
    <x v="0"/>
    <x v="7"/>
    <n v="370.18"/>
    <x v="7"/>
    <n v="122.42"/>
  </r>
  <r>
    <d v="2024-01-26T00:00:00"/>
    <x v="2"/>
    <s v="Q1"/>
    <x v="2"/>
    <x v="0"/>
    <x v="0"/>
    <x v="8"/>
    <n v="403.71"/>
    <x v="8"/>
    <n v="1238.3599999999999"/>
  </r>
  <r>
    <d v="2024-01-24T00:00:00"/>
    <x v="2"/>
    <s v="Q1"/>
    <x v="1"/>
    <x v="3"/>
    <x v="1"/>
    <x v="9"/>
    <n v="148.19999999999999"/>
    <x v="9"/>
    <n v="2419.38"/>
  </r>
  <r>
    <d v="2024-05-29T00:00:00"/>
    <x v="0"/>
    <s v="Q2"/>
    <x v="0"/>
    <x v="0"/>
    <x v="3"/>
    <x v="10"/>
    <n v="96.95"/>
    <x v="10"/>
    <n v="270.23"/>
  </r>
  <r>
    <d v="2024-01-08T00:00:00"/>
    <x v="2"/>
    <s v="Q1"/>
    <x v="2"/>
    <x v="0"/>
    <x v="0"/>
    <x v="11"/>
    <n v="377.8"/>
    <x v="11"/>
    <n v="1243.83"/>
  </r>
  <r>
    <d v="2024-05-19T00:00:00"/>
    <x v="0"/>
    <s v="Q2"/>
    <x v="1"/>
    <x v="1"/>
    <x v="0"/>
    <x v="12"/>
    <n v="405.35"/>
    <x v="12"/>
    <n v="674.9"/>
  </r>
  <r>
    <d v="2024-06-16T00:00:00"/>
    <x v="3"/>
    <s v="Q2"/>
    <x v="3"/>
    <x v="1"/>
    <x v="2"/>
    <x v="13"/>
    <n v="495.35"/>
    <x v="13"/>
    <n v="4400.17"/>
  </r>
  <r>
    <d v="2024-02-28T00:00:00"/>
    <x v="5"/>
    <s v="Q1"/>
    <x v="0"/>
    <x v="2"/>
    <x v="0"/>
    <x v="14"/>
    <n v="212.18"/>
    <x v="14"/>
    <n v="897.05"/>
  </r>
  <r>
    <d v="2024-04-14T00:00:00"/>
    <x v="4"/>
    <s v="Q2"/>
    <x v="3"/>
    <x v="3"/>
    <x v="0"/>
    <x v="15"/>
    <n v="192.29"/>
    <x v="15"/>
    <n v="907.72"/>
  </r>
  <r>
    <d v="2024-06-20T00:00:00"/>
    <x v="3"/>
    <s v="Q2"/>
    <x v="0"/>
    <x v="1"/>
    <x v="2"/>
    <x v="16"/>
    <n v="390.44"/>
    <x v="16"/>
    <n v="4002.54"/>
  </r>
  <r>
    <d v="2024-01-26T00:00:00"/>
    <x v="2"/>
    <s v="Q1"/>
    <x v="1"/>
    <x v="0"/>
    <x v="1"/>
    <x v="17"/>
    <n v="176.99"/>
    <x v="17"/>
    <n v="101.04"/>
  </r>
  <r>
    <d v="2024-04-19T00:00:00"/>
    <x v="4"/>
    <s v="Q2"/>
    <x v="4"/>
    <x v="2"/>
    <x v="0"/>
    <x v="18"/>
    <n v="466.07"/>
    <x v="18"/>
    <n v="3093.94"/>
  </r>
  <r>
    <d v="2024-04-11T00:00:00"/>
    <x v="4"/>
    <s v="Q2"/>
    <x v="0"/>
    <x v="0"/>
    <x v="2"/>
    <x v="13"/>
    <n v="430.62"/>
    <x v="19"/>
    <n v="1327.84"/>
  </r>
  <r>
    <d v="2024-04-30T00:00:00"/>
    <x v="4"/>
    <s v="Q2"/>
    <x v="3"/>
    <x v="0"/>
    <x v="3"/>
    <x v="19"/>
    <n v="220.21"/>
    <x v="20"/>
    <n v="1460.52"/>
  </r>
  <r>
    <d v="2024-01-16T00:00:00"/>
    <x v="2"/>
    <s v="Q1"/>
    <x v="1"/>
    <x v="1"/>
    <x v="1"/>
    <x v="0"/>
    <n v="377.93"/>
    <x v="21"/>
    <n v="2419.62"/>
  </r>
  <r>
    <d v="2024-05-30T00:00:00"/>
    <x v="0"/>
    <s v="Q2"/>
    <x v="0"/>
    <x v="2"/>
    <x v="3"/>
    <x v="19"/>
    <n v="379.73"/>
    <x v="22"/>
    <n v="2771"/>
  </r>
  <r>
    <d v="2024-02-07T00:00:00"/>
    <x v="5"/>
    <s v="Q1"/>
    <x v="4"/>
    <x v="3"/>
    <x v="3"/>
    <x v="19"/>
    <n v="60.53"/>
    <x v="23"/>
    <n v="340.97"/>
  </r>
  <r>
    <d v="2024-04-10T00:00:00"/>
    <x v="4"/>
    <s v="Q2"/>
    <x v="4"/>
    <x v="3"/>
    <x v="2"/>
    <x v="20"/>
    <n v="452.25"/>
    <x v="24"/>
    <n v="7881.39"/>
  </r>
  <r>
    <d v="2024-01-08T00:00:00"/>
    <x v="2"/>
    <s v="Q1"/>
    <x v="2"/>
    <x v="1"/>
    <x v="0"/>
    <x v="21"/>
    <n v="257.57"/>
    <x v="25"/>
    <n v="2872.94"/>
  </r>
  <r>
    <d v="2024-04-19T00:00:00"/>
    <x v="4"/>
    <s v="Q2"/>
    <x v="2"/>
    <x v="1"/>
    <x v="2"/>
    <x v="22"/>
    <n v="414.96"/>
    <x v="26"/>
    <n v="667.96"/>
  </r>
  <r>
    <d v="2024-04-18T00:00:00"/>
    <x v="4"/>
    <s v="Q2"/>
    <x v="3"/>
    <x v="2"/>
    <x v="2"/>
    <x v="14"/>
    <n v="166.82"/>
    <x v="27"/>
    <n v="908.33"/>
  </r>
  <r>
    <d v="2024-05-02T00:00:00"/>
    <x v="0"/>
    <s v="Q2"/>
    <x v="0"/>
    <x v="3"/>
    <x v="2"/>
    <x v="23"/>
    <n v="448.81"/>
    <x v="28"/>
    <n v="4265.91"/>
  </r>
  <r>
    <d v="2024-06-12T00:00:00"/>
    <x v="3"/>
    <s v="Q2"/>
    <x v="0"/>
    <x v="3"/>
    <x v="2"/>
    <x v="24"/>
    <n v="200.71"/>
    <x v="29"/>
    <n v="1041.2"/>
  </r>
  <r>
    <d v="2024-06-18T00:00:00"/>
    <x v="3"/>
    <s v="Q2"/>
    <x v="2"/>
    <x v="3"/>
    <x v="1"/>
    <x v="25"/>
    <n v="15.31"/>
    <x v="30"/>
    <n v="54.89"/>
  </r>
  <r>
    <d v="2024-02-29T00:00:00"/>
    <x v="5"/>
    <s v="Q1"/>
    <x v="0"/>
    <x v="0"/>
    <x v="0"/>
    <x v="8"/>
    <n v="453.64"/>
    <x v="31"/>
    <n v="1185.06"/>
  </r>
  <r>
    <d v="2024-06-28T00:00:00"/>
    <x v="3"/>
    <s v="Q2"/>
    <x v="0"/>
    <x v="3"/>
    <x v="3"/>
    <x v="26"/>
    <n v="54.73"/>
    <x v="32"/>
    <n v="688.95"/>
  </r>
  <r>
    <d v="2024-04-26T00:00:00"/>
    <x v="4"/>
    <s v="Q2"/>
    <x v="4"/>
    <x v="0"/>
    <x v="3"/>
    <x v="26"/>
    <n v="166.46"/>
    <x v="33"/>
    <n v="2279.48"/>
  </r>
  <r>
    <d v="2024-05-24T00:00:00"/>
    <x v="0"/>
    <s v="Q2"/>
    <x v="2"/>
    <x v="2"/>
    <x v="0"/>
    <x v="27"/>
    <n v="475.53"/>
    <x v="34"/>
    <n v="389.67"/>
  </r>
  <r>
    <d v="2024-02-20T00:00:00"/>
    <x v="5"/>
    <s v="Q1"/>
    <x v="1"/>
    <x v="0"/>
    <x v="3"/>
    <x v="28"/>
    <n v="475.8"/>
    <x v="35"/>
    <n v="2614.7800000000002"/>
  </r>
  <r>
    <d v="2024-05-22T00:00:00"/>
    <x v="0"/>
    <s v="Q2"/>
    <x v="2"/>
    <x v="2"/>
    <x v="0"/>
    <x v="29"/>
    <n v="290.98"/>
    <x v="36"/>
    <n v="121.47"/>
  </r>
  <r>
    <d v="2024-05-23T00:00:00"/>
    <x v="0"/>
    <s v="Q2"/>
    <x v="1"/>
    <x v="3"/>
    <x v="3"/>
    <x v="22"/>
    <n v="319.60000000000002"/>
    <x v="37"/>
    <n v="393.45"/>
  </r>
  <r>
    <d v="2024-05-06T00:00:00"/>
    <x v="0"/>
    <s v="Q2"/>
    <x v="4"/>
    <x v="3"/>
    <x v="2"/>
    <x v="5"/>
    <n v="229.74"/>
    <x v="38"/>
    <n v="2863.45"/>
  </r>
  <r>
    <d v="2024-03-11T00:00:00"/>
    <x v="1"/>
    <s v="Q1"/>
    <x v="3"/>
    <x v="2"/>
    <x v="3"/>
    <x v="18"/>
    <n v="153.66999999999999"/>
    <x v="39"/>
    <n v="1070.3900000000001"/>
  </r>
  <r>
    <d v="2024-06-21T00:00:00"/>
    <x v="3"/>
    <s v="Q2"/>
    <x v="0"/>
    <x v="1"/>
    <x v="0"/>
    <x v="30"/>
    <n v="171.05"/>
    <x v="40"/>
    <n v="1186.6199999999999"/>
  </r>
  <r>
    <d v="2024-01-13T00:00:00"/>
    <x v="2"/>
    <s v="Q1"/>
    <x v="4"/>
    <x v="2"/>
    <x v="0"/>
    <x v="31"/>
    <n v="339.53"/>
    <x v="41"/>
    <n v="5924.34"/>
  </r>
  <r>
    <d v="2024-02-28T00:00:00"/>
    <x v="5"/>
    <s v="Q1"/>
    <x v="0"/>
    <x v="1"/>
    <x v="0"/>
    <x v="32"/>
    <n v="378.66"/>
    <x v="42"/>
    <n v="2709.95"/>
  </r>
  <r>
    <d v="2024-06-22T00:00:00"/>
    <x v="3"/>
    <s v="Q2"/>
    <x v="3"/>
    <x v="0"/>
    <x v="0"/>
    <x v="33"/>
    <n v="397.87"/>
    <x v="43"/>
    <n v="4045.49"/>
  </r>
  <r>
    <d v="2024-01-15T00:00:00"/>
    <x v="2"/>
    <s v="Q1"/>
    <x v="3"/>
    <x v="0"/>
    <x v="0"/>
    <x v="10"/>
    <n v="396.91"/>
    <x v="44"/>
    <n v="2128.0500000000002"/>
  </r>
  <r>
    <d v="2024-05-30T00:00:00"/>
    <x v="0"/>
    <s v="Q2"/>
    <x v="4"/>
    <x v="0"/>
    <x v="1"/>
    <x v="2"/>
    <n v="54.69"/>
    <x v="45"/>
    <n v="155.68"/>
  </r>
  <r>
    <d v="2024-01-24T00:00:00"/>
    <x v="2"/>
    <s v="Q1"/>
    <x v="3"/>
    <x v="3"/>
    <x v="1"/>
    <x v="21"/>
    <n v="252.27"/>
    <x v="46"/>
    <n v="3036.9"/>
  </r>
  <r>
    <d v="2024-03-17T00:00:00"/>
    <x v="1"/>
    <s v="Q1"/>
    <x v="1"/>
    <x v="0"/>
    <x v="3"/>
    <x v="30"/>
    <n v="38.200000000000003"/>
    <x v="47"/>
    <n v="411.08"/>
  </r>
  <r>
    <d v="2024-05-04T00:00:00"/>
    <x v="0"/>
    <s v="Q2"/>
    <x v="3"/>
    <x v="1"/>
    <x v="0"/>
    <x v="34"/>
    <n v="279.27"/>
    <x v="48"/>
    <n v="2042.1"/>
  </r>
  <r>
    <d v="2024-01-15T00:00:00"/>
    <x v="2"/>
    <s v="Q1"/>
    <x v="0"/>
    <x v="0"/>
    <x v="3"/>
    <x v="35"/>
    <n v="226.35"/>
    <x v="49"/>
    <n v="554.57000000000005"/>
  </r>
  <r>
    <d v="2024-06-01T00:00:00"/>
    <x v="3"/>
    <s v="Q2"/>
    <x v="0"/>
    <x v="2"/>
    <x v="0"/>
    <x v="34"/>
    <n v="444.98"/>
    <x v="50"/>
    <n v="3195.65"/>
  </r>
  <r>
    <d v="2024-04-27T00:00:00"/>
    <x v="4"/>
    <s v="Q2"/>
    <x v="0"/>
    <x v="2"/>
    <x v="0"/>
    <x v="15"/>
    <n v="181.95"/>
    <x v="51"/>
    <n v="1261.5999999999999"/>
  </r>
  <r>
    <d v="2024-06-12T00:00:00"/>
    <x v="3"/>
    <s v="Q2"/>
    <x v="0"/>
    <x v="3"/>
    <x v="1"/>
    <x v="36"/>
    <n v="67.36"/>
    <x v="52"/>
    <n v="310.82"/>
  </r>
  <r>
    <d v="2024-02-04T00:00:00"/>
    <x v="5"/>
    <s v="Q1"/>
    <x v="1"/>
    <x v="2"/>
    <x v="1"/>
    <x v="24"/>
    <n v="80.069999999999993"/>
    <x v="53"/>
    <n v="704.33"/>
  </r>
  <r>
    <d v="2024-05-09T00:00:00"/>
    <x v="0"/>
    <s v="Q2"/>
    <x v="2"/>
    <x v="1"/>
    <x v="2"/>
    <x v="36"/>
    <n v="383.14"/>
    <x v="54"/>
    <n v="3924.98"/>
  </r>
  <r>
    <d v="2024-01-09T00:00:00"/>
    <x v="2"/>
    <s v="Q1"/>
    <x v="4"/>
    <x v="0"/>
    <x v="1"/>
    <x v="13"/>
    <n v="312.93"/>
    <x v="55"/>
    <n v="1783.41"/>
  </r>
  <r>
    <d v="2024-02-11T00:00:00"/>
    <x v="5"/>
    <s v="Q1"/>
    <x v="0"/>
    <x v="3"/>
    <x v="2"/>
    <x v="37"/>
    <n v="59.55"/>
    <x v="56"/>
    <n v="106.45"/>
  </r>
  <r>
    <d v="2024-04-11T00:00:00"/>
    <x v="4"/>
    <s v="Q2"/>
    <x v="3"/>
    <x v="0"/>
    <x v="2"/>
    <x v="12"/>
    <n v="51.21"/>
    <x v="57"/>
    <n v="178.22"/>
  </r>
  <r>
    <d v="2024-03-16T00:00:00"/>
    <x v="1"/>
    <s v="Q1"/>
    <x v="0"/>
    <x v="0"/>
    <x v="2"/>
    <x v="7"/>
    <n v="353.47"/>
    <x v="58"/>
    <n v="60.81"/>
  </r>
  <r>
    <d v="2024-04-03T00:00:00"/>
    <x v="4"/>
    <s v="Q2"/>
    <x v="3"/>
    <x v="1"/>
    <x v="2"/>
    <x v="7"/>
    <n v="45.65"/>
    <x v="59"/>
    <n v="5.6"/>
  </r>
  <r>
    <d v="2024-06-15T00:00:00"/>
    <x v="3"/>
    <s v="Q2"/>
    <x v="3"/>
    <x v="2"/>
    <x v="2"/>
    <x v="31"/>
    <n v="412.71"/>
    <x v="60"/>
    <n v="2689.72"/>
  </r>
  <r>
    <d v="2024-06-17T00:00:00"/>
    <x v="3"/>
    <s v="Q2"/>
    <x v="0"/>
    <x v="2"/>
    <x v="3"/>
    <x v="16"/>
    <n v="356.06"/>
    <x v="61"/>
    <n v="1675.64"/>
  </r>
  <r>
    <d v="2024-01-23T00:00:00"/>
    <x v="2"/>
    <s v="Q1"/>
    <x v="1"/>
    <x v="0"/>
    <x v="1"/>
    <x v="18"/>
    <n v="49.86"/>
    <x v="62"/>
    <n v="232.26"/>
  </r>
  <r>
    <d v="2024-04-22T00:00:00"/>
    <x v="4"/>
    <s v="Q2"/>
    <x v="3"/>
    <x v="3"/>
    <x v="2"/>
    <x v="38"/>
    <n v="51.57"/>
    <x v="63"/>
    <n v="350.63"/>
  </r>
  <r>
    <d v="2024-02-01T00:00:00"/>
    <x v="5"/>
    <s v="Q1"/>
    <x v="3"/>
    <x v="2"/>
    <x v="0"/>
    <x v="0"/>
    <n v="493.45"/>
    <x v="64"/>
    <n v="3605.42"/>
  </r>
  <r>
    <d v="2024-01-11T00:00:00"/>
    <x v="2"/>
    <s v="Q1"/>
    <x v="0"/>
    <x v="3"/>
    <x v="1"/>
    <x v="33"/>
    <n v="193.39"/>
    <x v="65"/>
    <n v="1195.6500000000001"/>
  </r>
  <r>
    <d v="2024-03-07T00:00:00"/>
    <x v="1"/>
    <s v="Q1"/>
    <x v="3"/>
    <x v="2"/>
    <x v="1"/>
    <x v="5"/>
    <n v="191.61"/>
    <x v="66"/>
    <n v="1756.39"/>
  </r>
  <r>
    <d v="2024-06-29T00:00:00"/>
    <x v="3"/>
    <s v="Q2"/>
    <x v="3"/>
    <x v="3"/>
    <x v="2"/>
    <x v="7"/>
    <n v="408.27"/>
    <x v="67"/>
    <n v="150.66999999999999"/>
  </r>
  <r>
    <d v="2024-04-03T00:00:00"/>
    <x v="4"/>
    <s v="Q2"/>
    <x v="0"/>
    <x v="1"/>
    <x v="3"/>
    <x v="10"/>
    <n v="474.15"/>
    <x v="68"/>
    <n v="1837.34"/>
  </r>
  <r>
    <d v="2024-05-02T00:00:00"/>
    <x v="0"/>
    <s v="Q2"/>
    <x v="0"/>
    <x v="3"/>
    <x v="2"/>
    <x v="28"/>
    <n v="493.14"/>
    <x v="69"/>
    <n v="5774.88"/>
  </r>
  <r>
    <d v="2024-05-12T00:00:00"/>
    <x v="0"/>
    <s v="Q2"/>
    <x v="4"/>
    <x v="1"/>
    <x v="3"/>
    <x v="27"/>
    <n v="379.16"/>
    <x v="70"/>
    <n v="287.58999999999997"/>
  </r>
  <r>
    <d v="2024-01-22T00:00:00"/>
    <x v="2"/>
    <s v="Q1"/>
    <x v="1"/>
    <x v="1"/>
    <x v="0"/>
    <x v="19"/>
    <n v="194.37"/>
    <x v="71"/>
    <n v="674.29"/>
  </r>
  <r>
    <d v="2024-02-16T00:00:00"/>
    <x v="5"/>
    <s v="Q1"/>
    <x v="1"/>
    <x v="3"/>
    <x v="1"/>
    <x v="39"/>
    <n v="50.92"/>
    <x v="72"/>
    <n v="165.77"/>
  </r>
  <r>
    <d v="2024-04-02T00:00:00"/>
    <x v="4"/>
    <s v="Q2"/>
    <x v="3"/>
    <x v="1"/>
    <x v="0"/>
    <x v="40"/>
    <n v="390.8"/>
    <x v="73"/>
    <n v="176.66"/>
  </r>
  <r>
    <d v="2024-01-27T00:00:00"/>
    <x v="2"/>
    <s v="Q1"/>
    <x v="1"/>
    <x v="0"/>
    <x v="3"/>
    <x v="12"/>
    <n v="283.62"/>
    <x v="74"/>
    <n v="624.79"/>
  </r>
  <r>
    <d v="2024-02-20T00:00:00"/>
    <x v="5"/>
    <s v="Q1"/>
    <x v="3"/>
    <x v="1"/>
    <x v="3"/>
    <x v="36"/>
    <n v="217.87"/>
    <x v="75"/>
    <n v="867.27"/>
  </r>
  <r>
    <d v="2024-05-17T00:00:00"/>
    <x v="0"/>
    <s v="Q2"/>
    <x v="4"/>
    <x v="2"/>
    <x v="0"/>
    <x v="10"/>
    <n v="454.11"/>
    <x v="76"/>
    <n v="919.92"/>
  </r>
  <r>
    <d v="2024-03-25T00:00:00"/>
    <x v="1"/>
    <s v="Q1"/>
    <x v="0"/>
    <x v="3"/>
    <x v="3"/>
    <x v="24"/>
    <n v="64.489999999999995"/>
    <x v="77"/>
    <n v="324.97000000000003"/>
  </r>
  <r>
    <d v="2024-05-07T00:00:00"/>
    <x v="0"/>
    <s v="Q2"/>
    <x v="0"/>
    <x v="0"/>
    <x v="0"/>
    <x v="19"/>
    <n v="251.39"/>
    <x v="78"/>
    <n v="1317.57"/>
  </r>
  <r>
    <d v="2024-05-03T00:00:00"/>
    <x v="0"/>
    <s v="Q2"/>
    <x v="0"/>
    <x v="3"/>
    <x v="1"/>
    <x v="39"/>
    <n v="15.56"/>
    <x v="79"/>
    <n v="73.06"/>
  </r>
  <r>
    <d v="2024-01-14T00:00:00"/>
    <x v="2"/>
    <s v="Q1"/>
    <x v="1"/>
    <x v="2"/>
    <x v="0"/>
    <x v="11"/>
    <n v="239.64"/>
    <x v="80"/>
    <n v="702.13"/>
  </r>
  <r>
    <d v="2024-02-17T00:00:00"/>
    <x v="5"/>
    <s v="Q1"/>
    <x v="4"/>
    <x v="2"/>
    <x v="1"/>
    <x v="15"/>
    <n v="37.590000000000003"/>
    <x v="81"/>
    <n v="264.20999999999998"/>
  </r>
  <r>
    <d v="2024-05-11T00:00:00"/>
    <x v="0"/>
    <s v="Q2"/>
    <x v="1"/>
    <x v="2"/>
    <x v="0"/>
    <x v="27"/>
    <n v="68.22"/>
    <x v="82"/>
    <n v="104.76"/>
  </r>
  <r>
    <d v="2024-02-16T00:00:00"/>
    <x v="5"/>
    <s v="Q1"/>
    <x v="1"/>
    <x v="1"/>
    <x v="3"/>
    <x v="31"/>
    <n v="67.59"/>
    <x v="83"/>
    <n v="355.14"/>
  </r>
  <r>
    <d v="2024-02-07T00:00:00"/>
    <x v="5"/>
    <s v="Q1"/>
    <x v="4"/>
    <x v="1"/>
    <x v="0"/>
    <x v="20"/>
    <n v="328.11"/>
    <x v="84"/>
    <n v="5463.47"/>
  </r>
  <r>
    <d v="2024-01-01T00:00:00"/>
    <x v="2"/>
    <s v="Q1"/>
    <x v="4"/>
    <x v="3"/>
    <x v="3"/>
    <x v="30"/>
    <n v="375.56"/>
    <x v="85"/>
    <n v="3249.01"/>
  </r>
  <r>
    <d v="2024-04-12T00:00:00"/>
    <x v="4"/>
    <s v="Q2"/>
    <x v="4"/>
    <x v="3"/>
    <x v="0"/>
    <x v="9"/>
    <n v="295.85000000000002"/>
    <x v="86"/>
    <n v="1694.71"/>
  </r>
  <r>
    <d v="2024-02-23T00:00:00"/>
    <x v="5"/>
    <s v="Q1"/>
    <x v="4"/>
    <x v="0"/>
    <x v="0"/>
    <x v="27"/>
    <n v="481.46"/>
    <x v="87"/>
    <n v="871.62"/>
  </r>
  <r>
    <d v="2024-01-19T00:00:00"/>
    <x v="2"/>
    <s v="Q1"/>
    <x v="0"/>
    <x v="0"/>
    <x v="2"/>
    <x v="12"/>
    <n v="193.69"/>
    <x v="88"/>
    <n v="874.54"/>
  </r>
  <r>
    <d v="2024-06-25T00:00:00"/>
    <x v="3"/>
    <s v="Q2"/>
    <x v="2"/>
    <x v="3"/>
    <x v="3"/>
    <x v="10"/>
    <n v="150"/>
    <x v="89"/>
    <n v="283.98"/>
  </r>
  <r>
    <d v="2024-03-18T00:00:00"/>
    <x v="1"/>
    <s v="Q1"/>
    <x v="2"/>
    <x v="1"/>
    <x v="2"/>
    <x v="36"/>
    <n v="435.61"/>
    <x v="90"/>
    <n v="2073.35"/>
  </r>
  <r>
    <d v="2024-03-12T00:00:00"/>
    <x v="1"/>
    <s v="Q1"/>
    <x v="4"/>
    <x v="2"/>
    <x v="3"/>
    <x v="36"/>
    <n v="119.56"/>
    <x v="91"/>
    <n v="1062.69"/>
  </r>
  <r>
    <d v="2024-06-05T00:00:00"/>
    <x v="3"/>
    <s v="Q2"/>
    <x v="2"/>
    <x v="3"/>
    <x v="2"/>
    <x v="38"/>
    <n v="481.98"/>
    <x v="92"/>
    <n v="7506.81"/>
  </r>
  <r>
    <d v="2024-05-05T00:00:00"/>
    <x v="0"/>
    <s v="Q2"/>
    <x v="2"/>
    <x v="0"/>
    <x v="1"/>
    <x v="41"/>
    <n v="15.96"/>
    <x v="93"/>
    <n v="52.07"/>
  </r>
  <r>
    <d v="2024-03-31T00:00:00"/>
    <x v="1"/>
    <s v="Q1"/>
    <x v="4"/>
    <x v="1"/>
    <x v="0"/>
    <x v="28"/>
    <n v="485.24"/>
    <x v="94"/>
    <n v="3080.98"/>
  </r>
  <r>
    <d v="2024-04-30T00:00:00"/>
    <x v="4"/>
    <s v="Q2"/>
    <x v="2"/>
    <x v="3"/>
    <x v="3"/>
    <x v="4"/>
    <n v="31.15"/>
    <x v="95"/>
    <n v="236.77"/>
  </r>
  <r>
    <d v="2024-03-19T00:00:00"/>
    <x v="1"/>
    <s v="Q1"/>
    <x v="1"/>
    <x v="3"/>
    <x v="3"/>
    <x v="25"/>
    <n v="446.66"/>
    <x v="96"/>
    <n v="3616.51"/>
  </r>
  <r>
    <d v="2024-05-22T00:00:00"/>
    <x v="0"/>
    <s v="Q2"/>
    <x v="3"/>
    <x v="1"/>
    <x v="0"/>
    <x v="30"/>
    <n v="268.57"/>
    <x v="97"/>
    <n v="2300.11"/>
  </r>
  <r>
    <d v="2024-01-30T00:00:00"/>
    <x v="2"/>
    <s v="Q1"/>
    <x v="3"/>
    <x v="3"/>
    <x v="3"/>
    <x v="24"/>
    <n v="496.55"/>
    <x v="98"/>
    <n v="3870.58"/>
  </r>
  <r>
    <d v="2024-04-27T00:00:00"/>
    <x v="4"/>
    <s v="Q2"/>
    <x v="4"/>
    <x v="1"/>
    <x v="3"/>
    <x v="13"/>
    <n v="46.16"/>
    <x v="99"/>
    <n v="253.49"/>
  </r>
  <r>
    <d v="2024-05-31T00:00:00"/>
    <x v="0"/>
    <s v="Q2"/>
    <x v="0"/>
    <x v="2"/>
    <x v="2"/>
    <x v="42"/>
    <n v="281.39"/>
    <x v="100"/>
    <n v="912.38"/>
  </r>
  <r>
    <d v="2024-04-04T00:00:00"/>
    <x v="4"/>
    <s v="Q2"/>
    <x v="4"/>
    <x v="1"/>
    <x v="3"/>
    <x v="27"/>
    <n v="484.96"/>
    <x v="101"/>
    <n v="269.16000000000003"/>
  </r>
  <r>
    <d v="2024-06-14T00:00:00"/>
    <x v="3"/>
    <s v="Q2"/>
    <x v="0"/>
    <x v="1"/>
    <x v="1"/>
    <x v="4"/>
    <n v="266.32"/>
    <x v="102"/>
    <n v="1684.83"/>
  </r>
  <r>
    <d v="2024-05-16T00:00:00"/>
    <x v="0"/>
    <s v="Q2"/>
    <x v="3"/>
    <x v="1"/>
    <x v="1"/>
    <x v="16"/>
    <n v="318.41000000000003"/>
    <x v="103"/>
    <n v="3399.4"/>
  </r>
  <r>
    <d v="2024-06-18T00:00:00"/>
    <x v="3"/>
    <s v="Q2"/>
    <x v="4"/>
    <x v="3"/>
    <x v="0"/>
    <x v="43"/>
    <n v="350.92"/>
    <x v="104"/>
    <n v="4009.41"/>
  </r>
  <r>
    <d v="2024-03-20T00:00:00"/>
    <x v="1"/>
    <s v="Q1"/>
    <x v="1"/>
    <x v="3"/>
    <x v="3"/>
    <x v="42"/>
    <n v="232.73"/>
    <x v="105"/>
    <n v="589.98"/>
  </r>
  <r>
    <d v="2024-02-04T00:00:00"/>
    <x v="5"/>
    <s v="Q1"/>
    <x v="2"/>
    <x v="1"/>
    <x v="0"/>
    <x v="34"/>
    <n v="317.5"/>
    <x v="106"/>
    <n v="1566.24"/>
  </r>
  <r>
    <d v="2024-01-24T00:00:00"/>
    <x v="2"/>
    <s v="Q1"/>
    <x v="0"/>
    <x v="3"/>
    <x v="1"/>
    <x v="18"/>
    <n v="296.31"/>
    <x v="107"/>
    <n v="1253.05"/>
  </r>
  <r>
    <d v="2024-03-22T00:00:00"/>
    <x v="1"/>
    <s v="Q1"/>
    <x v="2"/>
    <x v="0"/>
    <x v="3"/>
    <x v="7"/>
    <n v="451.57"/>
    <x v="108"/>
    <n v="105.77"/>
  </r>
  <r>
    <d v="2024-06-17T00:00:00"/>
    <x v="3"/>
    <s v="Q2"/>
    <x v="2"/>
    <x v="0"/>
    <x v="3"/>
    <x v="27"/>
    <n v="32.270000000000003"/>
    <x v="109"/>
    <n v="41.92"/>
  </r>
  <r>
    <d v="2024-06-02T00:00:00"/>
    <x v="3"/>
    <s v="Q2"/>
    <x v="4"/>
    <x v="3"/>
    <x v="0"/>
    <x v="5"/>
    <n v="147.66999999999999"/>
    <x v="110"/>
    <n v="1147.8900000000001"/>
  </r>
  <r>
    <d v="2024-04-11T00:00:00"/>
    <x v="4"/>
    <s v="Q2"/>
    <x v="2"/>
    <x v="3"/>
    <x v="1"/>
    <x v="29"/>
    <n v="475.7"/>
    <x v="111"/>
    <n v="343.97"/>
  </r>
  <r>
    <d v="2024-01-26T00:00:00"/>
    <x v="2"/>
    <s v="Q1"/>
    <x v="1"/>
    <x v="1"/>
    <x v="3"/>
    <x v="10"/>
    <n v="446.23"/>
    <x v="112"/>
    <n v="1522.07"/>
  </r>
  <r>
    <d v="2024-01-12T00:00:00"/>
    <x v="2"/>
    <s v="Q1"/>
    <x v="2"/>
    <x v="2"/>
    <x v="0"/>
    <x v="1"/>
    <n v="233.27"/>
    <x v="113"/>
    <n v="593.55999999999995"/>
  </r>
  <r>
    <d v="2024-01-04T00:00:00"/>
    <x v="2"/>
    <s v="Q1"/>
    <x v="4"/>
    <x v="3"/>
    <x v="1"/>
    <x v="10"/>
    <n v="313.86"/>
    <x v="114"/>
    <n v="987.4"/>
  </r>
  <r>
    <d v="2024-04-01T00:00:00"/>
    <x v="4"/>
    <s v="Q2"/>
    <x v="1"/>
    <x v="0"/>
    <x v="0"/>
    <x v="17"/>
    <n v="145.91999999999999"/>
    <x v="115"/>
    <n v="47.7"/>
  </r>
  <r>
    <d v="2024-01-12T00:00:00"/>
    <x v="2"/>
    <s v="Q1"/>
    <x v="3"/>
    <x v="1"/>
    <x v="2"/>
    <x v="20"/>
    <n v="102.18"/>
    <x v="116"/>
    <n v="992.6"/>
  </r>
  <r>
    <d v="2024-04-21T00:00:00"/>
    <x v="4"/>
    <s v="Q2"/>
    <x v="2"/>
    <x v="3"/>
    <x v="3"/>
    <x v="15"/>
    <n v="237.21"/>
    <x v="117"/>
    <n v="902.82"/>
  </r>
  <r>
    <d v="2024-02-17T00:00:00"/>
    <x v="5"/>
    <s v="Q1"/>
    <x v="4"/>
    <x v="0"/>
    <x v="2"/>
    <x v="18"/>
    <n v="183.14"/>
    <x v="118"/>
    <n v="2151.7199999999998"/>
  </r>
  <r>
    <d v="2024-05-15T00:00:00"/>
    <x v="0"/>
    <s v="Q2"/>
    <x v="3"/>
    <x v="0"/>
    <x v="1"/>
    <x v="44"/>
    <n v="295.99"/>
    <x v="119"/>
    <n v="2222.3200000000002"/>
  </r>
  <r>
    <d v="2024-04-29T00:00:00"/>
    <x v="4"/>
    <s v="Q2"/>
    <x v="3"/>
    <x v="2"/>
    <x v="2"/>
    <x v="6"/>
    <n v="48.09"/>
    <x v="120"/>
    <n v="292.13"/>
  </r>
  <r>
    <d v="2024-06-21T00:00:00"/>
    <x v="3"/>
    <s v="Q2"/>
    <x v="0"/>
    <x v="1"/>
    <x v="2"/>
    <x v="1"/>
    <n v="487.45"/>
    <x v="121"/>
    <n v="3939.59"/>
  </r>
  <r>
    <d v="2024-01-24T00:00:00"/>
    <x v="2"/>
    <s v="Q1"/>
    <x v="1"/>
    <x v="1"/>
    <x v="1"/>
    <x v="12"/>
    <n v="493.24"/>
    <x v="122"/>
    <n v="1476.95"/>
  </r>
  <r>
    <d v="2024-01-19T00:00:00"/>
    <x v="2"/>
    <s v="Q1"/>
    <x v="2"/>
    <x v="2"/>
    <x v="0"/>
    <x v="32"/>
    <n v="352.1"/>
    <x v="123"/>
    <n v="1553.7"/>
  </r>
  <r>
    <d v="2024-05-06T00:00:00"/>
    <x v="0"/>
    <s v="Q2"/>
    <x v="4"/>
    <x v="2"/>
    <x v="2"/>
    <x v="25"/>
    <n v="272.69"/>
    <x v="124"/>
    <n v="2349.87"/>
  </r>
  <r>
    <d v="2024-06-07T00:00:00"/>
    <x v="3"/>
    <s v="Q2"/>
    <x v="0"/>
    <x v="1"/>
    <x v="0"/>
    <x v="25"/>
    <n v="161.66999999999999"/>
    <x v="125"/>
    <n v="1472.77"/>
  </r>
  <r>
    <d v="2024-06-02T00:00:00"/>
    <x v="3"/>
    <s v="Q2"/>
    <x v="1"/>
    <x v="1"/>
    <x v="2"/>
    <x v="23"/>
    <n v="408.76"/>
    <x v="126"/>
    <n v="5688.37"/>
  </r>
  <r>
    <d v="2024-01-13T00:00:00"/>
    <x v="2"/>
    <s v="Q1"/>
    <x v="0"/>
    <x v="3"/>
    <x v="0"/>
    <x v="24"/>
    <n v="345.52"/>
    <x v="127"/>
    <n v="2933.96"/>
  </r>
  <r>
    <d v="2024-05-12T00:00:00"/>
    <x v="0"/>
    <s v="Q2"/>
    <x v="1"/>
    <x v="3"/>
    <x v="1"/>
    <x v="12"/>
    <n v="89.68"/>
    <x v="128"/>
    <n v="148.81"/>
  </r>
  <r>
    <d v="2024-05-08T00:00:00"/>
    <x v="0"/>
    <s v="Q2"/>
    <x v="1"/>
    <x v="2"/>
    <x v="2"/>
    <x v="40"/>
    <n v="456.35"/>
    <x v="129"/>
    <n v="253.46"/>
  </r>
  <r>
    <d v="2024-05-01T00:00:00"/>
    <x v="0"/>
    <s v="Q2"/>
    <x v="2"/>
    <x v="3"/>
    <x v="1"/>
    <x v="7"/>
    <n v="413.04"/>
    <x v="130"/>
    <n v="86.29"/>
  </r>
  <r>
    <d v="2024-02-07T00:00:00"/>
    <x v="5"/>
    <s v="Q1"/>
    <x v="1"/>
    <x v="0"/>
    <x v="2"/>
    <x v="25"/>
    <n v="475.4"/>
    <x v="131"/>
    <n v="4608.8"/>
  </r>
  <r>
    <d v="2024-03-16T00:00:00"/>
    <x v="1"/>
    <s v="Q1"/>
    <x v="0"/>
    <x v="3"/>
    <x v="1"/>
    <x v="33"/>
    <n v="365.6"/>
    <x v="132"/>
    <n v="3966.52"/>
  </r>
  <r>
    <d v="2024-01-09T00:00:00"/>
    <x v="2"/>
    <s v="Q1"/>
    <x v="1"/>
    <x v="3"/>
    <x v="1"/>
    <x v="42"/>
    <n v="310.57"/>
    <x v="133"/>
    <n v="642.35"/>
  </r>
  <r>
    <d v="2024-04-17T00:00:00"/>
    <x v="4"/>
    <s v="Q2"/>
    <x v="2"/>
    <x v="0"/>
    <x v="2"/>
    <x v="23"/>
    <n v="214.94"/>
    <x v="134"/>
    <n v="3659.58"/>
  </r>
  <r>
    <d v="2024-01-15T00:00:00"/>
    <x v="2"/>
    <s v="Q1"/>
    <x v="2"/>
    <x v="2"/>
    <x v="2"/>
    <x v="26"/>
    <n v="467.04"/>
    <x v="135"/>
    <n v="5789.53"/>
  </r>
  <r>
    <d v="2024-03-12T00:00:00"/>
    <x v="1"/>
    <s v="Q1"/>
    <x v="0"/>
    <x v="0"/>
    <x v="2"/>
    <x v="39"/>
    <n v="434.37"/>
    <x v="136"/>
    <n v="2156.16"/>
  </r>
  <r>
    <d v="2024-04-24T00:00:00"/>
    <x v="4"/>
    <s v="Q2"/>
    <x v="3"/>
    <x v="3"/>
    <x v="3"/>
    <x v="2"/>
    <n v="32.159999999999997"/>
    <x v="137"/>
    <n v="54.57"/>
  </r>
  <r>
    <d v="2024-06-21T00:00:00"/>
    <x v="3"/>
    <s v="Q2"/>
    <x v="3"/>
    <x v="2"/>
    <x v="0"/>
    <x v="12"/>
    <n v="22.92"/>
    <x v="138"/>
    <n v="40.119999999999997"/>
  </r>
  <r>
    <d v="2024-05-13T00:00:00"/>
    <x v="0"/>
    <s v="Q2"/>
    <x v="1"/>
    <x v="3"/>
    <x v="3"/>
    <x v="43"/>
    <n v="194.47"/>
    <x v="139"/>
    <n v="1047.69"/>
  </r>
  <r>
    <d v="2024-04-01T00:00:00"/>
    <x v="4"/>
    <s v="Q2"/>
    <x v="4"/>
    <x v="0"/>
    <x v="3"/>
    <x v="9"/>
    <n v="407.17"/>
    <x v="140"/>
    <n v="2775.84"/>
  </r>
  <r>
    <d v="2024-02-04T00:00:00"/>
    <x v="5"/>
    <s v="Q1"/>
    <x v="1"/>
    <x v="0"/>
    <x v="1"/>
    <x v="17"/>
    <n v="493.77"/>
    <x v="141"/>
    <n v="154.03"/>
  </r>
  <r>
    <d v="2024-02-17T00:00:00"/>
    <x v="5"/>
    <s v="Q1"/>
    <x v="0"/>
    <x v="3"/>
    <x v="2"/>
    <x v="32"/>
    <n v="83.7"/>
    <x v="142"/>
    <n v="543.51"/>
  </r>
  <r>
    <d v="2024-04-08T00:00:00"/>
    <x v="4"/>
    <s v="Q2"/>
    <x v="0"/>
    <x v="1"/>
    <x v="0"/>
    <x v="13"/>
    <n v="301.12"/>
    <x v="143"/>
    <n v="1052.8"/>
  </r>
  <r>
    <d v="2024-01-10T00:00:00"/>
    <x v="2"/>
    <s v="Q1"/>
    <x v="0"/>
    <x v="1"/>
    <x v="1"/>
    <x v="35"/>
    <n v="196.64"/>
    <x v="144"/>
    <n v="1233.6199999999999"/>
  </r>
  <r>
    <d v="2024-05-03T00:00:00"/>
    <x v="0"/>
    <s v="Q2"/>
    <x v="0"/>
    <x v="0"/>
    <x v="3"/>
    <x v="36"/>
    <n v="485.26"/>
    <x v="145"/>
    <n v="1565.36"/>
  </r>
  <r>
    <d v="2024-05-22T00:00:00"/>
    <x v="0"/>
    <s v="Q2"/>
    <x v="0"/>
    <x v="0"/>
    <x v="2"/>
    <x v="8"/>
    <n v="422.64"/>
    <x v="146"/>
    <n v="870.14"/>
  </r>
  <r>
    <d v="2024-03-18T00:00:00"/>
    <x v="1"/>
    <s v="Q1"/>
    <x v="2"/>
    <x v="1"/>
    <x v="1"/>
    <x v="39"/>
    <n v="420.78"/>
    <x v="147"/>
    <n v="2722.64"/>
  </r>
  <r>
    <d v="2024-06-12T00:00:00"/>
    <x v="3"/>
    <s v="Q2"/>
    <x v="3"/>
    <x v="1"/>
    <x v="2"/>
    <x v="36"/>
    <n v="239.66"/>
    <x v="148"/>
    <n v="2459.52"/>
  </r>
  <r>
    <d v="2024-04-09T00:00:00"/>
    <x v="4"/>
    <s v="Q2"/>
    <x v="0"/>
    <x v="3"/>
    <x v="1"/>
    <x v="42"/>
    <n v="213.26"/>
    <x v="149"/>
    <n v="284.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6A1D30-360B-45BC-8587-E8A443716B3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E7" firstHeaderRow="0" firstDataRow="1" firstDataCol="1"/>
  <pivotFields count="10">
    <pivotField numFmtId="14" showAll="0"/>
    <pivotField showAll="0"/>
    <pivotField showAll="0"/>
    <pivotField showAll="0">
      <items count="6">
        <item x="4"/>
        <item x="3"/>
        <item x="2"/>
        <item x="0"/>
        <item x="1"/>
        <item t="default"/>
      </items>
    </pivotField>
    <pivotField axis="axisRow" showAll="0">
      <items count="5">
        <item x="1"/>
        <item x="0"/>
        <item x="2"/>
        <item x="3"/>
        <item t="default"/>
      </items>
    </pivotField>
    <pivotField showAll="0">
      <items count="5">
        <item x="0"/>
        <item x="3"/>
        <item x="2"/>
        <item x="1"/>
        <item t="default"/>
      </items>
    </pivotField>
    <pivotField dataField="1" showAll="0"/>
    <pivotField dataField="1" showAll="0"/>
    <pivotField dataField="1" showAll="0"/>
    <pivotField dataField="1" showAll="0"/>
  </pivotFields>
  <rowFields count="1">
    <field x="4"/>
  </rowFields>
  <rowItems count="4">
    <i>
      <x/>
    </i>
    <i>
      <x v="1"/>
    </i>
    <i>
      <x v="2"/>
    </i>
    <i>
      <x v="3"/>
    </i>
  </rowItems>
  <colFields count="1">
    <field x="-2"/>
  </colFields>
  <colItems count="4">
    <i>
      <x/>
    </i>
    <i i="1">
      <x v="1"/>
    </i>
    <i i="2">
      <x v="2"/>
    </i>
    <i i="3">
      <x v="3"/>
    </i>
  </colItems>
  <dataFields count="4">
    <dataField name="Average of Units Sold" fld="6" subtotal="average" baseField="4" baseItem="0"/>
    <dataField name="Average of Unit Price" fld="7" subtotal="average" baseField="4" baseItem="0"/>
    <dataField name="Average of Revenue" fld="8" subtotal="average" baseField="4" baseItem="0"/>
    <dataField name="Average of Profit" fld="9" subtotal="average" baseField="4"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BBF923-C308-4FA8-B55C-F3A56DFF0FC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row">
  <location ref="A3:B8" firstHeaderRow="1" firstDataRow="1" firstDataCol="1"/>
  <pivotFields count="10">
    <pivotField numFmtId="14" showAll="0"/>
    <pivotField showAll="0"/>
    <pivotField showAll="0"/>
    <pivotField axis="axisRow"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showAll="0"/>
    <pivotField dataField="1" showAll="0">
      <items count="151">
        <item x="59"/>
        <item x="109"/>
        <item x="138"/>
        <item x="115"/>
        <item x="93"/>
        <item x="82"/>
        <item x="58"/>
        <item x="17"/>
        <item x="7"/>
        <item x="67"/>
        <item x="130"/>
        <item x="137"/>
        <item x="79"/>
        <item x="108"/>
        <item x="3"/>
        <item x="30"/>
        <item x="0"/>
        <item x="56"/>
        <item x="57"/>
        <item x="45"/>
        <item x="120"/>
        <item x="141"/>
        <item x="81"/>
        <item x="99"/>
        <item x="128"/>
        <item x="95"/>
        <item x="47"/>
        <item x="36"/>
        <item x="73"/>
        <item x="23"/>
        <item x="129"/>
        <item x="72"/>
        <item x="10"/>
        <item x="62"/>
        <item x="52"/>
        <item x="70"/>
        <item x="111"/>
        <item x="37"/>
        <item x="2"/>
        <item x="149"/>
        <item x="88"/>
        <item x="105"/>
        <item x="34"/>
        <item x="77"/>
        <item x="89"/>
        <item x="87"/>
        <item x="32"/>
        <item x="101"/>
        <item x="63"/>
        <item x="26"/>
        <item x="27"/>
        <item x="100"/>
        <item x="142"/>
        <item x="53"/>
        <item x="133"/>
        <item x="91"/>
        <item x="83"/>
        <item x="14"/>
        <item x="8"/>
        <item x="144"/>
        <item x="80"/>
        <item x="146"/>
        <item x="74"/>
        <item x="31"/>
        <item x="49"/>
        <item x="71"/>
        <item x="20"/>
        <item x="12"/>
        <item x="39"/>
        <item x="116"/>
        <item x="114"/>
        <item x="51"/>
        <item x="40"/>
        <item x="11"/>
        <item x="48"/>
        <item x="125"/>
        <item x="15"/>
        <item x="78"/>
        <item x="113"/>
        <item x="75"/>
        <item x="118"/>
        <item x="122"/>
        <item x="139"/>
        <item x="106"/>
        <item x="148"/>
        <item x="44"/>
        <item x="117"/>
        <item x="110"/>
        <item x="9"/>
        <item x="143"/>
        <item x="112"/>
        <item x="55"/>
        <item x="76"/>
        <item x="33"/>
        <item x="29"/>
        <item x="68"/>
        <item x="65"/>
        <item x="119"/>
        <item x="97"/>
        <item x="22"/>
        <item x="50"/>
        <item x="66"/>
        <item x="6"/>
        <item x="124"/>
        <item x="134"/>
        <item x="21"/>
        <item x="107"/>
        <item x="102"/>
        <item x="1"/>
        <item x="19"/>
        <item x="54"/>
        <item x="38"/>
        <item x="46"/>
        <item x="25"/>
        <item x="103"/>
        <item x="104"/>
        <item x="85"/>
        <item x="90"/>
        <item x="13"/>
        <item x="121"/>
        <item x="61"/>
        <item x="147"/>
        <item x="123"/>
        <item x="64"/>
        <item x="136"/>
        <item x="145"/>
        <item x="4"/>
        <item x="127"/>
        <item x="42"/>
        <item x="16"/>
        <item x="86"/>
        <item x="5"/>
        <item x="132"/>
        <item x="96"/>
        <item x="18"/>
        <item x="131"/>
        <item x="43"/>
        <item x="41"/>
        <item x="84"/>
        <item x="126"/>
        <item x="98"/>
        <item x="35"/>
        <item x="140"/>
        <item x="94"/>
        <item x="69"/>
        <item x="28"/>
        <item x="60"/>
        <item x="135"/>
        <item x="24"/>
        <item x="92"/>
        <item t="default"/>
      </items>
    </pivotField>
    <pivotField showAll="0"/>
  </pivotFields>
  <rowFields count="1">
    <field x="3"/>
  </rowFields>
  <rowItems count="5">
    <i>
      <x/>
    </i>
    <i>
      <x v="1"/>
    </i>
    <i>
      <x v="2"/>
    </i>
    <i>
      <x v="3"/>
    </i>
    <i>
      <x v="4"/>
    </i>
  </rowItems>
  <colItems count="1">
    <i/>
  </colItems>
  <dataFields count="1">
    <dataField name="Max of Revenue" fld="8" subtotal="max" baseField="0" baseItem="0"/>
  </dataFields>
  <chartFormats count="13">
    <chartFormat chart="0"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6A0A85-3CFF-485E-95E8-85870C1C5A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numFmtId="14" showAll="0"/>
    <pivotField showAll="0"/>
    <pivotField showAll="0"/>
    <pivotField showAll="0"/>
    <pivotField showAll="0">
      <items count="5">
        <item x="1"/>
        <item x="0"/>
        <item x="2"/>
        <item x="3"/>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545971-B813-41EA-8A7D-CC7F3C5A59F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9" firstHeaderRow="0" firstDataRow="1" firstDataCol="1"/>
  <pivotFields count="10">
    <pivotField numFmtId="14" showAll="0"/>
    <pivotField axis="axisRow" showAll="0">
      <items count="7">
        <item x="2"/>
        <item x="5"/>
        <item x="1"/>
        <item x="4"/>
        <item x="0"/>
        <item x="3"/>
        <item t="default"/>
      </items>
    </pivotField>
    <pivotField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dataField="1" showAll="0"/>
    <pivotField dataField="1" showAll="0"/>
    <pivotField showAll="0"/>
    <pivotField showAll="0"/>
  </pivotFields>
  <rowFields count="1">
    <field x="1"/>
  </rowFields>
  <rowItems count="6">
    <i>
      <x/>
    </i>
    <i>
      <x v="1"/>
    </i>
    <i>
      <x v="2"/>
    </i>
    <i>
      <x v="3"/>
    </i>
    <i>
      <x v="4"/>
    </i>
    <i>
      <x v="5"/>
    </i>
  </rowItems>
  <colFields count="1">
    <field x="-2"/>
  </colFields>
  <colItems count="2">
    <i>
      <x/>
    </i>
    <i i="1">
      <x v="1"/>
    </i>
  </colItems>
  <dataFields count="2">
    <dataField name="Average of Units Sold" fld="6" subtotal="average" baseField="1" baseItem="5"/>
    <dataField name="Average of Unit Price" fld="7" subtotal="average" baseField="1" baseItem="5"/>
  </dataFields>
  <chartFormats count="6">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D13A4F-4757-4E7B-A6F3-E1D0F1126074}"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9" firstHeaderRow="0" firstDataRow="1" firstDataCol="1"/>
  <pivotFields count="10">
    <pivotField numFmtId="14" showAll="0"/>
    <pivotField axis="axisRow" showAll="0">
      <items count="7">
        <item x="2"/>
        <item x="5"/>
        <item x="1"/>
        <item x="4"/>
        <item x="0"/>
        <item x="3"/>
        <item t="default"/>
      </items>
    </pivotField>
    <pivotField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showAll="0"/>
    <pivotField dataField="1" showAll="0"/>
    <pivotField dataField="1" showAll="0"/>
  </pivotFields>
  <rowFields count="1">
    <field x="1"/>
  </rowFields>
  <rowItems count="6">
    <i>
      <x/>
    </i>
    <i>
      <x v="1"/>
    </i>
    <i>
      <x v="2"/>
    </i>
    <i>
      <x v="3"/>
    </i>
    <i>
      <x v="4"/>
    </i>
    <i>
      <x v="5"/>
    </i>
  </rowItems>
  <colFields count="1">
    <field x="-2"/>
  </colFields>
  <colItems count="2">
    <i>
      <x/>
    </i>
    <i i="1">
      <x v="1"/>
    </i>
  </colItems>
  <dataFields count="2">
    <dataField name="Average of Revenue" fld="8" subtotal="average" baseField="1" baseItem="0"/>
    <dataField name="Average of Profit" fld="9"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ADCE6A-A6B7-4BD0-833A-976CE4ECD056}" name="Pivot summary"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1" numFmtId="164"/>
    <dataField fld="1" subtotal="count" baseField="0" baseItem="0" numFmtId="164"/>
  </dataFields>
  <formats count="1">
    <format dxfId="10">
      <pivotArea outline="0" collapsedLevelsAreSubtotals="1" fieldPosition="0">
        <references count="1">
          <reference field="4294967294" count="1" selected="0">
            <x v="1"/>
          </reference>
        </references>
      </pivotArea>
    </format>
  </formats>
  <pivotHierarchies count="17">
    <pivotHierarchy dragToData="1"/>
    <pivotHierarchy dragToData="1"/>
    <pivotHierarchy dragToData="1"/>
    <pivotHierarchy multipleItemSelectionAllowed="1" dragToData="1">
      <members count="1" level="1">
        <member name="[Range].[Salesperson].&amp;[Bob]"/>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B5DD67-C218-4F2D-B0D7-D0C3AFD77CE1}" name="rep pivort"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C14:D1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1" numFmtId="164"/>
    <dataField fld="1" subtotal="count" baseField="0" baseItem="0" numFmtId="164"/>
  </dataFields>
  <formats count="3">
    <format dxfId="13">
      <pivotArea type="all" dataOnly="0" outline="0" fieldPosition="0"/>
    </format>
    <format dxfId="12">
      <pivotArea outline="0" collapsedLevelsAreSubtotals="1" fieldPosition="0"/>
    </format>
    <format dxfId="11">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J$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96913-3562-4496-A8A4-66D03EA0B1D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C9" firstHeaderRow="0" firstDataRow="1" firstDataCol="1"/>
  <pivotFields count="10">
    <pivotField numFmtId="14" showAll="0"/>
    <pivotField axis="axisRow" showAll="0">
      <items count="7">
        <item x="2"/>
        <item x="5"/>
        <item x="1"/>
        <item x="4"/>
        <item x="0"/>
        <item x="3"/>
        <item t="default"/>
      </items>
    </pivotField>
    <pivotField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pivotField dataField="1" showAll="0"/>
    <pivotField dataField="1" showAll="0"/>
    <pivotField showAll="0"/>
  </pivotFields>
  <rowFields count="1">
    <field x="1"/>
  </rowFields>
  <rowItems count="6">
    <i>
      <x/>
    </i>
    <i>
      <x v="1"/>
    </i>
    <i>
      <x v="2"/>
    </i>
    <i>
      <x v="3"/>
    </i>
    <i>
      <x v="4"/>
    </i>
    <i>
      <x v="5"/>
    </i>
  </rowItems>
  <colFields count="1">
    <field x="-2"/>
  </colFields>
  <colItems count="2">
    <i>
      <x/>
    </i>
    <i i="1">
      <x v="1"/>
    </i>
  </colItems>
  <dataFields count="2">
    <dataField name="Sum of Unit Price" fld="7" baseField="0" baseItem="0"/>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6E13BC-E9E7-4862-AB6D-26FD7F41EB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0">
    <pivotField numFmtId="14" showAll="0"/>
    <pivotField showAll="0"/>
    <pivotField showAll="0"/>
    <pivotField showAll="0">
      <items count="6">
        <item x="4"/>
        <item x="3"/>
        <item x="2"/>
        <item x="0"/>
        <item x="1"/>
        <item t="default"/>
      </items>
    </pivotField>
    <pivotField showAll="0">
      <items count="5">
        <item x="1"/>
        <item x="0"/>
        <item x="2"/>
        <item x="3"/>
        <item t="default"/>
      </items>
    </pivotField>
    <pivotField showAll="0">
      <items count="5">
        <item x="0"/>
        <item x="3"/>
        <item x="2"/>
        <item x="1"/>
        <item t="default"/>
      </items>
    </pivotField>
    <pivotField showAll="0">
      <items count="46">
        <item x="7"/>
        <item x="17"/>
        <item x="40"/>
        <item x="29"/>
        <item x="27"/>
        <item x="22"/>
        <item x="3"/>
        <item x="8"/>
        <item x="37"/>
        <item x="42"/>
        <item x="12"/>
        <item x="2"/>
        <item x="11"/>
        <item x="14"/>
        <item x="10"/>
        <item x="35"/>
        <item x="34"/>
        <item x="6"/>
        <item x="41"/>
        <item x="19"/>
        <item x="13"/>
        <item x="1"/>
        <item x="0"/>
        <item x="36"/>
        <item x="44"/>
        <item x="15"/>
        <item x="39"/>
        <item x="30"/>
        <item x="43"/>
        <item x="18"/>
        <item x="25"/>
        <item x="16"/>
        <item x="32"/>
        <item x="4"/>
        <item x="24"/>
        <item x="28"/>
        <item x="33"/>
        <item x="21"/>
        <item x="23"/>
        <item x="26"/>
        <item x="5"/>
        <item x="9"/>
        <item x="31"/>
        <item x="38"/>
        <item x="20"/>
        <item t="default"/>
      </items>
    </pivotField>
    <pivotField showAll="0"/>
    <pivotField dataField="1" showAll="0"/>
    <pivotField dataField="1" showAll="0"/>
  </pivotFields>
  <rowItems count="1">
    <i/>
  </rowItems>
  <colFields count="1">
    <field x="-2"/>
  </colFields>
  <colItems count="2">
    <i>
      <x/>
    </i>
    <i i="1">
      <x v="1"/>
    </i>
  </colItems>
  <dataFields count="2">
    <dataField name="Sum of Profit" fld="9" baseField="0" baseItem="1" numFmtId="164"/>
    <dataField name="Sum of Revenue" fld="8" baseField="0" baseItem="0" numFmtId="164"/>
  </dataFields>
  <formats count="1">
    <format dxfId="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B8C10A-9773-4978-8169-DC9B4365D10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10">
    <pivotField numFmtId="14" showAll="0"/>
    <pivotField showAll="0"/>
    <pivotField showAll="0"/>
    <pivotField showAll="0">
      <items count="6">
        <item x="4"/>
        <item x="3"/>
        <item x="2"/>
        <item x="0"/>
        <item x="1"/>
        <item t="default"/>
      </items>
    </pivotField>
    <pivotField axis="axisRow" showAll="0">
      <items count="5">
        <item x="1"/>
        <item x="0"/>
        <item x="2"/>
        <item x="3"/>
        <item t="default"/>
      </items>
    </pivotField>
    <pivotField showAll="0">
      <items count="5">
        <item x="0"/>
        <item x="3"/>
        <item x="2"/>
        <item x="1"/>
        <item t="default"/>
      </items>
    </pivotField>
    <pivotField showAll="0"/>
    <pivotField showAll="0"/>
    <pivotField showAll="0"/>
    <pivotField showAll="0"/>
  </pivotFields>
  <rowFields count="1">
    <field x="4"/>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C61658-E67D-475D-BFE6-558EB088965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7" firstHeaderRow="1" firstDataRow="1" firstDataCol="1"/>
  <pivotFields count="10">
    <pivotField numFmtId="14" showAll="0"/>
    <pivotField showAll="0"/>
    <pivotField showAll="0"/>
    <pivotField showAll="0">
      <items count="6">
        <item x="4"/>
        <item x="3"/>
        <item x="2"/>
        <item x="0"/>
        <item x="1"/>
        <item t="default"/>
      </items>
    </pivotField>
    <pivotField showAll="0">
      <items count="5">
        <item x="1"/>
        <item x="0"/>
        <item x="2"/>
        <item x="3"/>
        <item t="default"/>
      </items>
    </pivotField>
    <pivotField axis="axisRow" showAll="0">
      <items count="5">
        <item x="0"/>
        <item x="3"/>
        <item x="2"/>
        <item x="1"/>
        <item t="default"/>
      </items>
    </pivotField>
    <pivotField showAll="0"/>
    <pivotField showAll="0"/>
    <pivotField dataField="1" showAll="0">
      <items count="151">
        <item x="59"/>
        <item x="109"/>
        <item x="138"/>
        <item x="115"/>
        <item x="93"/>
        <item x="82"/>
        <item x="58"/>
        <item x="17"/>
        <item x="7"/>
        <item x="67"/>
        <item x="130"/>
        <item x="137"/>
        <item x="79"/>
        <item x="108"/>
        <item x="3"/>
        <item x="30"/>
        <item x="0"/>
        <item x="56"/>
        <item x="57"/>
        <item x="45"/>
        <item x="120"/>
        <item x="141"/>
        <item x="81"/>
        <item x="99"/>
        <item x="128"/>
        <item x="95"/>
        <item x="47"/>
        <item x="36"/>
        <item x="73"/>
        <item x="23"/>
        <item x="129"/>
        <item x="72"/>
        <item x="10"/>
        <item x="62"/>
        <item x="52"/>
        <item x="70"/>
        <item x="111"/>
        <item x="37"/>
        <item x="2"/>
        <item x="149"/>
        <item x="88"/>
        <item x="105"/>
        <item x="34"/>
        <item x="77"/>
        <item x="89"/>
        <item x="87"/>
        <item x="32"/>
        <item x="101"/>
        <item x="63"/>
        <item x="26"/>
        <item x="27"/>
        <item x="100"/>
        <item x="142"/>
        <item x="53"/>
        <item x="133"/>
        <item x="91"/>
        <item x="83"/>
        <item x="14"/>
        <item x="8"/>
        <item x="144"/>
        <item x="80"/>
        <item x="146"/>
        <item x="74"/>
        <item x="31"/>
        <item x="49"/>
        <item x="71"/>
        <item x="20"/>
        <item x="12"/>
        <item x="39"/>
        <item x="116"/>
        <item x="114"/>
        <item x="51"/>
        <item x="40"/>
        <item x="11"/>
        <item x="48"/>
        <item x="125"/>
        <item x="15"/>
        <item x="78"/>
        <item x="113"/>
        <item x="75"/>
        <item x="118"/>
        <item x="122"/>
        <item x="139"/>
        <item x="106"/>
        <item x="148"/>
        <item x="44"/>
        <item x="117"/>
        <item x="110"/>
        <item x="9"/>
        <item x="143"/>
        <item x="112"/>
        <item x="55"/>
        <item x="76"/>
        <item x="33"/>
        <item x="29"/>
        <item x="68"/>
        <item x="65"/>
        <item x="119"/>
        <item x="97"/>
        <item x="22"/>
        <item x="50"/>
        <item x="66"/>
        <item x="6"/>
        <item x="124"/>
        <item x="134"/>
        <item x="21"/>
        <item x="107"/>
        <item x="102"/>
        <item x="1"/>
        <item x="19"/>
        <item x="54"/>
        <item x="38"/>
        <item x="46"/>
        <item x="25"/>
        <item x="103"/>
        <item x="104"/>
        <item x="85"/>
        <item x="90"/>
        <item x="13"/>
        <item x="121"/>
        <item x="61"/>
        <item x="147"/>
        <item x="123"/>
        <item x="64"/>
        <item x="136"/>
        <item x="145"/>
        <item x="4"/>
        <item x="127"/>
        <item x="42"/>
        <item x="16"/>
        <item x="86"/>
        <item x="5"/>
        <item x="132"/>
        <item x="96"/>
        <item x="18"/>
        <item x="131"/>
        <item x="43"/>
        <item x="41"/>
        <item x="84"/>
        <item x="126"/>
        <item x="98"/>
        <item x="35"/>
        <item x="140"/>
        <item x="94"/>
        <item x="69"/>
        <item x="28"/>
        <item x="60"/>
        <item x="135"/>
        <item x="24"/>
        <item x="92"/>
        <item t="default"/>
      </items>
    </pivotField>
    <pivotField showAll="0"/>
  </pivotFields>
  <rowFields count="1">
    <field x="5"/>
  </rowFields>
  <rowItems count="4">
    <i>
      <x/>
    </i>
    <i>
      <x v="1"/>
    </i>
    <i>
      <x v="2"/>
    </i>
    <i>
      <x v="3"/>
    </i>
  </rowItems>
  <colItems count="1">
    <i/>
  </colItems>
  <dataFields count="1">
    <dataField name="Average of Revenue" fld="8" subtotal="average" baseField="5" baseItem="0"/>
  </dataFields>
  <chartFormats count="10">
    <chartFormat chart="0"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5" count="1" selected="0">
            <x v="0"/>
          </reference>
        </references>
      </pivotArea>
    </chartFormat>
    <chartFormat chart="4" format="13">
      <pivotArea type="data" outline="0" fieldPosition="0">
        <references count="2">
          <reference field="4294967294" count="1" selected="0">
            <x v="0"/>
          </reference>
          <reference field="5" count="1" selected="0">
            <x v="1"/>
          </reference>
        </references>
      </pivotArea>
    </chartFormat>
    <chartFormat chart="4" format="14">
      <pivotArea type="data" outline="0" fieldPosition="0">
        <references count="2">
          <reference field="4294967294" count="1" selected="0">
            <x v="0"/>
          </reference>
          <reference field="5" count="1" selected="0">
            <x v="2"/>
          </reference>
        </references>
      </pivotArea>
    </chartFormat>
    <chartFormat chart="4" format="15">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2B3C25E-0B64-4009-A242-4CD9F5A61B4D}" sourceName="Salesperson">
  <pivotTables>
    <pivotTable tabId="6" name="PivotTable4"/>
    <pivotTable tabId="11" name="PivotTable9"/>
    <pivotTable tabId="12" name="PivotTable10"/>
    <pivotTable tabId="19" name="PivotTable1"/>
    <pivotTable tabId="22" name="PivotTable3"/>
    <pivotTable tabId="24" name="PivotTable5"/>
    <pivotTable tabId="26" name="PivotTable6"/>
    <pivotTable tabId="27" name="PivotTable7"/>
  </pivotTables>
  <data>
    <tabular pivotCacheId="1681596260">
      <items count="5">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EF31D67-FEFB-4A5A-AF45-B38EE00B9E49}" sourceName="Product Category">
  <pivotTables>
    <pivotTable tabId="6" name="PivotTable4"/>
    <pivotTable tabId="11" name="PivotTable9"/>
    <pivotTable tabId="12" name="PivotTable10"/>
    <pivotTable tabId="22" name="PivotTable3"/>
    <pivotTable tabId="19" name="PivotTable1"/>
    <pivotTable tabId="24" name="PivotTable5"/>
    <pivotTable tabId="26" name="PivotTable6"/>
    <pivotTable tabId="27" name="PivotTable7"/>
  </pivotTables>
  <data>
    <tabular pivotCacheId="1681596260">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43CC03A-E330-41C9-B95E-80910501137E}" sourceName="[Range].[Region]">
  <pivotTables>
    <pivotTable tabId="14" name="rep pivort"/>
    <pivotTable tabId="14" name="Pivot summary"/>
  </pivotTables>
  <data>
    <olap pivotCacheId="1350265811">
      <levels count="2">
        <level uniqueName="[Range].[Region].[(All)]" sourceCaption="(All)" count="0"/>
        <level uniqueName="[Range].[Region].[Region]" sourceCaption="Region" count="4">
          <ranges>
            <range startItem="0">
              <i n="[Range].[Region].&amp;[East]" c="East"/>
              <i n="[Range].[Region].&amp;[North]" c="North"/>
              <i n="[Range].[Region].&amp;[South]" c="South"/>
              <i n="[Range].[Region].&amp;[West]" c="West"/>
            </range>
          </ranges>
        </level>
      </levels>
      <selections count="1">
        <selection n="[Range].[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552E112D-ED25-491F-B72E-E6F9C2E5C65A}" sourceName="Region">
  <pivotTables>
    <pivotTable tabId="12" name="PivotTable10"/>
    <pivotTable tabId="11" name="PivotTable9"/>
    <pivotTable tabId="6" name="PivotTable4"/>
    <pivotTable tabId="19" name="PivotTable1"/>
    <pivotTable tabId="22" name="PivotTable3"/>
    <pivotTable tabId="24" name="PivotTable5"/>
    <pivotTable tabId="26" name="PivotTable6"/>
    <pivotTable tabId="27" name="PivotTable7"/>
  </pivotTables>
  <data>
    <tabular pivotCacheId="1681596260">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45F9E2E4-405E-4ECA-9FF7-31212F37B58E}" sourceName="[Range].[Salesperson]">
  <pivotTables>
    <pivotTable tabId="14" name="Pivot summary"/>
  </pivotTables>
  <data>
    <olap pivotCacheId="1350265811">
      <levels count="2">
        <level uniqueName="[Range].[Salesperson].[(All)]" sourceCaption="(All)" count="0"/>
        <level uniqueName="[Range].[Salesperson].[Salesperson]" sourceCaption="Salesperson" count="5">
          <ranges>
            <range startItem="0">
              <i n="[Range].[Salesperson].&amp;[Alice]" c="Alice"/>
              <i n="[Range].[Salesperson].&amp;[Bob]" c="Bob"/>
              <i n="[Range].[Salesperson].&amp;[Charlie]" c="Charlie"/>
              <i n="[Range].[Salesperson].&amp;[Diana]" c="Diana"/>
              <i n="[Range].[Salesperson].&amp;[Ethan]" c="Ethan"/>
            </range>
          </ranges>
        </level>
      </levels>
      <selections count="1">
        <selection n="[Range].[Salesperson].&amp;[Bob]"/>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D810C4-C778-45C4-8D89-A04FC4580321}" sourceName="Region">
  <pivotTables>
    <pivotTable tabId="28" name="PivotTable1"/>
  </pivotTables>
  <data>
    <tabular pivotCacheId="1681596260">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A2801D24-F47F-4319-831A-3433A07DE5FD}" cache="Slicer_Salesperson" caption="Salesperson" rowHeight="234950"/>
  <slicer name="Product Category 1" xr10:uid="{448F89FA-5930-4308-B327-50F99D6E8728}" cache="Slicer_Product_Category" caption="Product Category" rowHeight="234950"/>
  <slicer name="Region 1" xr10:uid="{5813A046-3694-4101-B586-5051A89B3974}" cache="Slicer_Region2"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D4C10E51-6DA8-40FC-9530-DE3D9C824DAF}" cache="Slicer_Region2" caption="Reg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AF434CC-B9CA-4F8E-91F3-B26077E1D4A6}" cache="Slicer_Region1" caption="Region" level="1" rowHeight="234950"/>
  <slicer name="Salesperson" xr10:uid="{414920E7-B655-4F2B-8425-366DB37F5DCC}" cache="Slicer_Salesperson1" caption="Salesperson"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22E5A957-193B-4C19-8652-DA50F4216D11}" cache="Slicer_Region2" caption="Regi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62644D8A-455D-40D7-9931-BC6DD7A09386}" cache="Slicer_Region"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A3AA9-3FB0-4A01-8C44-15AD8DCE3D10}">
  <dimension ref="A1:AT33"/>
  <sheetViews>
    <sheetView showGridLines="0" tabSelected="1" workbookViewId="0">
      <selection activeCell="G10" sqref="G10"/>
    </sheetView>
  </sheetViews>
  <sheetFormatPr defaultRowHeight="14.4" x14ac:dyDescent="0.3"/>
  <cols>
    <col min="1" max="1" width="8.88671875" customWidth="1"/>
  </cols>
  <sheetData>
    <row r="1" spans="1:46" ht="25.8" customHeight="1" x14ac:dyDescent="0.55000000000000004">
      <c r="A1" s="18" t="s">
        <v>36</v>
      </c>
      <c r="B1" s="18"/>
      <c r="C1" s="18"/>
      <c r="D1" s="18"/>
      <c r="E1" s="18"/>
      <c r="F1" s="18"/>
      <c r="G1" s="18"/>
      <c r="H1" s="18"/>
      <c r="I1" s="18"/>
      <c r="J1" s="18"/>
      <c r="K1" s="18"/>
      <c r="L1" s="18"/>
      <c r="M1" s="18"/>
      <c r="N1" s="18"/>
      <c r="O1" s="18"/>
      <c r="P1" s="18"/>
      <c r="Q1" s="18"/>
      <c r="R1" s="18"/>
      <c r="S1" s="18"/>
      <c r="T1" s="18"/>
      <c r="U1" s="18"/>
      <c r="V1" s="18"/>
      <c r="W1" s="18"/>
      <c r="X1" s="19" t="s">
        <v>36</v>
      </c>
      <c r="Y1" s="19"/>
      <c r="Z1" s="19"/>
      <c r="AA1" s="19"/>
      <c r="AB1" s="19"/>
      <c r="AC1" s="19"/>
      <c r="AD1" s="19"/>
      <c r="AE1" s="19"/>
      <c r="AF1" s="19"/>
      <c r="AG1" s="19"/>
      <c r="AH1" s="19"/>
      <c r="AI1" s="19"/>
      <c r="AJ1" s="19"/>
      <c r="AK1" s="19"/>
      <c r="AL1" s="19"/>
      <c r="AM1" s="19"/>
      <c r="AN1" s="19"/>
      <c r="AO1" s="19"/>
      <c r="AP1" s="19"/>
      <c r="AQ1" s="19"/>
      <c r="AR1" s="19"/>
      <c r="AS1" s="19"/>
      <c r="AT1" s="19"/>
    </row>
    <row r="2" spans="1:46"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row>
    <row r="3" spans="1:46"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row>
    <row r="4" spans="1:46"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row>
    <row r="5" spans="1:46"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row>
    <row r="6" spans="1:46"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row>
    <row r="7" spans="1:46"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row>
    <row r="8" spans="1:46"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row>
    <row r="9" spans="1:46"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row>
    <row r="10" spans="1:46"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46"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row>
    <row r="12" spans="1:46"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spans="1:46"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spans="1:46"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46"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spans="1:46"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row>
    <row r="17" spans="1:30"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spans="1:30"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spans="1:30"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spans="1:30"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row>
    <row r="25" spans="1:30"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spans="1:30"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spans="1:30"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spans="1:30"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spans="1:30"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spans="1:30"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spans="1:30"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spans="1:30"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spans="1:30"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sheetData>
  <mergeCells count="2">
    <mergeCell ref="A1:W1"/>
    <mergeCell ref="X1:A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F6784-9C5D-4EC8-8CE6-7B14DC7C9EBD}">
  <dimension ref="A3:B8"/>
  <sheetViews>
    <sheetView workbookViewId="0">
      <selection activeCell="C17" sqref="C17"/>
    </sheetView>
  </sheetViews>
  <sheetFormatPr defaultRowHeight="14.4" x14ac:dyDescent="0.3"/>
  <cols>
    <col min="1" max="1" width="6.6640625" bestFit="1" customWidth="1"/>
    <col min="2" max="2" width="14.77734375" bestFit="1" customWidth="1"/>
  </cols>
  <sheetData>
    <row r="3" spans="1:2" x14ac:dyDescent="0.3">
      <c r="A3" s="4" t="s">
        <v>42</v>
      </c>
      <c r="B3" t="s">
        <v>41</v>
      </c>
    </row>
    <row r="4" spans="1:2" x14ac:dyDescent="0.3">
      <c r="A4" s="5" t="s">
        <v>12</v>
      </c>
      <c r="B4" s="20">
        <v>22160.25</v>
      </c>
    </row>
    <row r="5" spans="1:2" x14ac:dyDescent="0.3">
      <c r="A5" s="5" t="s">
        <v>11</v>
      </c>
      <c r="B5" s="20">
        <v>19397.37</v>
      </c>
    </row>
    <row r="6" spans="1:2" x14ac:dyDescent="0.3">
      <c r="A6" s="5" t="s">
        <v>10</v>
      </c>
      <c r="B6" s="20">
        <v>23135.040000000001</v>
      </c>
    </row>
    <row r="7" spans="1:2" x14ac:dyDescent="0.3">
      <c r="A7" s="5" t="s">
        <v>8</v>
      </c>
      <c r="B7" s="20">
        <v>19298.830000000002</v>
      </c>
    </row>
    <row r="8" spans="1:2" x14ac:dyDescent="0.3">
      <c r="A8" s="5" t="s">
        <v>9</v>
      </c>
      <c r="B8" s="20">
        <v>18556.2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DCB43-AE7D-4718-9664-E128BCD6669E}">
  <dimension ref="A3:C20"/>
  <sheetViews>
    <sheetView workbookViewId="0">
      <selection activeCell="E3" sqref="E3"/>
    </sheetView>
  </sheetViews>
  <sheetFormatPr defaultRowHeight="14.4" x14ac:dyDescent="0.3"/>
  <sheetData>
    <row r="3" spans="1:3" x14ac:dyDescent="0.3">
      <c r="A3" s="9"/>
      <c r="B3" s="10"/>
      <c r="C3" s="11"/>
    </row>
    <row r="4" spans="1:3" x14ac:dyDescent="0.3">
      <c r="A4" s="12"/>
      <c r="B4" s="13"/>
      <c r="C4" s="14"/>
    </row>
    <row r="5" spans="1:3" x14ac:dyDescent="0.3">
      <c r="A5" s="12"/>
      <c r="B5" s="13"/>
      <c r="C5" s="14"/>
    </row>
    <row r="6" spans="1:3" x14ac:dyDescent="0.3">
      <c r="A6" s="12"/>
      <c r="B6" s="13"/>
      <c r="C6" s="14"/>
    </row>
    <row r="7" spans="1:3" x14ac:dyDescent="0.3">
      <c r="A7" s="12"/>
      <c r="B7" s="13"/>
      <c r="C7" s="14"/>
    </row>
    <row r="8" spans="1:3" x14ac:dyDescent="0.3">
      <c r="A8" s="12"/>
      <c r="B8" s="13"/>
      <c r="C8" s="14"/>
    </row>
    <row r="9" spans="1:3" x14ac:dyDescent="0.3">
      <c r="A9" s="12"/>
      <c r="B9" s="13"/>
      <c r="C9" s="14"/>
    </row>
    <row r="10" spans="1:3" x14ac:dyDescent="0.3">
      <c r="A10" s="12"/>
      <c r="B10" s="13"/>
      <c r="C10" s="14"/>
    </row>
    <row r="11" spans="1:3" x14ac:dyDescent="0.3">
      <c r="A11" s="12"/>
      <c r="B11" s="13"/>
      <c r="C11" s="14"/>
    </row>
    <row r="12" spans="1:3" x14ac:dyDescent="0.3">
      <c r="A12" s="12"/>
      <c r="B12" s="13"/>
      <c r="C12" s="14"/>
    </row>
    <row r="13" spans="1:3" x14ac:dyDescent="0.3">
      <c r="A13" s="12"/>
      <c r="B13" s="13"/>
      <c r="C13" s="14"/>
    </row>
    <row r="14" spans="1:3" x14ac:dyDescent="0.3">
      <c r="A14" s="12"/>
      <c r="B14" s="13"/>
      <c r="C14" s="14"/>
    </row>
    <row r="15" spans="1:3" x14ac:dyDescent="0.3">
      <c r="A15" s="12"/>
      <c r="B15" s="13"/>
      <c r="C15" s="14"/>
    </row>
    <row r="16" spans="1:3" x14ac:dyDescent="0.3">
      <c r="A16" s="12"/>
      <c r="B16" s="13"/>
      <c r="C16" s="14"/>
    </row>
    <row r="17" spans="1:3" x14ac:dyDescent="0.3">
      <c r="A17" s="12"/>
      <c r="B17" s="13"/>
      <c r="C17" s="14"/>
    </row>
    <row r="18" spans="1:3" x14ac:dyDescent="0.3">
      <c r="A18" s="12"/>
      <c r="B18" s="13"/>
      <c r="C18" s="14"/>
    </row>
    <row r="19" spans="1:3" x14ac:dyDescent="0.3">
      <c r="A19" s="12"/>
      <c r="B19" s="13"/>
      <c r="C19" s="14"/>
    </row>
    <row r="20" spans="1:3" x14ac:dyDescent="0.3">
      <c r="A20" s="15"/>
      <c r="B20" s="16"/>
      <c r="C20" s="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1"/>
  <sheetViews>
    <sheetView workbookViewId="0">
      <selection activeCell="L7" sqref="L7"/>
    </sheetView>
  </sheetViews>
  <sheetFormatPr defaultRowHeight="14.4" x14ac:dyDescent="0.3"/>
  <cols>
    <col min="1" max="1" width="10.33203125" bestFit="1" customWidth="1"/>
    <col min="2" max="2" width="10.33203125" customWidth="1"/>
    <col min="3" max="3" width="14.77734375" customWidth="1"/>
    <col min="4" max="4" width="16.44140625" customWidth="1"/>
    <col min="5" max="5" width="11.88671875" customWidth="1"/>
    <col min="6" max="6" width="15.33203125" customWidth="1"/>
    <col min="7" max="7" width="12.21875" customWidth="1"/>
    <col min="8" max="8" width="12.77734375" customWidth="1"/>
    <col min="9" max="9" width="11" customWidth="1"/>
    <col min="10" max="10" width="12.6640625" customWidth="1"/>
  </cols>
  <sheetData>
    <row r="1" spans="1:10" x14ac:dyDescent="0.3">
      <c r="A1" s="1" t="s">
        <v>0</v>
      </c>
      <c r="B1" s="1" t="s">
        <v>21</v>
      </c>
      <c r="C1" s="3" t="s">
        <v>22</v>
      </c>
      <c r="D1" s="1" t="s">
        <v>1</v>
      </c>
      <c r="E1" s="1" t="s">
        <v>2</v>
      </c>
      <c r="F1" s="1" t="s">
        <v>3</v>
      </c>
      <c r="G1" s="1" t="s">
        <v>4</v>
      </c>
      <c r="H1" s="1" t="s">
        <v>5</v>
      </c>
      <c r="I1" s="1" t="s">
        <v>6</v>
      </c>
      <c r="J1" s="1" t="s">
        <v>7</v>
      </c>
    </row>
    <row r="2" spans="1:10" x14ac:dyDescent="0.3">
      <c r="A2" s="2">
        <v>45422</v>
      </c>
      <c r="B2" s="2" t="str">
        <f>TEXT(A2,"mmm")</f>
        <v>May</v>
      </c>
      <c r="C2" s="2" t="str">
        <f>"Q" &amp; ROUNDUP(MONTH(A2)/3, 0)</f>
        <v>Q2</v>
      </c>
      <c r="D2" t="s">
        <v>8</v>
      </c>
      <c r="E2" t="s">
        <v>13</v>
      </c>
      <c r="F2" t="s">
        <v>17</v>
      </c>
      <c r="G2">
        <v>25</v>
      </c>
      <c r="H2">
        <v>21.4</v>
      </c>
      <c r="I2">
        <v>535</v>
      </c>
      <c r="J2">
        <v>97.38</v>
      </c>
    </row>
    <row r="3" spans="1:10" x14ac:dyDescent="0.3">
      <c r="A3" s="2">
        <v>45368</v>
      </c>
      <c r="B3" s="2" t="str">
        <f t="shared" ref="B3:B66" si="0">TEXT(A3,"mmm")</f>
        <v>Mar</v>
      </c>
      <c r="C3" s="2" t="str">
        <f t="shared" ref="C3:C66" si="1">"Q" &amp; ROUNDUP(MONTH(A3)/3, 0)</f>
        <v>Q1</v>
      </c>
      <c r="D3" t="s">
        <v>9</v>
      </c>
      <c r="E3" t="s">
        <v>14</v>
      </c>
      <c r="F3" t="s">
        <v>18</v>
      </c>
      <c r="G3">
        <v>24</v>
      </c>
      <c r="H3">
        <v>409.09</v>
      </c>
      <c r="I3">
        <v>9818.16</v>
      </c>
      <c r="J3">
        <v>1147.8699999999999</v>
      </c>
    </row>
    <row r="4" spans="1:10" x14ac:dyDescent="0.3">
      <c r="A4" s="2">
        <v>45298</v>
      </c>
      <c r="B4" s="2" t="str">
        <f t="shared" si="0"/>
        <v>Jan</v>
      </c>
      <c r="C4" s="2" t="str">
        <f t="shared" si="1"/>
        <v>Q1</v>
      </c>
      <c r="D4" t="s">
        <v>10</v>
      </c>
      <c r="E4" t="s">
        <v>15</v>
      </c>
      <c r="F4" t="s">
        <v>17</v>
      </c>
      <c r="G4">
        <v>13</v>
      </c>
      <c r="H4">
        <v>148.11000000000001</v>
      </c>
      <c r="I4">
        <v>1925.43</v>
      </c>
      <c r="J4">
        <v>692.03</v>
      </c>
    </row>
    <row r="5" spans="1:10" x14ac:dyDescent="0.3">
      <c r="A5" s="2">
        <v>45307</v>
      </c>
      <c r="B5" s="2" t="str">
        <f t="shared" si="0"/>
        <v>Jan</v>
      </c>
      <c r="C5" s="2" t="str">
        <f t="shared" si="1"/>
        <v>Q1</v>
      </c>
      <c r="D5" t="s">
        <v>9</v>
      </c>
      <c r="E5" t="s">
        <v>13</v>
      </c>
      <c r="F5" t="s">
        <v>17</v>
      </c>
      <c r="G5">
        <v>7</v>
      </c>
      <c r="H5">
        <v>67.900000000000006</v>
      </c>
      <c r="I5">
        <v>475.3</v>
      </c>
      <c r="J5">
        <v>163.44</v>
      </c>
    </row>
    <row r="6" spans="1:10" x14ac:dyDescent="0.3">
      <c r="A6" s="2">
        <v>45444</v>
      </c>
      <c r="B6" s="2" t="str">
        <f t="shared" si="0"/>
        <v>Jun</v>
      </c>
      <c r="C6" s="2" t="str">
        <f t="shared" si="1"/>
        <v>Q2</v>
      </c>
      <c r="D6" t="s">
        <v>9</v>
      </c>
      <c r="E6" t="s">
        <v>13</v>
      </c>
      <c r="F6" t="s">
        <v>19</v>
      </c>
      <c r="G6">
        <v>36</v>
      </c>
      <c r="H6">
        <v>351.4</v>
      </c>
      <c r="I6">
        <v>12650.4</v>
      </c>
      <c r="J6">
        <v>5059.09</v>
      </c>
    </row>
    <row r="7" spans="1:10" x14ac:dyDescent="0.3">
      <c r="A7" s="2">
        <v>45353</v>
      </c>
      <c r="B7" s="2" t="str">
        <f t="shared" si="0"/>
        <v>Mar</v>
      </c>
      <c r="C7" s="2" t="str">
        <f t="shared" si="1"/>
        <v>Q1</v>
      </c>
      <c r="D7" t="s">
        <v>11</v>
      </c>
      <c r="E7" t="s">
        <v>13</v>
      </c>
      <c r="F7" t="s">
        <v>17</v>
      </c>
      <c r="G7">
        <v>45</v>
      </c>
      <c r="H7">
        <v>318.18</v>
      </c>
      <c r="I7">
        <v>14318.1</v>
      </c>
      <c r="J7">
        <v>5712.79</v>
      </c>
    </row>
    <row r="8" spans="1:10" x14ac:dyDescent="0.3">
      <c r="A8" s="2">
        <v>45410</v>
      </c>
      <c r="B8" s="2" t="str">
        <f t="shared" si="0"/>
        <v>Apr</v>
      </c>
      <c r="C8" s="2" t="str">
        <f t="shared" si="1"/>
        <v>Q2</v>
      </c>
      <c r="D8" t="s">
        <v>10</v>
      </c>
      <c r="E8" t="s">
        <v>14</v>
      </c>
      <c r="F8" t="s">
        <v>20</v>
      </c>
      <c r="G8">
        <v>20</v>
      </c>
      <c r="H8">
        <v>439.96</v>
      </c>
      <c r="I8">
        <v>8799.2000000000007</v>
      </c>
      <c r="J8">
        <v>2346.13</v>
      </c>
    </row>
    <row r="9" spans="1:10" x14ac:dyDescent="0.3">
      <c r="A9" s="2">
        <v>45363</v>
      </c>
      <c r="B9" s="2" t="str">
        <f t="shared" si="0"/>
        <v>Mar</v>
      </c>
      <c r="C9" s="2" t="str">
        <f t="shared" si="1"/>
        <v>Q1</v>
      </c>
      <c r="D9" t="s">
        <v>10</v>
      </c>
      <c r="E9" t="s">
        <v>15</v>
      </c>
      <c r="F9" t="s">
        <v>17</v>
      </c>
      <c r="G9">
        <v>1</v>
      </c>
      <c r="H9">
        <v>370.18</v>
      </c>
      <c r="I9">
        <v>370.18</v>
      </c>
      <c r="J9">
        <v>122.42</v>
      </c>
    </row>
    <row r="10" spans="1:10" x14ac:dyDescent="0.3">
      <c r="A10" s="2">
        <v>45317</v>
      </c>
      <c r="B10" s="2" t="str">
        <f t="shared" si="0"/>
        <v>Jan</v>
      </c>
      <c r="C10" s="2" t="str">
        <f t="shared" si="1"/>
        <v>Q1</v>
      </c>
      <c r="D10" t="s">
        <v>10</v>
      </c>
      <c r="E10" t="s">
        <v>13</v>
      </c>
      <c r="F10" t="s">
        <v>17</v>
      </c>
      <c r="G10">
        <v>8</v>
      </c>
      <c r="H10">
        <v>403.71</v>
      </c>
      <c r="I10">
        <v>3229.68</v>
      </c>
      <c r="J10">
        <v>1238.3599999999999</v>
      </c>
    </row>
    <row r="11" spans="1:10" x14ac:dyDescent="0.3">
      <c r="A11" s="2">
        <v>45315</v>
      </c>
      <c r="B11" s="2" t="str">
        <f t="shared" si="0"/>
        <v>Jan</v>
      </c>
      <c r="C11" s="2" t="str">
        <f t="shared" si="1"/>
        <v>Q1</v>
      </c>
      <c r="D11" t="s">
        <v>9</v>
      </c>
      <c r="E11" t="s">
        <v>16</v>
      </c>
      <c r="F11" t="s">
        <v>18</v>
      </c>
      <c r="G11">
        <v>46</v>
      </c>
      <c r="H11">
        <v>148.19999999999999</v>
      </c>
      <c r="I11">
        <v>6817.2</v>
      </c>
      <c r="J11">
        <v>2419.38</v>
      </c>
    </row>
    <row r="12" spans="1:10" x14ac:dyDescent="0.3">
      <c r="A12" s="2">
        <v>45441</v>
      </c>
      <c r="B12" s="2" t="str">
        <f t="shared" si="0"/>
        <v>May</v>
      </c>
      <c r="C12" s="2" t="str">
        <f t="shared" si="1"/>
        <v>Q2</v>
      </c>
      <c r="D12" t="s">
        <v>8</v>
      </c>
      <c r="E12" t="s">
        <v>13</v>
      </c>
      <c r="F12" t="s">
        <v>20</v>
      </c>
      <c r="G12">
        <v>16</v>
      </c>
      <c r="H12">
        <v>96.95</v>
      </c>
      <c r="I12">
        <v>1551.2</v>
      </c>
      <c r="J12">
        <v>270.23</v>
      </c>
    </row>
    <row r="13" spans="1:10" x14ac:dyDescent="0.3">
      <c r="A13" s="2">
        <v>45299</v>
      </c>
      <c r="B13" s="2" t="str">
        <f t="shared" si="0"/>
        <v>Jan</v>
      </c>
      <c r="C13" s="2" t="str">
        <f t="shared" si="1"/>
        <v>Q1</v>
      </c>
      <c r="D13" t="s">
        <v>10</v>
      </c>
      <c r="E13" t="s">
        <v>13</v>
      </c>
      <c r="F13" t="s">
        <v>17</v>
      </c>
      <c r="G13">
        <v>14</v>
      </c>
      <c r="H13">
        <v>377.8</v>
      </c>
      <c r="I13">
        <v>5289.2</v>
      </c>
      <c r="J13">
        <v>1243.83</v>
      </c>
    </row>
    <row r="14" spans="1:10" x14ac:dyDescent="0.3">
      <c r="A14" s="2">
        <v>45431</v>
      </c>
      <c r="B14" s="2" t="str">
        <f t="shared" si="0"/>
        <v>May</v>
      </c>
      <c r="C14" s="2" t="str">
        <f t="shared" si="1"/>
        <v>Q2</v>
      </c>
      <c r="D14" t="s">
        <v>9</v>
      </c>
      <c r="E14" t="s">
        <v>14</v>
      </c>
      <c r="F14" t="s">
        <v>17</v>
      </c>
      <c r="G14">
        <v>12</v>
      </c>
      <c r="H14">
        <v>405.35</v>
      </c>
      <c r="I14">
        <v>4864.2</v>
      </c>
      <c r="J14">
        <v>674.9</v>
      </c>
    </row>
    <row r="15" spans="1:10" x14ac:dyDescent="0.3">
      <c r="A15" s="2">
        <v>45459</v>
      </c>
      <c r="B15" s="2" t="str">
        <f t="shared" si="0"/>
        <v>Jun</v>
      </c>
      <c r="C15" s="2" t="str">
        <f t="shared" si="1"/>
        <v>Q2</v>
      </c>
      <c r="D15" t="s">
        <v>11</v>
      </c>
      <c r="E15" t="s">
        <v>14</v>
      </c>
      <c r="F15" t="s">
        <v>19</v>
      </c>
      <c r="G15">
        <v>23</v>
      </c>
      <c r="H15">
        <v>495.35</v>
      </c>
      <c r="I15">
        <v>11393.05</v>
      </c>
      <c r="J15">
        <v>4400.17</v>
      </c>
    </row>
    <row r="16" spans="1:10" x14ac:dyDescent="0.3">
      <c r="A16" s="2">
        <v>45350</v>
      </c>
      <c r="B16" s="2" t="str">
        <f t="shared" si="0"/>
        <v>Feb</v>
      </c>
      <c r="C16" s="2" t="str">
        <f t="shared" si="1"/>
        <v>Q1</v>
      </c>
      <c r="D16" t="s">
        <v>8</v>
      </c>
      <c r="E16" t="s">
        <v>15</v>
      </c>
      <c r="F16" t="s">
        <v>17</v>
      </c>
      <c r="G16">
        <v>15</v>
      </c>
      <c r="H16">
        <v>212.18</v>
      </c>
      <c r="I16">
        <v>3182.7</v>
      </c>
      <c r="J16">
        <v>897.05</v>
      </c>
    </row>
    <row r="17" spans="1:10" x14ac:dyDescent="0.3">
      <c r="A17" s="2">
        <v>45396</v>
      </c>
      <c r="B17" s="2" t="str">
        <f t="shared" si="0"/>
        <v>Apr</v>
      </c>
      <c r="C17" s="2" t="str">
        <f t="shared" si="1"/>
        <v>Q2</v>
      </c>
      <c r="D17" t="s">
        <v>11</v>
      </c>
      <c r="E17" t="s">
        <v>16</v>
      </c>
      <c r="F17" t="s">
        <v>17</v>
      </c>
      <c r="G17">
        <v>28</v>
      </c>
      <c r="H17">
        <v>192.29</v>
      </c>
      <c r="I17">
        <v>5384.12</v>
      </c>
      <c r="J17">
        <v>907.72</v>
      </c>
    </row>
    <row r="18" spans="1:10" x14ac:dyDescent="0.3">
      <c r="A18" s="2">
        <v>45463</v>
      </c>
      <c r="B18" s="2" t="str">
        <f t="shared" si="0"/>
        <v>Jun</v>
      </c>
      <c r="C18" s="2" t="str">
        <f t="shared" si="1"/>
        <v>Q2</v>
      </c>
      <c r="D18" t="s">
        <v>8</v>
      </c>
      <c r="E18" t="s">
        <v>14</v>
      </c>
      <c r="F18" t="s">
        <v>19</v>
      </c>
      <c r="G18">
        <v>34</v>
      </c>
      <c r="H18">
        <v>390.44</v>
      </c>
      <c r="I18">
        <v>13274.96</v>
      </c>
      <c r="J18">
        <v>4002.54</v>
      </c>
    </row>
    <row r="19" spans="1:10" x14ac:dyDescent="0.3">
      <c r="A19" s="2">
        <v>45317</v>
      </c>
      <c r="B19" s="2" t="str">
        <f t="shared" si="0"/>
        <v>Jan</v>
      </c>
      <c r="C19" s="2" t="str">
        <f t="shared" si="1"/>
        <v>Q1</v>
      </c>
      <c r="D19" t="s">
        <v>9</v>
      </c>
      <c r="E19" t="s">
        <v>13</v>
      </c>
      <c r="F19" t="s">
        <v>18</v>
      </c>
      <c r="G19">
        <v>2</v>
      </c>
      <c r="H19">
        <v>176.99</v>
      </c>
      <c r="I19">
        <v>353.98</v>
      </c>
      <c r="J19">
        <v>101.04</v>
      </c>
    </row>
    <row r="20" spans="1:10" x14ac:dyDescent="0.3">
      <c r="A20" s="2">
        <v>45401</v>
      </c>
      <c r="B20" s="2" t="str">
        <f t="shared" si="0"/>
        <v>Apr</v>
      </c>
      <c r="C20" s="2" t="str">
        <f t="shared" si="1"/>
        <v>Q2</v>
      </c>
      <c r="D20" t="s">
        <v>12</v>
      </c>
      <c r="E20" t="s">
        <v>15</v>
      </c>
      <c r="F20" t="s">
        <v>17</v>
      </c>
      <c r="G20">
        <v>32</v>
      </c>
      <c r="H20">
        <v>466.07</v>
      </c>
      <c r="I20">
        <v>14914.24</v>
      </c>
      <c r="J20">
        <v>3093.94</v>
      </c>
    </row>
    <row r="21" spans="1:10" x14ac:dyDescent="0.3">
      <c r="A21" s="2">
        <v>45393</v>
      </c>
      <c r="B21" s="2" t="str">
        <f t="shared" si="0"/>
        <v>Apr</v>
      </c>
      <c r="C21" s="2" t="str">
        <f t="shared" si="1"/>
        <v>Q2</v>
      </c>
      <c r="D21" t="s">
        <v>8</v>
      </c>
      <c r="E21" t="s">
        <v>13</v>
      </c>
      <c r="F21" t="s">
        <v>19</v>
      </c>
      <c r="G21">
        <v>23</v>
      </c>
      <c r="H21">
        <v>430.62</v>
      </c>
      <c r="I21">
        <v>9904.26</v>
      </c>
      <c r="J21">
        <v>1327.84</v>
      </c>
    </row>
    <row r="22" spans="1:10" x14ac:dyDescent="0.3">
      <c r="A22" s="2">
        <v>45412</v>
      </c>
      <c r="B22" s="2" t="str">
        <f t="shared" si="0"/>
        <v>Apr</v>
      </c>
      <c r="C22" s="2" t="str">
        <f t="shared" si="1"/>
        <v>Q2</v>
      </c>
      <c r="D22" t="s">
        <v>11</v>
      </c>
      <c r="E22" t="s">
        <v>13</v>
      </c>
      <c r="F22" t="s">
        <v>20</v>
      </c>
      <c r="G22">
        <v>22</v>
      </c>
      <c r="H22">
        <v>220.21</v>
      </c>
      <c r="I22">
        <v>4844.62</v>
      </c>
      <c r="J22">
        <v>1460.52</v>
      </c>
    </row>
    <row r="23" spans="1:10" x14ac:dyDescent="0.3">
      <c r="A23" s="2">
        <v>45307</v>
      </c>
      <c r="B23" s="2" t="str">
        <f t="shared" si="0"/>
        <v>Jan</v>
      </c>
      <c r="C23" s="2" t="str">
        <f t="shared" si="1"/>
        <v>Q1</v>
      </c>
      <c r="D23" t="s">
        <v>9</v>
      </c>
      <c r="E23" t="s">
        <v>14</v>
      </c>
      <c r="F23" t="s">
        <v>18</v>
      </c>
      <c r="G23">
        <v>25</v>
      </c>
      <c r="H23">
        <v>377.93</v>
      </c>
      <c r="I23">
        <v>9448.25</v>
      </c>
      <c r="J23">
        <v>2419.62</v>
      </c>
    </row>
    <row r="24" spans="1:10" x14ac:dyDescent="0.3">
      <c r="A24" s="2">
        <v>45442</v>
      </c>
      <c r="B24" s="2" t="str">
        <f t="shared" si="0"/>
        <v>May</v>
      </c>
      <c r="C24" s="2" t="str">
        <f t="shared" si="1"/>
        <v>Q2</v>
      </c>
      <c r="D24" t="s">
        <v>8</v>
      </c>
      <c r="E24" t="s">
        <v>15</v>
      </c>
      <c r="F24" t="s">
        <v>20</v>
      </c>
      <c r="G24">
        <v>22</v>
      </c>
      <c r="H24">
        <v>379.73</v>
      </c>
      <c r="I24">
        <v>8354.06</v>
      </c>
      <c r="J24">
        <v>2771</v>
      </c>
    </row>
    <row r="25" spans="1:10" x14ac:dyDescent="0.3">
      <c r="A25" s="2">
        <v>45329</v>
      </c>
      <c r="B25" s="2" t="str">
        <f t="shared" si="0"/>
        <v>Feb</v>
      </c>
      <c r="C25" s="2" t="str">
        <f t="shared" si="1"/>
        <v>Q1</v>
      </c>
      <c r="D25" t="s">
        <v>12</v>
      </c>
      <c r="E25" t="s">
        <v>16</v>
      </c>
      <c r="F25" t="s">
        <v>20</v>
      </c>
      <c r="G25">
        <v>22</v>
      </c>
      <c r="H25">
        <v>60.53</v>
      </c>
      <c r="I25">
        <v>1331.66</v>
      </c>
      <c r="J25">
        <v>340.97</v>
      </c>
    </row>
    <row r="26" spans="1:10" x14ac:dyDescent="0.3">
      <c r="A26" s="2">
        <v>45392</v>
      </c>
      <c r="B26" s="2" t="str">
        <f t="shared" si="0"/>
        <v>Apr</v>
      </c>
      <c r="C26" s="2" t="str">
        <f t="shared" si="1"/>
        <v>Q2</v>
      </c>
      <c r="D26" t="s">
        <v>12</v>
      </c>
      <c r="E26" t="s">
        <v>16</v>
      </c>
      <c r="F26" t="s">
        <v>19</v>
      </c>
      <c r="G26">
        <v>49</v>
      </c>
      <c r="H26">
        <v>452.25</v>
      </c>
      <c r="I26">
        <v>22160.25</v>
      </c>
      <c r="J26">
        <v>7881.39</v>
      </c>
    </row>
    <row r="27" spans="1:10" x14ac:dyDescent="0.3">
      <c r="A27" s="2">
        <v>45299</v>
      </c>
      <c r="B27" s="2" t="str">
        <f t="shared" si="0"/>
        <v>Jan</v>
      </c>
      <c r="C27" s="2" t="str">
        <f t="shared" si="1"/>
        <v>Q1</v>
      </c>
      <c r="D27" t="s">
        <v>10</v>
      </c>
      <c r="E27" t="s">
        <v>14</v>
      </c>
      <c r="F27" t="s">
        <v>17</v>
      </c>
      <c r="G27">
        <v>42</v>
      </c>
      <c r="H27">
        <v>257.57</v>
      </c>
      <c r="I27">
        <v>10817.94</v>
      </c>
      <c r="J27">
        <v>2872.94</v>
      </c>
    </row>
    <row r="28" spans="1:10" x14ac:dyDescent="0.3">
      <c r="A28" s="2">
        <v>45401</v>
      </c>
      <c r="B28" s="2" t="str">
        <f t="shared" si="0"/>
        <v>Apr</v>
      </c>
      <c r="C28" s="2" t="str">
        <f t="shared" si="1"/>
        <v>Q2</v>
      </c>
      <c r="D28" t="s">
        <v>10</v>
      </c>
      <c r="E28" t="s">
        <v>14</v>
      </c>
      <c r="F28" t="s">
        <v>19</v>
      </c>
      <c r="G28">
        <v>6</v>
      </c>
      <c r="H28">
        <v>414.96</v>
      </c>
      <c r="I28">
        <v>2489.7600000000002</v>
      </c>
      <c r="J28">
        <v>667.96</v>
      </c>
    </row>
    <row r="29" spans="1:10" x14ac:dyDescent="0.3">
      <c r="A29" s="2">
        <v>45400</v>
      </c>
      <c r="B29" s="2" t="str">
        <f t="shared" si="0"/>
        <v>Apr</v>
      </c>
      <c r="C29" s="2" t="str">
        <f t="shared" si="1"/>
        <v>Q2</v>
      </c>
      <c r="D29" t="s">
        <v>11</v>
      </c>
      <c r="E29" t="s">
        <v>15</v>
      </c>
      <c r="F29" t="s">
        <v>19</v>
      </c>
      <c r="G29">
        <v>15</v>
      </c>
      <c r="H29">
        <v>166.82</v>
      </c>
      <c r="I29">
        <v>2502.3000000000002</v>
      </c>
      <c r="J29">
        <v>908.33</v>
      </c>
    </row>
    <row r="30" spans="1:10" x14ac:dyDescent="0.3">
      <c r="A30" s="2">
        <v>45414</v>
      </c>
      <c r="B30" s="2" t="str">
        <f t="shared" si="0"/>
        <v>May</v>
      </c>
      <c r="C30" s="2" t="str">
        <f t="shared" si="1"/>
        <v>Q2</v>
      </c>
      <c r="D30" t="s">
        <v>8</v>
      </c>
      <c r="E30" t="s">
        <v>16</v>
      </c>
      <c r="F30" t="s">
        <v>19</v>
      </c>
      <c r="G30">
        <v>43</v>
      </c>
      <c r="H30">
        <v>448.81</v>
      </c>
      <c r="I30">
        <v>19298.830000000002</v>
      </c>
      <c r="J30">
        <v>4265.91</v>
      </c>
    </row>
    <row r="31" spans="1:10" x14ac:dyDescent="0.3">
      <c r="A31" s="2">
        <v>45455</v>
      </c>
      <c r="B31" s="2" t="str">
        <f t="shared" si="0"/>
        <v>Jun</v>
      </c>
      <c r="C31" s="2" t="str">
        <f t="shared" si="1"/>
        <v>Q2</v>
      </c>
      <c r="D31" t="s">
        <v>8</v>
      </c>
      <c r="E31" t="s">
        <v>16</v>
      </c>
      <c r="F31" t="s">
        <v>19</v>
      </c>
      <c r="G31">
        <v>37</v>
      </c>
      <c r="H31">
        <v>200.71</v>
      </c>
      <c r="I31">
        <v>7426.27</v>
      </c>
      <c r="J31">
        <v>1041.2</v>
      </c>
    </row>
    <row r="32" spans="1:10" x14ac:dyDescent="0.3">
      <c r="A32" s="2">
        <v>45461</v>
      </c>
      <c r="B32" s="2" t="str">
        <f t="shared" si="0"/>
        <v>Jun</v>
      </c>
      <c r="C32" s="2" t="str">
        <f t="shared" si="1"/>
        <v>Q2</v>
      </c>
      <c r="D32" t="s">
        <v>10</v>
      </c>
      <c r="E32" t="s">
        <v>16</v>
      </c>
      <c r="F32" t="s">
        <v>18</v>
      </c>
      <c r="G32">
        <v>33</v>
      </c>
      <c r="H32">
        <v>15.31</v>
      </c>
      <c r="I32">
        <v>505.23</v>
      </c>
      <c r="J32">
        <v>54.89</v>
      </c>
    </row>
    <row r="33" spans="1:10" x14ac:dyDescent="0.3">
      <c r="A33" s="2">
        <v>45351</v>
      </c>
      <c r="B33" s="2" t="str">
        <f t="shared" si="0"/>
        <v>Feb</v>
      </c>
      <c r="C33" s="2" t="str">
        <f t="shared" si="1"/>
        <v>Q1</v>
      </c>
      <c r="D33" t="s">
        <v>8</v>
      </c>
      <c r="E33" t="s">
        <v>13</v>
      </c>
      <c r="F33" t="s">
        <v>17</v>
      </c>
      <c r="G33">
        <v>8</v>
      </c>
      <c r="H33">
        <v>453.64</v>
      </c>
      <c r="I33">
        <v>3629.12</v>
      </c>
      <c r="J33">
        <v>1185.06</v>
      </c>
    </row>
    <row r="34" spans="1:10" x14ac:dyDescent="0.3">
      <c r="A34" s="2">
        <v>45471</v>
      </c>
      <c r="B34" s="2" t="str">
        <f t="shared" si="0"/>
        <v>Jun</v>
      </c>
      <c r="C34" s="2" t="str">
        <f t="shared" si="1"/>
        <v>Q2</v>
      </c>
      <c r="D34" t="s">
        <v>8</v>
      </c>
      <c r="E34" t="s">
        <v>16</v>
      </c>
      <c r="F34" t="s">
        <v>20</v>
      </c>
      <c r="G34">
        <v>44</v>
      </c>
      <c r="H34">
        <v>54.73</v>
      </c>
      <c r="I34">
        <v>2408.12</v>
      </c>
      <c r="J34">
        <v>688.95</v>
      </c>
    </row>
    <row r="35" spans="1:10" x14ac:dyDescent="0.3">
      <c r="A35" s="2">
        <v>45408</v>
      </c>
      <c r="B35" s="2" t="str">
        <f t="shared" si="0"/>
        <v>Apr</v>
      </c>
      <c r="C35" s="2" t="str">
        <f t="shared" si="1"/>
        <v>Q2</v>
      </c>
      <c r="D35" t="s">
        <v>12</v>
      </c>
      <c r="E35" t="s">
        <v>13</v>
      </c>
      <c r="F35" t="s">
        <v>20</v>
      </c>
      <c r="G35">
        <v>44</v>
      </c>
      <c r="H35">
        <v>166.46</v>
      </c>
      <c r="I35">
        <v>7324.24</v>
      </c>
      <c r="J35">
        <v>2279.48</v>
      </c>
    </row>
    <row r="36" spans="1:10" x14ac:dyDescent="0.3">
      <c r="A36" s="2">
        <v>45436</v>
      </c>
      <c r="B36" s="2" t="str">
        <f t="shared" si="0"/>
        <v>May</v>
      </c>
      <c r="C36" s="2" t="str">
        <f t="shared" si="1"/>
        <v>Q2</v>
      </c>
      <c r="D36" t="s">
        <v>10</v>
      </c>
      <c r="E36" t="s">
        <v>15</v>
      </c>
      <c r="F36" t="s">
        <v>17</v>
      </c>
      <c r="G36">
        <v>5</v>
      </c>
      <c r="H36">
        <v>475.53</v>
      </c>
      <c r="I36">
        <v>2377.65</v>
      </c>
      <c r="J36">
        <v>389.67</v>
      </c>
    </row>
    <row r="37" spans="1:10" x14ac:dyDescent="0.3">
      <c r="A37" s="2">
        <v>45342</v>
      </c>
      <c r="B37" s="2" t="str">
        <f t="shared" si="0"/>
        <v>Feb</v>
      </c>
      <c r="C37" s="2" t="str">
        <f t="shared" si="1"/>
        <v>Q1</v>
      </c>
      <c r="D37" t="s">
        <v>9</v>
      </c>
      <c r="E37" t="s">
        <v>13</v>
      </c>
      <c r="F37" t="s">
        <v>20</v>
      </c>
      <c r="G37">
        <v>39</v>
      </c>
      <c r="H37">
        <v>475.8</v>
      </c>
      <c r="I37">
        <v>18556.2</v>
      </c>
      <c r="J37">
        <v>2614.7800000000002</v>
      </c>
    </row>
    <row r="38" spans="1:10" x14ac:dyDescent="0.3">
      <c r="A38" s="2">
        <v>45434</v>
      </c>
      <c r="B38" s="2" t="str">
        <f t="shared" si="0"/>
        <v>May</v>
      </c>
      <c r="C38" s="2" t="str">
        <f t="shared" si="1"/>
        <v>Q2</v>
      </c>
      <c r="D38" t="s">
        <v>10</v>
      </c>
      <c r="E38" t="s">
        <v>15</v>
      </c>
      <c r="F38" t="s">
        <v>17</v>
      </c>
      <c r="G38">
        <v>4</v>
      </c>
      <c r="H38">
        <v>290.98</v>
      </c>
      <c r="I38">
        <v>1163.92</v>
      </c>
      <c r="J38">
        <v>121.47</v>
      </c>
    </row>
    <row r="39" spans="1:10" x14ac:dyDescent="0.3">
      <c r="A39" s="2">
        <v>45435</v>
      </c>
      <c r="B39" s="2" t="str">
        <f t="shared" si="0"/>
        <v>May</v>
      </c>
      <c r="C39" s="2" t="str">
        <f t="shared" si="1"/>
        <v>Q2</v>
      </c>
      <c r="D39" t="s">
        <v>9</v>
      </c>
      <c r="E39" t="s">
        <v>16</v>
      </c>
      <c r="F39" t="s">
        <v>20</v>
      </c>
      <c r="G39">
        <v>6</v>
      </c>
      <c r="H39">
        <v>319.60000000000002</v>
      </c>
      <c r="I39">
        <v>1917.6</v>
      </c>
      <c r="J39">
        <v>393.45</v>
      </c>
    </row>
    <row r="40" spans="1:10" x14ac:dyDescent="0.3">
      <c r="A40" s="2">
        <v>45418</v>
      </c>
      <c r="B40" s="2" t="str">
        <f t="shared" si="0"/>
        <v>May</v>
      </c>
      <c r="C40" s="2" t="str">
        <f t="shared" si="1"/>
        <v>Q2</v>
      </c>
      <c r="D40" t="s">
        <v>12</v>
      </c>
      <c r="E40" t="s">
        <v>16</v>
      </c>
      <c r="F40" t="s">
        <v>19</v>
      </c>
      <c r="G40">
        <v>45</v>
      </c>
      <c r="H40">
        <v>229.74</v>
      </c>
      <c r="I40">
        <v>10338.299999999999</v>
      </c>
      <c r="J40">
        <v>2863.45</v>
      </c>
    </row>
    <row r="41" spans="1:10" x14ac:dyDescent="0.3">
      <c r="A41" s="2">
        <v>45362</v>
      </c>
      <c r="B41" s="2" t="str">
        <f t="shared" si="0"/>
        <v>Mar</v>
      </c>
      <c r="C41" s="2" t="str">
        <f t="shared" si="1"/>
        <v>Q1</v>
      </c>
      <c r="D41" t="s">
        <v>11</v>
      </c>
      <c r="E41" t="s">
        <v>15</v>
      </c>
      <c r="F41" t="s">
        <v>20</v>
      </c>
      <c r="G41">
        <v>32</v>
      </c>
      <c r="H41">
        <v>153.66999999999999</v>
      </c>
      <c r="I41">
        <v>4917.4399999999996</v>
      </c>
      <c r="J41">
        <v>1070.3900000000001</v>
      </c>
    </row>
    <row r="42" spans="1:10" x14ac:dyDescent="0.3">
      <c r="A42" s="2">
        <v>45464</v>
      </c>
      <c r="B42" s="2" t="str">
        <f t="shared" si="0"/>
        <v>Jun</v>
      </c>
      <c r="C42" s="2" t="str">
        <f t="shared" si="1"/>
        <v>Q2</v>
      </c>
      <c r="D42" t="s">
        <v>8</v>
      </c>
      <c r="E42" t="s">
        <v>14</v>
      </c>
      <c r="F42" t="s">
        <v>17</v>
      </c>
      <c r="G42">
        <v>30</v>
      </c>
      <c r="H42">
        <v>171.05</v>
      </c>
      <c r="I42">
        <v>5131.5</v>
      </c>
      <c r="J42">
        <v>1186.6199999999999</v>
      </c>
    </row>
    <row r="43" spans="1:10" x14ac:dyDescent="0.3">
      <c r="A43" s="2">
        <v>45304</v>
      </c>
      <c r="B43" s="2" t="str">
        <f t="shared" si="0"/>
        <v>Jan</v>
      </c>
      <c r="C43" s="2" t="str">
        <f t="shared" si="1"/>
        <v>Q1</v>
      </c>
      <c r="D43" t="s">
        <v>12</v>
      </c>
      <c r="E43" t="s">
        <v>15</v>
      </c>
      <c r="F43" t="s">
        <v>17</v>
      </c>
      <c r="G43">
        <v>47</v>
      </c>
      <c r="H43">
        <v>339.53</v>
      </c>
      <c r="I43">
        <v>15957.91</v>
      </c>
      <c r="J43">
        <v>5924.34</v>
      </c>
    </row>
    <row r="44" spans="1:10" x14ac:dyDescent="0.3">
      <c r="A44" s="2">
        <v>45350</v>
      </c>
      <c r="B44" s="2" t="str">
        <f t="shared" si="0"/>
        <v>Feb</v>
      </c>
      <c r="C44" s="2" t="str">
        <f t="shared" si="1"/>
        <v>Q1</v>
      </c>
      <c r="D44" t="s">
        <v>8</v>
      </c>
      <c r="E44" t="s">
        <v>14</v>
      </c>
      <c r="F44" t="s">
        <v>17</v>
      </c>
      <c r="G44">
        <v>35</v>
      </c>
      <c r="H44">
        <v>378.66</v>
      </c>
      <c r="I44">
        <v>13253.1</v>
      </c>
      <c r="J44">
        <v>2709.95</v>
      </c>
    </row>
    <row r="45" spans="1:10" x14ac:dyDescent="0.3">
      <c r="A45" s="2">
        <v>45465</v>
      </c>
      <c r="B45" s="2" t="str">
        <f t="shared" si="0"/>
        <v>Jun</v>
      </c>
      <c r="C45" s="2" t="str">
        <f t="shared" si="1"/>
        <v>Q2</v>
      </c>
      <c r="D45" t="s">
        <v>11</v>
      </c>
      <c r="E45" t="s">
        <v>13</v>
      </c>
      <c r="F45" t="s">
        <v>17</v>
      </c>
      <c r="G45">
        <v>40</v>
      </c>
      <c r="H45">
        <v>397.87</v>
      </c>
      <c r="I45">
        <v>15914.8</v>
      </c>
      <c r="J45">
        <v>4045.49</v>
      </c>
    </row>
    <row r="46" spans="1:10" x14ac:dyDescent="0.3">
      <c r="A46" s="2">
        <v>45306</v>
      </c>
      <c r="B46" s="2" t="str">
        <f t="shared" si="0"/>
        <v>Jan</v>
      </c>
      <c r="C46" s="2" t="str">
        <f t="shared" si="1"/>
        <v>Q1</v>
      </c>
      <c r="D46" t="s">
        <v>11</v>
      </c>
      <c r="E46" t="s">
        <v>13</v>
      </c>
      <c r="F46" t="s">
        <v>17</v>
      </c>
      <c r="G46">
        <v>16</v>
      </c>
      <c r="H46">
        <v>396.91</v>
      </c>
      <c r="I46">
        <v>6350.56</v>
      </c>
      <c r="J46">
        <v>2128.0500000000002</v>
      </c>
    </row>
    <row r="47" spans="1:10" x14ac:dyDescent="0.3">
      <c r="A47" s="2">
        <v>45442</v>
      </c>
      <c r="B47" s="2" t="str">
        <f t="shared" si="0"/>
        <v>May</v>
      </c>
      <c r="C47" s="2" t="str">
        <f t="shared" si="1"/>
        <v>Q2</v>
      </c>
      <c r="D47" t="s">
        <v>12</v>
      </c>
      <c r="E47" t="s">
        <v>13</v>
      </c>
      <c r="F47" t="s">
        <v>18</v>
      </c>
      <c r="G47">
        <v>13</v>
      </c>
      <c r="H47">
        <v>54.69</v>
      </c>
      <c r="I47">
        <v>710.97</v>
      </c>
      <c r="J47">
        <v>155.68</v>
      </c>
    </row>
    <row r="48" spans="1:10" x14ac:dyDescent="0.3">
      <c r="A48" s="2">
        <v>45315</v>
      </c>
      <c r="B48" s="2" t="str">
        <f t="shared" si="0"/>
        <v>Jan</v>
      </c>
      <c r="C48" s="2" t="str">
        <f t="shared" si="1"/>
        <v>Q1</v>
      </c>
      <c r="D48" t="s">
        <v>11</v>
      </c>
      <c r="E48" t="s">
        <v>16</v>
      </c>
      <c r="F48" t="s">
        <v>18</v>
      </c>
      <c r="G48">
        <v>42</v>
      </c>
      <c r="H48">
        <v>252.27</v>
      </c>
      <c r="I48">
        <v>10595.34</v>
      </c>
      <c r="J48">
        <v>3036.9</v>
      </c>
    </row>
    <row r="49" spans="1:10" x14ac:dyDescent="0.3">
      <c r="A49" s="2">
        <v>45368</v>
      </c>
      <c r="B49" s="2" t="str">
        <f t="shared" si="0"/>
        <v>Mar</v>
      </c>
      <c r="C49" s="2" t="str">
        <f t="shared" si="1"/>
        <v>Q1</v>
      </c>
      <c r="D49" t="s">
        <v>9</v>
      </c>
      <c r="E49" t="s">
        <v>13</v>
      </c>
      <c r="F49" t="s">
        <v>20</v>
      </c>
      <c r="G49">
        <v>30</v>
      </c>
      <c r="H49">
        <v>38.200000000000003</v>
      </c>
      <c r="I49">
        <v>1146</v>
      </c>
      <c r="J49">
        <v>411.08</v>
      </c>
    </row>
    <row r="50" spans="1:10" x14ac:dyDescent="0.3">
      <c r="A50" s="2">
        <v>45416</v>
      </c>
      <c r="B50" s="2" t="str">
        <f t="shared" si="0"/>
        <v>May</v>
      </c>
      <c r="C50" s="2" t="str">
        <f t="shared" si="1"/>
        <v>Q2</v>
      </c>
      <c r="D50" t="s">
        <v>11</v>
      </c>
      <c r="E50" t="s">
        <v>14</v>
      </c>
      <c r="F50" t="s">
        <v>17</v>
      </c>
      <c r="G50">
        <v>19</v>
      </c>
      <c r="H50">
        <v>279.27</v>
      </c>
      <c r="I50">
        <v>5306.13</v>
      </c>
      <c r="J50">
        <v>2042.1</v>
      </c>
    </row>
    <row r="51" spans="1:10" x14ac:dyDescent="0.3">
      <c r="A51" s="2">
        <v>45306</v>
      </c>
      <c r="B51" s="2" t="str">
        <f t="shared" si="0"/>
        <v>Jan</v>
      </c>
      <c r="C51" s="2" t="str">
        <f t="shared" si="1"/>
        <v>Q1</v>
      </c>
      <c r="D51" t="s">
        <v>8</v>
      </c>
      <c r="E51" t="s">
        <v>13</v>
      </c>
      <c r="F51" t="s">
        <v>20</v>
      </c>
      <c r="G51">
        <v>17</v>
      </c>
      <c r="H51">
        <v>226.35</v>
      </c>
      <c r="I51">
        <v>3847.95</v>
      </c>
      <c r="J51">
        <v>554.57000000000005</v>
      </c>
    </row>
    <row r="52" spans="1:10" x14ac:dyDescent="0.3">
      <c r="A52" s="2">
        <v>45444</v>
      </c>
      <c r="B52" s="2" t="str">
        <f t="shared" si="0"/>
        <v>Jun</v>
      </c>
      <c r="C52" s="2" t="str">
        <f t="shared" si="1"/>
        <v>Q2</v>
      </c>
      <c r="D52" t="s">
        <v>8</v>
      </c>
      <c r="E52" t="s">
        <v>15</v>
      </c>
      <c r="F52" t="s">
        <v>17</v>
      </c>
      <c r="G52">
        <v>19</v>
      </c>
      <c r="H52">
        <v>444.98</v>
      </c>
      <c r="I52">
        <v>8454.6200000000008</v>
      </c>
      <c r="J52">
        <v>3195.65</v>
      </c>
    </row>
    <row r="53" spans="1:10" x14ac:dyDescent="0.3">
      <c r="A53" s="2">
        <v>45409</v>
      </c>
      <c r="B53" s="2" t="str">
        <f t="shared" si="0"/>
        <v>Apr</v>
      </c>
      <c r="C53" s="2" t="str">
        <f t="shared" si="1"/>
        <v>Q2</v>
      </c>
      <c r="D53" t="s">
        <v>8</v>
      </c>
      <c r="E53" t="s">
        <v>15</v>
      </c>
      <c r="F53" t="s">
        <v>17</v>
      </c>
      <c r="G53">
        <v>28</v>
      </c>
      <c r="H53">
        <v>181.95</v>
      </c>
      <c r="I53">
        <v>5094.6000000000004</v>
      </c>
      <c r="J53">
        <v>1261.5999999999999</v>
      </c>
    </row>
    <row r="54" spans="1:10" x14ac:dyDescent="0.3">
      <c r="A54" s="2">
        <v>45455</v>
      </c>
      <c r="B54" s="2" t="str">
        <f t="shared" si="0"/>
        <v>Jun</v>
      </c>
      <c r="C54" s="2" t="str">
        <f t="shared" si="1"/>
        <v>Q2</v>
      </c>
      <c r="D54" t="s">
        <v>8</v>
      </c>
      <c r="E54" t="s">
        <v>16</v>
      </c>
      <c r="F54" t="s">
        <v>18</v>
      </c>
      <c r="G54">
        <v>26</v>
      </c>
      <c r="H54">
        <v>67.36</v>
      </c>
      <c r="I54">
        <v>1751.36</v>
      </c>
      <c r="J54">
        <v>310.82</v>
      </c>
    </row>
    <row r="55" spans="1:10" x14ac:dyDescent="0.3">
      <c r="A55" s="2">
        <v>45326</v>
      </c>
      <c r="B55" s="2" t="str">
        <f t="shared" si="0"/>
        <v>Feb</v>
      </c>
      <c r="C55" s="2" t="str">
        <f t="shared" si="1"/>
        <v>Q1</v>
      </c>
      <c r="D55" t="s">
        <v>9</v>
      </c>
      <c r="E55" t="s">
        <v>15</v>
      </c>
      <c r="F55" t="s">
        <v>18</v>
      </c>
      <c r="G55">
        <v>37</v>
      </c>
      <c r="H55">
        <v>80.069999999999993</v>
      </c>
      <c r="I55">
        <v>2962.59</v>
      </c>
      <c r="J55">
        <v>704.33</v>
      </c>
    </row>
    <row r="56" spans="1:10" x14ac:dyDescent="0.3">
      <c r="A56" s="2">
        <v>45421</v>
      </c>
      <c r="B56" s="2" t="str">
        <f t="shared" si="0"/>
        <v>May</v>
      </c>
      <c r="C56" s="2" t="str">
        <f t="shared" si="1"/>
        <v>Q2</v>
      </c>
      <c r="D56" t="s">
        <v>10</v>
      </c>
      <c r="E56" t="s">
        <v>14</v>
      </c>
      <c r="F56" t="s">
        <v>19</v>
      </c>
      <c r="G56">
        <v>26</v>
      </c>
      <c r="H56">
        <v>383.14</v>
      </c>
      <c r="I56">
        <v>9961.64</v>
      </c>
      <c r="J56">
        <v>3924.98</v>
      </c>
    </row>
    <row r="57" spans="1:10" x14ac:dyDescent="0.3">
      <c r="A57" s="2">
        <v>45300</v>
      </c>
      <c r="B57" s="2" t="str">
        <f t="shared" si="0"/>
        <v>Jan</v>
      </c>
      <c r="C57" s="2" t="str">
        <f t="shared" si="1"/>
        <v>Q1</v>
      </c>
      <c r="D57" t="s">
        <v>12</v>
      </c>
      <c r="E57" t="s">
        <v>13</v>
      </c>
      <c r="F57" t="s">
        <v>18</v>
      </c>
      <c r="G57">
        <v>23</v>
      </c>
      <c r="H57">
        <v>312.93</v>
      </c>
      <c r="I57">
        <v>7197.39</v>
      </c>
      <c r="J57">
        <v>1783.41</v>
      </c>
    </row>
    <row r="58" spans="1:10" x14ac:dyDescent="0.3">
      <c r="A58" s="2">
        <v>45333</v>
      </c>
      <c r="B58" s="2" t="str">
        <f t="shared" si="0"/>
        <v>Feb</v>
      </c>
      <c r="C58" s="2" t="str">
        <f t="shared" si="1"/>
        <v>Q1</v>
      </c>
      <c r="D58" t="s">
        <v>8</v>
      </c>
      <c r="E58" t="s">
        <v>16</v>
      </c>
      <c r="F58" t="s">
        <v>19</v>
      </c>
      <c r="G58">
        <v>9</v>
      </c>
      <c r="H58">
        <v>59.55</v>
      </c>
      <c r="I58">
        <v>535.95000000000005</v>
      </c>
      <c r="J58">
        <v>106.45</v>
      </c>
    </row>
    <row r="59" spans="1:10" x14ac:dyDescent="0.3">
      <c r="A59" s="2">
        <v>45393</v>
      </c>
      <c r="B59" s="2" t="str">
        <f t="shared" si="0"/>
        <v>Apr</v>
      </c>
      <c r="C59" s="2" t="str">
        <f t="shared" si="1"/>
        <v>Q2</v>
      </c>
      <c r="D59" t="s">
        <v>11</v>
      </c>
      <c r="E59" t="s">
        <v>13</v>
      </c>
      <c r="F59" t="s">
        <v>19</v>
      </c>
      <c r="G59">
        <v>12</v>
      </c>
      <c r="H59">
        <v>51.21</v>
      </c>
      <c r="I59">
        <v>614.52</v>
      </c>
      <c r="J59">
        <v>178.22</v>
      </c>
    </row>
    <row r="60" spans="1:10" x14ac:dyDescent="0.3">
      <c r="A60" s="2">
        <v>45367</v>
      </c>
      <c r="B60" s="2" t="str">
        <f t="shared" si="0"/>
        <v>Mar</v>
      </c>
      <c r="C60" s="2" t="str">
        <f t="shared" si="1"/>
        <v>Q1</v>
      </c>
      <c r="D60" t="s">
        <v>8</v>
      </c>
      <c r="E60" t="s">
        <v>13</v>
      </c>
      <c r="F60" t="s">
        <v>19</v>
      </c>
      <c r="G60">
        <v>1</v>
      </c>
      <c r="H60">
        <v>353.47</v>
      </c>
      <c r="I60">
        <v>353.47</v>
      </c>
      <c r="J60">
        <v>60.81</v>
      </c>
    </row>
    <row r="61" spans="1:10" x14ac:dyDescent="0.3">
      <c r="A61" s="2">
        <v>45385</v>
      </c>
      <c r="B61" s="2" t="str">
        <f t="shared" si="0"/>
        <v>Apr</v>
      </c>
      <c r="C61" s="2" t="str">
        <f t="shared" si="1"/>
        <v>Q2</v>
      </c>
      <c r="D61" t="s">
        <v>11</v>
      </c>
      <c r="E61" t="s">
        <v>14</v>
      </c>
      <c r="F61" t="s">
        <v>19</v>
      </c>
      <c r="G61">
        <v>1</v>
      </c>
      <c r="H61">
        <v>45.65</v>
      </c>
      <c r="I61">
        <v>45.65</v>
      </c>
      <c r="J61">
        <v>5.6</v>
      </c>
    </row>
    <row r="62" spans="1:10" x14ac:dyDescent="0.3">
      <c r="A62" s="2">
        <v>45458</v>
      </c>
      <c r="B62" s="2" t="str">
        <f t="shared" si="0"/>
        <v>Jun</v>
      </c>
      <c r="C62" s="2" t="str">
        <f t="shared" si="1"/>
        <v>Q2</v>
      </c>
      <c r="D62" t="s">
        <v>11</v>
      </c>
      <c r="E62" t="s">
        <v>15</v>
      </c>
      <c r="F62" t="s">
        <v>19</v>
      </c>
      <c r="G62">
        <v>47</v>
      </c>
      <c r="H62">
        <v>412.71</v>
      </c>
      <c r="I62">
        <v>19397.37</v>
      </c>
      <c r="J62">
        <v>2689.72</v>
      </c>
    </row>
    <row r="63" spans="1:10" x14ac:dyDescent="0.3">
      <c r="A63" s="2">
        <v>45460</v>
      </c>
      <c r="B63" s="2" t="str">
        <f t="shared" si="0"/>
        <v>Jun</v>
      </c>
      <c r="C63" s="2" t="str">
        <f t="shared" si="1"/>
        <v>Q2</v>
      </c>
      <c r="D63" t="s">
        <v>8</v>
      </c>
      <c r="E63" t="s">
        <v>15</v>
      </c>
      <c r="F63" t="s">
        <v>20</v>
      </c>
      <c r="G63">
        <v>34</v>
      </c>
      <c r="H63">
        <v>356.06</v>
      </c>
      <c r="I63">
        <v>12106.04</v>
      </c>
      <c r="J63">
        <v>1675.64</v>
      </c>
    </row>
    <row r="64" spans="1:10" x14ac:dyDescent="0.3">
      <c r="A64" s="2">
        <v>45314</v>
      </c>
      <c r="B64" s="2" t="str">
        <f t="shared" si="0"/>
        <v>Jan</v>
      </c>
      <c r="C64" s="2" t="str">
        <f t="shared" si="1"/>
        <v>Q1</v>
      </c>
      <c r="D64" t="s">
        <v>9</v>
      </c>
      <c r="E64" t="s">
        <v>13</v>
      </c>
      <c r="F64" t="s">
        <v>18</v>
      </c>
      <c r="G64">
        <v>32</v>
      </c>
      <c r="H64">
        <v>49.86</v>
      </c>
      <c r="I64">
        <v>1595.52</v>
      </c>
      <c r="J64">
        <v>232.26</v>
      </c>
    </row>
    <row r="65" spans="1:10" x14ac:dyDescent="0.3">
      <c r="A65" s="2">
        <v>45404</v>
      </c>
      <c r="B65" s="2" t="str">
        <f t="shared" si="0"/>
        <v>Apr</v>
      </c>
      <c r="C65" s="2" t="str">
        <f t="shared" si="1"/>
        <v>Q2</v>
      </c>
      <c r="D65" t="s">
        <v>11</v>
      </c>
      <c r="E65" t="s">
        <v>16</v>
      </c>
      <c r="F65" t="s">
        <v>19</v>
      </c>
      <c r="G65">
        <v>48</v>
      </c>
      <c r="H65">
        <v>51.57</v>
      </c>
      <c r="I65">
        <v>2475.36</v>
      </c>
      <c r="J65">
        <v>350.63</v>
      </c>
    </row>
    <row r="66" spans="1:10" x14ac:dyDescent="0.3">
      <c r="A66" s="2">
        <v>45323</v>
      </c>
      <c r="B66" s="2" t="str">
        <f t="shared" si="0"/>
        <v>Feb</v>
      </c>
      <c r="C66" s="2" t="str">
        <f t="shared" si="1"/>
        <v>Q1</v>
      </c>
      <c r="D66" t="s">
        <v>11</v>
      </c>
      <c r="E66" t="s">
        <v>15</v>
      </c>
      <c r="F66" t="s">
        <v>17</v>
      </c>
      <c r="G66">
        <v>25</v>
      </c>
      <c r="H66">
        <v>493.45</v>
      </c>
      <c r="I66">
        <v>12336.25</v>
      </c>
      <c r="J66">
        <v>3605.42</v>
      </c>
    </row>
    <row r="67" spans="1:10" x14ac:dyDescent="0.3">
      <c r="A67" s="2">
        <v>45302</v>
      </c>
      <c r="B67" s="2" t="str">
        <f t="shared" ref="B67:B130" si="2">TEXT(A67,"mmm")</f>
        <v>Jan</v>
      </c>
      <c r="C67" s="2" t="str">
        <f t="shared" ref="C67:C130" si="3">"Q" &amp; ROUNDUP(MONTH(A67)/3, 0)</f>
        <v>Q1</v>
      </c>
      <c r="D67" t="s">
        <v>8</v>
      </c>
      <c r="E67" t="s">
        <v>16</v>
      </c>
      <c r="F67" t="s">
        <v>18</v>
      </c>
      <c r="G67">
        <v>40</v>
      </c>
      <c r="H67">
        <v>193.39</v>
      </c>
      <c r="I67">
        <v>7735.6</v>
      </c>
      <c r="J67">
        <v>1195.6500000000001</v>
      </c>
    </row>
    <row r="68" spans="1:10" x14ac:dyDescent="0.3">
      <c r="A68" s="2">
        <v>45358</v>
      </c>
      <c r="B68" s="2" t="str">
        <f t="shared" si="2"/>
        <v>Mar</v>
      </c>
      <c r="C68" s="2" t="str">
        <f t="shared" si="3"/>
        <v>Q1</v>
      </c>
      <c r="D68" t="s">
        <v>11</v>
      </c>
      <c r="E68" t="s">
        <v>15</v>
      </c>
      <c r="F68" t="s">
        <v>18</v>
      </c>
      <c r="G68">
        <v>45</v>
      </c>
      <c r="H68">
        <v>191.61</v>
      </c>
      <c r="I68">
        <v>8622.4500000000007</v>
      </c>
      <c r="J68">
        <v>1756.39</v>
      </c>
    </row>
    <row r="69" spans="1:10" x14ac:dyDescent="0.3">
      <c r="A69" s="2">
        <v>45472</v>
      </c>
      <c r="B69" s="2" t="str">
        <f t="shared" si="2"/>
        <v>Jun</v>
      </c>
      <c r="C69" s="2" t="str">
        <f t="shared" si="3"/>
        <v>Q2</v>
      </c>
      <c r="D69" t="s">
        <v>11</v>
      </c>
      <c r="E69" t="s">
        <v>16</v>
      </c>
      <c r="F69" t="s">
        <v>19</v>
      </c>
      <c r="G69">
        <v>1</v>
      </c>
      <c r="H69">
        <v>408.27</v>
      </c>
      <c r="I69">
        <v>408.27</v>
      </c>
      <c r="J69">
        <v>150.66999999999999</v>
      </c>
    </row>
    <row r="70" spans="1:10" x14ac:dyDescent="0.3">
      <c r="A70" s="2">
        <v>45385</v>
      </c>
      <c r="B70" s="2" t="str">
        <f t="shared" si="2"/>
        <v>Apr</v>
      </c>
      <c r="C70" s="2" t="str">
        <f t="shared" si="3"/>
        <v>Q2</v>
      </c>
      <c r="D70" t="s">
        <v>8</v>
      </c>
      <c r="E70" t="s">
        <v>14</v>
      </c>
      <c r="F70" t="s">
        <v>20</v>
      </c>
      <c r="G70">
        <v>16</v>
      </c>
      <c r="H70">
        <v>474.15</v>
      </c>
      <c r="I70">
        <v>7586.4</v>
      </c>
      <c r="J70">
        <v>1837.34</v>
      </c>
    </row>
    <row r="71" spans="1:10" x14ac:dyDescent="0.3">
      <c r="A71" s="2">
        <v>45414</v>
      </c>
      <c r="B71" s="2" t="str">
        <f t="shared" si="2"/>
        <v>May</v>
      </c>
      <c r="C71" s="2" t="str">
        <f t="shared" si="3"/>
        <v>Q2</v>
      </c>
      <c r="D71" t="s">
        <v>8</v>
      </c>
      <c r="E71" t="s">
        <v>16</v>
      </c>
      <c r="F71" t="s">
        <v>19</v>
      </c>
      <c r="G71">
        <v>39</v>
      </c>
      <c r="H71">
        <v>493.14</v>
      </c>
      <c r="I71">
        <v>19232.46</v>
      </c>
      <c r="J71">
        <v>5774.88</v>
      </c>
    </row>
    <row r="72" spans="1:10" x14ac:dyDescent="0.3">
      <c r="A72" s="2">
        <v>45424</v>
      </c>
      <c r="B72" s="2" t="str">
        <f t="shared" si="2"/>
        <v>May</v>
      </c>
      <c r="C72" s="2" t="str">
        <f t="shared" si="3"/>
        <v>Q2</v>
      </c>
      <c r="D72" t="s">
        <v>12</v>
      </c>
      <c r="E72" t="s">
        <v>14</v>
      </c>
      <c r="F72" t="s">
        <v>20</v>
      </c>
      <c r="G72">
        <v>5</v>
      </c>
      <c r="H72">
        <v>379.16</v>
      </c>
      <c r="I72">
        <v>1895.8</v>
      </c>
      <c r="J72">
        <v>287.58999999999997</v>
      </c>
    </row>
    <row r="73" spans="1:10" x14ac:dyDescent="0.3">
      <c r="A73" s="2">
        <v>45313</v>
      </c>
      <c r="B73" s="2" t="str">
        <f t="shared" si="2"/>
        <v>Jan</v>
      </c>
      <c r="C73" s="2" t="str">
        <f t="shared" si="3"/>
        <v>Q1</v>
      </c>
      <c r="D73" t="s">
        <v>9</v>
      </c>
      <c r="E73" t="s">
        <v>14</v>
      </c>
      <c r="F73" t="s">
        <v>17</v>
      </c>
      <c r="G73">
        <v>22</v>
      </c>
      <c r="H73">
        <v>194.37</v>
      </c>
      <c r="I73">
        <v>4276.1400000000003</v>
      </c>
      <c r="J73">
        <v>674.29</v>
      </c>
    </row>
    <row r="74" spans="1:10" x14ac:dyDescent="0.3">
      <c r="A74" s="2">
        <v>45338</v>
      </c>
      <c r="B74" s="2" t="str">
        <f t="shared" si="2"/>
        <v>Feb</v>
      </c>
      <c r="C74" s="2" t="str">
        <f t="shared" si="3"/>
        <v>Q1</v>
      </c>
      <c r="D74" t="s">
        <v>9</v>
      </c>
      <c r="E74" t="s">
        <v>16</v>
      </c>
      <c r="F74" t="s">
        <v>18</v>
      </c>
      <c r="G74">
        <v>29</v>
      </c>
      <c r="H74">
        <v>50.92</v>
      </c>
      <c r="I74">
        <v>1476.68</v>
      </c>
      <c r="J74">
        <v>165.77</v>
      </c>
    </row>
    <row r="75" spans="1:10" x14ac:dyDescent="0.3">
      <c r="A75" s="2">
        <v>45384</v>
      </c>
      <c r="B75" s="2" t="str">
        <f t="shared" si="2"/>
        <v>Apr</v>
      </c>
      <c r="C75" s="2" t="str">
        <f t="shared" si="3"/>
        <v>Q2</v>
      </c>
      <c r="D75" t="s">
        <v>11</v>
      </c>
      <c r="E75" t="s">
        <v>14</v>
      </c>
      <c r="F75" t="s">
        <v>17</v>
      </c>
      <c r="G75">
        <v>3</v>
      </c>
      <c r="H75">
        <v>390.8</v>
      </c>
      <c r="I75">
        <v>1172.4000000000001</v>
      </c>
      <c r="J75">
        <v>176.66</v>
      </c>
    </row>
    <row r="76" spans="1:10" x14ac:dyDescent="0.3">
      <c r="A76" s="2">
        <v>45318</v>
      </c>
      <c r="B76" s="2" t="str">
        <f t="shared" si="2"/>
        <v>Jan</v>
      </c>
      <c r="C76" s="2" t="str">
        <f t="shared" si="3"/>
        <v>Q1</v>
      </c>
      <c r="D76" t="s">
        <v>9</v>
      </c>
      <c r="E76" t="s">
        <v>13</v>
      </c>
      <c r="F76" t="s">
        <v>20</v>
      </c>
      <c r="G76">
        <v>12</v>
      </c>
      <c r="H76">
        <v>283.62</v>
      </c>
      <c r="I76">
        <v>3403.44</v>
      </c>
      <c r="J76">
        <v>624.79</v>
      </c>
    </row>
    <row r="77" spans="1:10" x14ac:dyDescent="0.3">
      <c r="A77" s="2">
        <v>45342</v>
      </c>
      <c r="B77" s="2" t="str">
        <f t="shared" si="2"/>
        <v>Feb</v>
      </c>
      <c r="C77" s="2" t="str">
        <f t="shared" si="3"/>
        <v>Q1</v>
      </c>
      <c r="D77" t="s">
        <v>11</v>
      </c>
      <c r="E77" t="s">
        <v>14</v>
      </c>
      <c r="F77" t="s">
        <v>20</v>
      </c>
      <c r="G77">
        <v>26</v>
      </c>
      <c r="H77">
        <v>217.87</v>
      </c>
      <c r="I77">
        <v>5664.62</v>
      </c>
      <c r="J77">
        <v>867.27</v>
      </c>
    </row>
    <row r="78" spans="1:10" x14ac:dyDescent="0.3">
      <c r="A78" s="2">
        <v>45429</v>
      </c>
      <c r="B78" s="2" t="str">
        <f t="shared" si="2"/>
        <v>May</v>
      </c>
      <c r="C78" s="2" t="str">
        <f t="shared" si="3"/>
        <v>Q2</v>
      </c>
      <c r="D78" t="s">
        <v>12</v>
      </c>
      <c r="E78" t="s">
        <v>15</v>
      </c>
      <c r="F78" t="s">
        <v>17</v>
      </c>
      <c r="G78">
        <v>16</v>
      </c>
      <c r="H78">
        <v>454.11</v>
      </c>
      <c r="I78">
        <v>7265.76</v>
      </c>
      <c r="J78">
        <v>919.92</v>
      </c>
    </row>
    <row r="79" spans="1:10" x14ac:dyDescent="0.3">
      <c r="A79" s="2">
        <v>45376</v>
      </c>
      <c r="B79" s="2" t="str">
        <f t="shared" si="2"/>
        <v>Mar</v>
      </c>
      <c r="C79" s="2" t="str">
        <f t="shared" si="3"/>
        <v>Q1</v>
      </c>
      <c r="D79" t="s">
        <v>8</v>
      </c>
      <c r="E79" t="s">
        <v>16</v>
      </c>
      <c r="F79" t="s">
        <v>20</v>
      </c>
      <c r="G79">
        <v>37</v>
      </c>
      <c r="H79">
        <v>64.489999999999995</v>
      </c>
      <c r="I79">
        <v>2386.13</v>
      </c>
      <c r="J79">
        <v>324.97000000000003</v>
      </c>
    </row>
    <row r="80" spans="1:10" x14ac:dyDescent="0.3">
      <c r="A80" s="2">
        <v>45419</v>
      </c>
      <c r="B80" s="2" t="str">
        <f t="shared" si="2"/>
        <v>May</v>
      </c>
      <c r="C80" s="2" t="str">
        <f t="shared" si="3"/>
        <v>Q2</v>
      </c>
      <c r="D80" t="s">
        <v>8</v>
      </c>
      <c r="E80" t="s">
        <v>13</v>
      </c>
      <c r="F80" t="s">
        <v>17</v>
      </c>
      <c r="G80">
        <v>22</v>
      </c>
      <c r="H80">
        <v>251.39</v>
      </c>
      <c r="I80">
        <v>5530.58</v>
      </c>
      <c r="J80">
        <v>1317.57</v>
      </c>
    </row>
    <row r="81" spans="1:10" x14ac:dyDescent="0.3">
      <c r="A81" s="2">
        <v>45415</v>
      </c>
      <c r="B81" s="2" t="str">
        <f t="shared" si="2"/>
        <v>May</v>
      </c>
      <c r="C81" s="2" t="str">
        <f t="shared" si="3"/>
        <v>Q2</v>
      </c>
      <c r="D81" t="s">
        <v>8</v>
      </c>
      <c r="E81" t="s">
        <v>16</v>
      </c>
      <c r="F81" t="s">
        <v>18</v>
      </c>
      <c r="G81">
        <v>29</v>
      </c>
      <c r="H81">
        <v>15.56</v>
      </c>
      <c r="I81">
        <v>451.24</v>
      </c>
      <c r="J81">
        <v>73.06</v>
      </c>
    </row>
    <row r="82" spans="1:10" x14ac:dyDescent="0.3">
      <c r="A82" s="2">
        <v>45305</v>
      </c>
      <c r="B82" s="2" t="str">
        <f t="shared" si="2"/>
        <v>Jan</v>
      </c>
      <c r="C82" s="2" t="str">
        <f t="shared" si="3"/>
        <v>Q1</v>
      </c>
      <c r="D82" t="s">
        <v>9</v>
      </c>
      <c r="E82" t="s">
        <v>15</v>
      </c>
      <c r="F82" t="s">
        <v>17</v>
      </c>
      <c r="G82">
        <v>14</v>
      </c>
      <c r="H82">
        <v>239.64</v>
      </c>
      <c r="I82">
        <v>3354.96</v>
      </c>
      <c r="J82">
        <v>702.13</v>
      </c>
    </row>
    <row r="83" spans="1:10" x14ac:dyDescent="0.3">
      <c r="A83" s="2">
        <v>45339</v>
      </c>
      <c r="B83" s="2" t="str">
        <f t="shared" si="2"/>
        <v>Feb</v>
      </c>
      <c r="C83" s="2" t="str">
        <f t="shared" si="3"/>
        <v>Q1</v>
      </c>
      <c r="D83" t="s">
        <v>12</v>
      </c>
      <c r="E83" t="s">
        <v>15</v>
      </c>
      <c r="F83" t="s">
        <v>18</v>
      </c>
      <c r="G83">
        <v>28</v>
      </c>
      <c r="H83">
        <v>37.590000000000003</v>
      </c>
      <c r="I83">
        <v>1052.52</v>
      </c>
      <c r="J83">
        <v>264.20999999999998</v>
      </c>
    </row>
    <row r="84" spans="1:10" x14ac:dyDescent="0.3">
      <c r="A84" s="2">
        <v>45423</v>
      </c>
      <c r="B84" s="2" t="str">
        <f t="shared" si="2"/>
        <v>May</v>
      </c>
      <c r="C84" s="2" t="str">
        <f t="shared" si="3"/>
        <v>Q2</v>
      </c>
      <c r="D84" t="s">
        <v>9</v>
      </c>
      <c r="E84" t="s">
        <v>15</v>
      </c>
      <c r="F84" t="s">
        <v>17</v>
      </c>
      <c r="G84">
        <v>5</v>
      </c>
      <c r="H84">
        <v>68.22</v>
      </c>
      <c r="I84">
        <v>341.1</v>
      </c>
      <c r="J84">
        <v>104.76</v>
      </c>
    </row>
    <row r="85" spans="1:10" x14ac:dyDescent="0.3">
      <c r="A85" s="2">
        <v>45338</v>
      </c>
      <c r="B85" s="2" t="str">
        <f t="shared" si="2"/>
        <v>Feb</v>
      </c>
      <c r="C85" s="2" t="str">
        <f t="shared" si="3"/>
        <v>Q1</v>
      </c>
      <c r="D85" t="s">
        <v>9</v>
      </c>
      <c r="E85" t="s">
        <v>14</v>
      </c>
      <c r="F85" t="s">
        <v>20</v>
      </c>
      <c r="G85">
        <v>47</v>
      </c>
      <c r="H85">
        <v>67.59</v>
      </c>
      <c r="I85">
        <v>3176.73</v>
      </c>
      <c r="J85">
        <v>355.14</v>
      </c>
    </row>
    <row r="86" spans="1:10" x14ac:dyDescent="0.3">
      <c r="A86" s="2">
        <v>45329</v>
      </c>
      <c r="B86" s="2" t="str">
        <f t="shared" si="2"/>
        <v>Feb</v>
      </c>
      <c r="C86" s="2" t="str">
        <f t="shared" si="3"/>
        <v>Q1</v>
      </c>
      <c r="D86" t="s">
        <v>12</v>
      </c>
      <c r="E86" t="s">
        <v>14</v>
      </c>
      <c r="F86" t="s">
        <v>17</v>
      </c>
      <c r="G86">
        <v>49</v>
      </c>
      <c r="H86">
        <v>328.11</v>
      </c>
      <c r="I86">
        <v>16077.39</v>
      </c>
      <c r="J86">
        <v>5463.47</v>
      </c>
    </row>
    <row r="87" spans="1:10" x14ac:dyDescent="0.3">
      <c r="A87" s="2">
        <v>45292</v>
      </c>
      <c r="B87" s="2" t="str">
        <f t="shared" si="2"/>
        <v>Jan</v>
      </c>
      <c r="C87" s="2" t="str">
        <f t="shared" si="3"/>
        <v>Q1</v>
      </c>
      <c r="D87" t="s">
        <v>12</v>
      </c>
      <c r="E87" t="s">
        <v>16</v>
      </c>
      <c r="F87" t="s">
        <v>20</v>
      </c>
      <c r="G87">
        <v>30</v>
      </c>
      <c r="H87">
        <v>375.56</v>
      </c>
      <c r="I87">
        <v>11266.8</v>
      </c>
      <c r="J87">
        <v>3249.01</v>
      </c>
    </row>
    <row r="88" spans="1:10" x14ac:dyDescent="0.3">
      <c r="A88" s="2">
        <v>45394</v>
      </c>
      <c r="B88" s="2" t="str">
        <f t="shared" si="2"/>
        <v>Apr</v>
      </c>
      <c r="C88" s="2" t="str">
        <f t="shared" si="3"/>
        <v>Q2</v>
      </c>
      <c r="D88" t="s">
        <v>12</v>
      </c>
      <c r="E88" t="s">
        <v>16</v>
      </c>
      <c r="F88" t="s">
        <v>17</v>
      </c>
      <c r="G88">
        <v>46</v>
      </c>
      <c r="H88">
        <v>295.85000000000002</v>
      </c>
      <c r="I88">
        <v>13609.1</v>
      </c>
      <c r="J88">
        <v>1694.71</v>
      </c>
    </row>
    <row r="89" spans="1:10" x14ac:dyDescent="0.3">
      <c r="A89" s="2">
        <v>45345</v>
      </c>
      <c r="B89" s="2" t="str">
        <f t="shared" si="2"/>
        <v>Feb</v>
      </c>
      <c r="C89" s="2" t="str">
        <f t="shared" si="3"/>
        <v>Q1</v>
      </c>
      <c r="D89" t="s">
        <v>12</v>
      </c>
      <c r="E89" t="s">
        <v>13</v>
      </c>
      <c r="F89" t="s">
        <v>17</v>
      </c>
      <c r="G89">
        <v>5</v>
      </c>
      <c r="H89">
        <v>481.46</v>
      </c>
      <c r="I89">
        <v>2407.3000000000002</v>
      </c>
      <c r="J89">
        <v>871.62</v>
      </c>
    </row>
    <row r="90" spans="1:10" x14ac:dyDescent="0.3">
      <c r="A90" s="2">
        <v>45310</v>
      </c>
      <c r="B90" s="2" t="str">
        <f t="shared" si="2"/>
        <v>Jan</v>
      </c>
      <c r="C90" s="2" t="str">
        <f t="shared" si="3"/>
        <v>Q1</v>
      </c>
      <c r="D90" t="s">
        <v>8</v>
      </c>
      <c r="E90" t="s">
        <v>13</v>
      </c>
      <c r="F90" t="s">
        <v>19</v>
      </c>
      <c r="G90">
        <v>12</v>
      </c>
      <c r="H90">
        <v>193.69</v>
      </c>
      <c r="I90">
        <v>2324.2800000000002</v>
      </c>
      <c r="J90">
        <v>874.54</v>
      </c>
    </row>
    <row r="91" spans="1:10" x14ac:dyDescent="0.3">
      <c r="A91" s="2">
        <v>45468</v>
      </c>
      <c r="B91" s="2" t="str">
        <f t="shared" si="2"/>
        <v>Jun</v>
      </c>
      <c r="C91" s="2" t="str">
        <f t="shared" si="3"/>
        <v>Q2</v>
      </c>
      <c r="D91" t="s">
        <v>10</v>
      </c>
      <c r="E91" t="s">
        <v>16</v>
      </c>
      <c r="F91" t="s">
        <v>20</v>
      </c>
      <c r="G91">
        <v>16</v>
      </c>
      <c r="H91">
        <v>150</v>
      </c>
      <c r="I91">
        <v>2400</v>
      </c>
      <c r="J91">
        <v>283.98</v>
      </c>
    </row>
    <row r="92" spans="1:10" x14ac:dyDescent="0.3">
      <c r="A92" s="2">
        <v>45369</v>
      </c>
      <c r="B92" s="2" t="str">
        <f t="shared" si="2"/>
        <v>Mar</v>
      </c>
      <c r="C92" s="2" t="str">
        <f t="shared" si="3"/>
        <v>Q1</v>
      </c>
      <c r="D92" t="s">
        <v>10</v>
      </c>
      <c r="E92" t="s">
        <v>14</v>
      </c>
      <c r="F92" t="s">
        <v>19</v>
      </c>
      <c r="G92">
        <v>26</v>
      </c>
      <c r="H92">
        <v>435.61</v>
      </c>
      <c r="I92">
        <v>11325.86</v>
      </c>
      <c r="J92">
        <v>2073.35</v>
      </c>
    </row>
    <row r="93" spans="1:10" x14ac:dyDescent="0.3">
      <c r="A93" s="2">
        <v>45363</v>
      </c>
      <c r="B93" s="2" t="str">
        <f t="shared" si="2"/>
        <v>Mar</v>
      </c>
      <c r="C93" s="2" t="str">
        <f t="shared" si="3"/>
        <v>Q1</v>
      </c>
      <c r="D93" t="s">
        <v>12</v>
      </c>
      <c r="E93" t="s">
        <v>15</v>
      </c>
      <c r="F93" t="s">
        <v>20</v>
      </c>
      <c r="G93">
        <v>26</v>
      </c>
      <c r="H93">
        <v>119.56</v>
      </c>
      <c r="I93">
        <v>3108.56</v>
      </c>
      <c r="J93">
        <v>1062.69</v>
      </c>
    </row>
    <row r="94" spans="1:10" x14ac:dyDescent="0.3">
      <c r="A94" s="2">
        <v>45448</v>
      </c>
      <c r="B94" s="2" t="str">
        <f t="shared" si="2"/>
        <v>Jun</v>
      </c>
      <c r="C94" s="2" t="str">
        <f t="shared" si="3"/>
        <v>Q2</v>
      </c>
      <c r="D94" t="s">
        <v>10</v>
      </c>
      <c r="E94" t="s">
        <v>16</v>
      </c>
      <c r="F94" t="s">
        <v>19</v>
      </c>
      <c r="G94">
        <v>48</v>
      </c>
      <c r="H94">
        <v>481.98</v>
      </c>
      <c r="I94">
        <v>23135.040000000001</v>
      </c>
      <c r="J94">
        <v>7506.81</v>
      </c>
    </row>
    <row r="95" spans="1:10" x14ac:dyDescent="0.3">
      <c r="A95" s="2">
        <v>45417</v>
      </c>
      <c r="B95" s="2" t="str">
        <f t="shared" si="2"/>
        <v>May</v>
      </c>
      <c r="C95" s="2" t="str">
        <f t="shared" si="3"/>
        <v>Q2</v>
      </c>
      <c r="D95" t="s">
        <v>10</v>
      </c>
      <c r="E95" t="s">
        <v>13</v>
      </c>
      <c r="F95" t="s">
        <v>18</v>
      </c>
      <c r="G95">
        <v>21</v>
      </c>
      <c r="H95">
        <v>15.96</v>
      </c>
      <c r="I95">
        <v>335.16</v>
      </c>
      <c r="J95">
        <v>52.07</v>
      </c>
    </row>
    <row r="96" spans="1:10" x14ac:dyDescent="0.3">
      <c r="A96" s="2">
        <v>45382</v>
      </c>
      <c r="B96" s="2" t="str">
        <f t="shared" si="2"/>
        <v>Mar</v>
      </c>
      <c r="C96" s="2" t="str">
        <f t="shared" si="3"/>
        <v>Q1</v>
      </c>
      <c r="D96" t="s">
        <v>12</v>
      </c>
      <c r="E96" t="s">
        <v>14</v>
      </c>
      <c r="F96" t="s">
        <v>17</v>
      </c>
      <c r="G96">
        <v>39</v>
      </c>
      <c r="H96">
        <v>485.24</v>
      </c>
      <c r="I96">
        <v>18924.36</v>
      </c>
      <c r="J96">
        <v>3080.98</v>
      </c>
    </row>
    <row r="97" spans="1:10" x14ac:dyDescent="0.3">
      <c r="A97" s="2">
        <v>45412</v>
      </c>
      <c r="B97" s="2" t="str">
        <f t="shared" si="2"/>
        <v>Apr</v>
      </c>
      <c r="C97" s="2" t="str">
        <f t="shared" si="3"/>
        <v>Q2</v>
      </c>
      <c r="D97" t="s">
        <v>10</v>
      </c>
      <c r="E97" t="s">
        <v>16</v>
      </c>
      <c r="F97" t="s">
        <v>20</v>
      </c>
      <c r="G97">
        <v>36</v>
      </c>
      <c r="H97">
        <v>31.15</v>
      </c>
      <c r="I97">
        <v>1121.4000000000001</v>
      </c>
      <c r="J97">
        <v>236.77</v>
      </c>
    </row>
    <row r="98" spans="1:10" x14ac:dyDescent="0.3">
      <c r="A98" s="2">
        <v>45370</v>
      </c>
      <c r="B98" s="2" t="str">
        <f t="shared" si="2"/>
        <v>Mar</v>
      </c>
      <c r="C98" s="2" t="str">
        <f t="shared" si="3"/>
        <v>Q1</v>
      </c>
      <c r="D98" t="s">
        <v>9</v>
      </c>
      <c r="E98" t="s">
        <v>16</v>
      </c>
      <c r="F98" t="s">
        <v>20</v>
      </c>
      <c r="G98">
        <v>33</v>
      </c>
      <c r="H98">
        <v>446.66</v>
      </c>
      <c r="I98">
        <v>14739.78</v>
      </c>
      <c r="J98">
        <v>3616.51</v>
      </c>
    </row>
    <row r="99" spans="1:10" x14ac:dyDescent="0.3">
      <c r="A99" s="2">
        <v>45434</v>
      </c>
      <c r="B99" s="2" t="str">
        <f t="shared" si="2"/>
        <v>May</v>
      </c>
      <c r="C99" s="2" t="str">
        <f t="shared" si="3"/>
        <v>Q2</v>
      </c>
      <c r="D99" t="s">
        <v>11</v>
      </c>
      <c r="E99" t="s">
        <v>14</v>
      </c>
      <c r="F99" t="s">
        <v>17</v>
      </c>
      <c r="G99">
        <v>30</v>
      </c>
      <c r="H99">
        <v>268.57</v>
      </c>
      <c r="I99">
        <v>8057.1</v>
      </c>
      <c r="J99">
        <v>2300.11</v>
      </c>
    </row>
    <row r="100" spans="1:10" x14ac:dyDescent="0.3">
      <c r="A100" s="2">
        <v>45321</v>
      </c>
      <c r="B100" s="2" t="str">
        <f t="shared" si="2"/>
        <v>Jan</v>
      </c>
      <c r="C100" s="2" t="str">
        <f t="shared" si="3"/>
        <v>Q1</v>
      </c>
      <c r="D100" t="s">
        <v>11</v>
      </c>
      <c r="E100" t="s">
        <v>16</v>
      </c>
      <c r="F100" t="s">
        <v>20</v>
      </c>
      <c r="G100">
        <v>37</v>
      </c>
      <c r="H100">
        <v>496.55</v>
      </c>
      <c r="I100">
        <v>18372.349999999999</v>
      </c>
      <c r="J100">
        <v>3870.58</v>
      </c>
    </row>
    <row r="101" spans="1:10" x14ac:dyDescent="0.3">
      <c r="A101" s="2">
        <v>45409</v>
      </c>
      <c r="B101" s="2" t="str">
        <f t="shared" si="2"/>
        <v>Apr</v>
      </c>
      <c r="C101" s="2" t="str">
        <f t="shared" si="3"/>
        <v>Q2</v>
      </c>
      <c r="D101" t="s">
        <v>12</v>
      </c>
      <c r="E101" t="s">
        <v>14</v>
      </c>
      <c r="F101" t="s">
        <v>20</v>
      </c>
      <c r="G101">
        <v>23</v>
      </c>
      <c r="H101">
        <v>46.16</v>
      </c>
      <c r="I101">
        <v>1061.68</v>
      </c>
      <c r="J101">
        <v>253.49</v>
      </c>
    </row>
    <row r="102" spans="1:10" x14ac:dyDescent="0.3">
      <c r="A102" s="2">
        <v>45443</v>
      </c>
      <c r="B102" s="2" t="str">
        <f t="shared" si="2"/>
        <v>May</v>
      </c>
      <c r="C102" s="2" t="str">
        <f t="shared" si="3"/>
        <v>Q2</v>
      </c>
      <c r="D102" t="s">
        <v>8</v>
      </c>
      <c r="E102" t="s">
        <v>15</v>
      </c>
      <c r="F102" t="s">
        <v>19</v>
      </c>
      <c r="G102">
        <v>10</v>
      </c>
      <c r="H102">
        <v>281.39</v>
      </c>
      <c r="I102">
        <v>2813.9</v>
      </c>
      <c r="J102">
        <v>912.38</v>
      </c>
    </row>
    <row r="103" spans="1:10" x14ac:dyDescent="0.3">
      <c r="A103" s="2">
        <v>45386</v>
      </c>
      <c r="B103" s="2" t="str">
        <f t="shared" si="2"/>
        <v>Apr</v>
      </c>
      <c r="C103" s="2" t="str">
        <f t="shared" si="3"/>
        <v>Q2</v>
      </c>
      <c r="D103" t="s">
        <v>12</v>
      </c>
      <c r="E103" t="s">
        <v>14</v>
      </c>
      <c r="F103" t="s">
        <v>20</v>
      </c>
      <c r="G103">
        <v>5</v>
      </c>
      <c r="H103">
        <v>484.96</v>
      </c>
      <c r="I103">
        <v>2424.8000000000002</v>
      </c>
      <c r="J103">
        <v>269.16000000000003</v>
      </c>
    </row>
    <row r="104" spans="1:10" x14ac:dyDescent="0.3">
      <c r="A104" s="2">
        <v>45457</v>
      </c>
      <c r="B104" s="2" t="str">
        <f t="shared" si="2"/>
        <v>Jun</v>
      </c>
      <c r="C104" s="2" t="str">
        <f t="shared" si="3"/>
        <v>Q2</v>
      </c>
      <c r="D104" t="s">
        <v>8</v>
      </c>
      <c r="E104" t="s">
        <v>14</v>
      </c>
      <c r="F104" t="s">
        <v>18</v>
      </c>
      <c r="G104">
        <v>36</v>
      </c>
      <c r="H104">
        <v>266.32</v>
      </c>
      <c r="I104">
        <v>9587.52</v>
      </c>
      <c r="J104">
        <v>1684.83</v>
      </c>
    </row>
    <row r="105" spans="1:10" x14ac:dyDescent="0.3">
      <c r="A105" s="2">
        <v>45428</v>
      </c>
      <c r="B105" s="2" t="str">
        <f t="shared" si="2"/>
        <v>May</v>
      </c>
      <c r="C105" s="2" t="str">
        <f t="shared" si="3"/>
        <v>Q2</v>
      </c>
      <c r="D105" t="s">
        <v>11</v>
      </c>
      <c r="E105" t="s">
        <v>14</v>
      </c>
      <c r="F105" t="s">
        <v>18</v>
      </c>
      <c r="G105">
        <v>34</v>
      </c>
      <c r="H105">
        <v>318.41000000000003</v>
      </c>
      <c r="I105">
        <v>10825.94</v>
      </c>
      <c r="J105">
        <v>3399.4</v>
      </c>
    </row>
    <row r="106" spans="1:10" x14ac:dyDescent="0.3">
      <c r="A106" s="2">
        <v>45461</v>
      </c>
      <c r="B106" s="2" t="str">
        <f t="shared" si="2"/>
        <v>Jun</v>
      </c>
      <c r="C106" s="2" t="str">
        <f t="shared" si="3"/>
        <v>Q2</v>
      </c>
      <c r="D106" t="s">
        <v>12</v>
      </c>
      <c r="E106" t="s">
        <v>16</v>
      </c>
      <c r="F106" t="s">
        <v>17</v>
      </c>
      <c r="G106">
        <v>31</v>
      </c>
      <c r="H106">
        <v>350.92</v>
      </c>
      <c r="I106">
        <v>10878.52</v>
      </c>
      <c r="J106">
        <v>4009.41</v>
      </c>
    </row>
    <row r="107" spans="1:10" x14ac:dyDescent="0.3">
      <c r="A107" s="2">
        <v>45371</v>
      </c>
      <c r="B107" s="2" t="str">
        <f t="shared" si="2"/>
        <v>Mar</v>
      </c>
      <c r="C107" s="2" t="str">
        <f t="shared" si="3"/>
        <v>Q1</v>
      </c>
      <c r="D107" t="s">
        <v>9</v>
      </c>
      <c r="E107" t="s">
        <v>16</v>
      </c>
      <c r="F107" t="s">
        <v>20</v>
      </c>
      <c r="G107">
        <v>10</v>
      </c>
      <c r="H107">
        <v>232.73</v>
      </c>
      <c r="I107">
        <v>2327.3000000000002</v>
      </c>
      <c r="J107">
        <v>589.98</v>
      </c>
    </row>
    <row r="108" spans="1:10" x14ac:dyDescent="0.3">
      <c r="A108" s="2">
        <v>45326</v>
      </c>
      <c r="B108" s="2" t="str">
        <f t="shared" si="2"/>
        <v>Feb</v>
      </c>
      <c r="C108" s="2" t="str">
        <f t="shared" si="3"/>
        <v>Q1</v>
      </c>
      <c r="D108" t="s">
        <v>10</v>
      </c>
      <c r="E108" t="s">
        <v>14</v>
      </c>
      <c r="F108" t="s">
        <v>17</v>
      </c>
      <c r="G108">
        <v>19</v>
      </c>
      <c r="H108">
        <v>317.5</v>
      </c>
      <c r="I108">
        <v>6032.5</v>
      </c>
      <c r="J108">
        <v>1566.24</v>
      </c>
    </row>
    <row r="109" spans="1:10" x14ac:dyDescent="0.3">
      <c r="A109" s="2">
        <v>45315</v>
      </c>
      <c r="B109" s="2" t="str">
        <f t="shared" si="2"/>
        <v>Jan</v>
      </c>
      <c r="C109" s="2" t="str">
        <f t="shared" si="3"/>
        <v>Q1</v>
      </c>
      <c r="D109" t="s">
        <v>8</v>
      </c>
      <c r="E109" t="s">
        <v>16</v>
      </c>
      <c r="F109" t="s">
        <v>18</v>
      </c>
      <c r="G109">
        <v>32</v>
      </c>
      <c r="H109">
        <v>296.31</v>
      </c>
      <c r="I109">
        <v>9481.92</v>
      </c>
      <c r="J109">
        <v>1253.05</v>
      </c>
    </row>
    <row r="110" spans="1:10" x14ac:dyDescent="0.3">
      <c r="A110" s="2">
        <v>45373</v>
      </c>
      <c r="B110" s="2" t="str">
        <f t="shared" si="2"/>
        <v>Mar</v>
      </c>
      <c r="C110" s="2" t="str">
        <f t="shared" si="3"/>
        <v>Q1</v>
      </c>
      <c r="D110" t="s">
        <v>10</v>
      </c>
      <c r="E110" t="s">
        <v>13</v>
      </c>
      <c r="F110" t="s">
        <v>20</v>
      </c>
      <c r="G110">
        <v>1</v>
      </c>
      <c r="H110">
        <v>451.57</v>
      </c>
      <c r="I110">
        <v>451.57</v>
      </c>
      <c r="J110">
        <v>105.77</v>
      </c>
    </row>
    <row r="111" spans="1:10" x14ac:dyDescent="0.3">
      <c r="A111" s="2">
        <v>45460</v>
      </c>
      <c r="B111" s="2" t="str">
        <f t="shared" si="2"/>
        <v>Jun</v>
      </c>
      <c r="C111" s="2" t="str">
        <f t="shared" si="3"/>
        <v>Q2</v>
      </c>
      <c r="D111" t="s">
        <v>10</v>
      </c>
      <c r="E111" t="s">
        <v>13</v>
      </c>
      <c r="F111" t="s">
        <v>20</v>
      </c>
      <c r="G111">
        <v>5</v>
      </c>
      <c r="H111">
        <v>32.270000000000003</v>
      </c>
      <c r="I111">
        <v>161.35</v>
      </c>
      <c r="J111">
        <v>41.92</v>
      </c>
    </row>
    <row r="112" spans="1:10" x14ac:dyDescent="0.3">
      <c r="A112" s="2">
        <v>45445</v>
      </c>
      <c r="B112" s="2" t="str">
        <f t="shared" si="2"/>
        <v>Jun</v>
      </c>
      <c r="C112" s="2" t="str">
        <f t="shared" si="3"/>
        <v>Q2</v>
      </c>
      <c r="D112" t="s">
        <v>12</v>
      </c>
      <c r="E112" t="s">
        <v>16</v>
      </c>
      <c r="F112" t="s">
        <v>17</v>
      </c>
      <c r="G112">
        <v>45</v>
      </c>
      <c r="H112">
        <v>147.66999999999999</v>
      </c>
      <c r="I112">
        <v>6645.15</v>
      </c>
      <c r="J112">
        <v>1147.8900000000001</v>
      </c>
    </row>
    <row r="113" spans="1:10" x14ac:dyDescent="0.3">
      <c r="A113" s="2">
        <v>45393</v>
      </c>
      <c r="B113" s="2" t="str">
        <f t="shared" si="2"/>
        <v>Apr</v>
      </c>
      <c r="C113" s="2" t="str">
        <f t="shared" si="3"/>
        <v>Q2</v>
      </c>
      <c r="D113" t="s">
        <v>10</v>
      </c>
      <c r="E113" t="s">
        <v>16</v>
      </c>
      <c r="F113" t="s">
        <v>18</v>
      </c>
      <c r="G113">
        <v>4</v>
      </c>
      <c r="H113">
        <v>475.7</v>
      </c>
      <c r="I113">
        <v>1902.8</v>
      </c>
      <c r="J113">
        <v>343.97</v>
      </c>
    </row>
    <row r="114" spans="1:10" x14ac:dyDescent="0.3">
      <c r="A114" s="2">
        <v>45317</v>
      </c>
      <c r="B114" s="2" t="str">
        <f t="shared" si="2"/>
        <v>Jan</v>
      </c>
      <c r="C114" s="2" t="str">
        <f t="shared" si="3"/>
        <v>Q1</v>
      </c>
      <c r="D114" t="s">
        <v>9</v>
      </c>
      <c r="E114" t="s">
        <v>14</v>
      </c>
      <c r="F114" t="s">
        <v>20</v>
      </c>
      <c r="G114">
        <v>16</v>
      </c>
      <c r="H114">
        <v>446.23</v>
      </c>
      <c r="I114">
        <v>7139.68</v>
      </c>
      <c r="J114">
        <v>1522.07</v>
      </c>
    </row>
    <row r="115" spans="1:10" x14ac:dyDescent="0.3">
      <c r="A115" s="2">
        <v>45303</v>
      </c>
      <c r="B115" s="2" t="str">
        <f t="shared" si="2"/>
        <v>Jan</v>
      </c>
      <c r="C115" s="2" t="str">
        <f t="shared" si="3"/>
        <v>Q1</v>
      </c>
      <c r="D115" t="s">
        <v>10</v>
      </c>
      <c r="E115" t="s">
        <v>15</v>
      </c>
      <c r="F115" t="s">
        <v>17</v>
      </c>
      <c r="G115">
        <v>24</v>
      </c>
      <c r="H115">
        <v>233.27</v>
      </c>
      <c r="I115">
        <v>5598.48</v>
      </c>
      <c r="J115">
        <v>593.55999999999995</v>
      </c>
    </row>
    <row r="116" spans="1:10" x14ac:dyDescent="0.3">
      <c r="A116" s="2">
        <v>45295</v>
      </c>
      <c r="B116" s="2" t="str">
        <f t="shared" si="2"/>
        <v>Jan</v>
      </c>
      <c r="C116" s="2" t="str">
        <f t="shared" si="3"/>
        <v>Q1</v>
      </c>
      <c r="D116" t="s">
        <v>12</v>
      </c>
      <c r="E116" t="s">
        <v>16</v>
      </c>
      <c r="F116" t="s">
        <v>18</v>
      </c>
      <c r="G116">
        <v>16</v>
      </c>
      <c r="H116">
        <v>313.86</v>
      </c>
      <c r="I116">
        <v>5021.76</v>
      </c>
      <c r="J116">
        <v>987.4</v>
      </c>
    </row>
    <row r="117" spans="1:10" x14ac:dyDescent="0.3">
      <c r="A117" s="2">
        <v>45383</v>
      </c>
      <c r="B117" s="2" t="str">
        <f t="shared" si="2"/>
        <v>Apr</v>
      </c>
      <c r="C117" s="2" t="str">
        <f t="shared" si="3"/>
        <v>Q2</v>
      </c>
      <c r="D117" t="s">
        <v>9</v>
      </c>
      <c r="E117" t="s">
        <v>13</v>
      </c>
      <c r="F117" t="s">
        <v>17</v>
      </c>
      <c r="G117">
        <v>2</v>
      </c>
      <c r="H117">
        <v>145.91999999999999</v>
      </c>
      <c r="I117">
        <v>291.83999999999997</v>
      </c>
      <c r="J117">
        <v>47.7</v>
      </c>
    </row>
    <row r="118" spans="1:10" x14ac:dyDescent="0.3">
      <c r="A118" s="2">
        <v>45303</v>
      </c>
      <c r="B118" s="2" t="str">
        <f t="shared" si="2"/>
        <v>Jan</v>
      </c>
      <c r="C118" s="2" t="str">
        <f t="shared" si="3"/>
        <v>Q1</v>
      </c>
      <c r="D118" t="s">
        <v>11</v>
      </c>
      <c r="E118" t="s">
        <v>14</v>
      </c>
      <c r="F118" t="s">
        <v>19</v>
      </c>
      <c r="G118">
        <v>49</v>
      </c>
      <c r="H118">
        <v>102.18</v>
      </c>
      <c r="I118">
        <v>5006.82</v>
      </c>
      <c r="J118">
        <v>992.6</v>
      </c>
    </row>
    <row r="119" spans="1:10" x14ac:dyDescent="0.3">
      <c r="A119" s="2">
        <v>45403</v>
      </c>
      <c r="B119" s="2" t="str">
        <f t="shared" si="2"/>
        <v>Apr</v>
      </c>
      <c r="C119" s="2" t="str">
        <f t="shared" si="3"/>
        <v>Q2</v>
      </c>
      <c r="D119" t="s">
        <v>10</v>
      </c>
      <c r="E119" t="s">
        <v>16</v>
      </c>
      <c r="F119" t="s">
        <v>20</v>
      </c>
      <c r="G119">
        <v>28</v>
      </c>
      <c r="H119">
        <v>237.21</v>
      </c>
      <c r="I119">
        <v>6641.88</v>
      </c>
      <c r="J119">
        <v>902.82</v>
      </c>
    </row>
    <row r="120" spans="1:10" x14ac:dyDescent="0.3">
      <c r="A120" s="2">
        <v>45339</v>
      </c>
      <c r="B120" s="2" t="str">
        <f t="shared" si="2"/>
        <v>Feb</v>
      </c>
      <c r="C120" s="2" t="str">
        <f t="shared" si="3"/>
        <v>Q1</v>
      </c>
      <c r="D120" t="s">
        <v>12</v>
      </c>
      <c r="E120" t="s">
        <v>13</v>
      </c>
      <c r="F120" t="s">
        <v>19</v>
      </c>
      <c r="G120">
        <v>32</v>
      </c>
      <c r="H120">
        <v>183.14</v>
      </c>
      <c r="I120">
        <v>5860.48</v>
      </c>
      <c r="J120">
        <v>2151.7199999999998</v>
      </c>
    </row>
    <row r="121" spans="1:10" x14ac:dyDescent="0.3">
      <c r="A121" s="2">
        <v>45427</v>
      </c>
      <c r="B121" s="2" t="str">
        <f t="shared" si="2"/>
        <v>May</v>
      </c>
      <c r="C121" s="2" t="str">
        <f t="shared" si="3"/>
        <v>Q2</v>
      </c>
      <c r="D121" t="s">
        <v>11</v>
      </c>
      <c r="E121" t="s">
        <v>13</v>
      </c>
      <c r="F121" t="s">
        <v>18</v>
      </c>
      <c r="G121">
        <v>27</v>
      </c>
      <c r="H121">
        <v>295.99</v>
      </c>
      <c r="I121">
        <v>7991.73</v>
      </c>
      <c r="J121">
        <v>2222.3200000000002</v>
      </c>
    </row>
    <row r="122" spans="1:10" x14ac:dyDescent="0.3">
      <c r="A122" s="2">
        <v>45411</v>
      </c>
      <c r="B122" s="2" t="str">
        <f t="shared" si="2"/>
        <v>Apr</v>
      </c>
      <c r="C122" s="2" t="str">
        <f t="shared" si="3"/>
        <v>Q2</v>
      </c>
      <c r="D122" t="s">
        <v>11</v>
      </c>
      <c r="E122" t="s">
        <v>15</v>
      </c>
      <c r="F122" t="s">
        <v>19</v>
      </c>
      <c r="G122">
        <v>20</v>
      </c>
      <c r="H122">
        <v>48.09</v>
      </c>
      <c r="I122">
        <v>961.8</v>
      </c>
      <c r="J122">
        <v>292.13</v>
      </c>
    </row>
    <row r="123" spans="1:10" x14ac:dyDescent="0.3">
      <c r="A123" s="2">
        <v>45464</v>
      </c>
      <c r="B123" s="2" t="str">
        <f t="shared" si="2"/>
        <v>Jun</v>
      </c>
      <c r="C123" s="2" t="str">
        <f t="shared" si="3"/>
        <v>Q2</v>
      </c>
      <c r="D123" t="s">
        <v>8</v>
      </c>
      <c r="E123" t="s">
        <v>14</v>
      </c>
      <c r="F123" t="s">
        <v>19</v>
      </c>
      <c r="G123">
        <v>24</v>
      </c>
      <c r="H123">
        <v>487.45</v>
      </c>
      <c r="I123">
        <v>11698.8</v>
      </c>
      <c r="J123">
        <v>3939.59</v>
      </c>
    </row>
    <row r="124" spans="1:10" x14ac:dyDescent="0.3">
      <c r="A124" s="2">
        <v>45315</v>
      </c>
      <c r="B124" s="2" t="str">
        <f t="shared" si="2"/>
        <v>Jan</v>
      </c>
      <c r="C124" s="2" t="str">
        <f t="shared" si="3"/>
        <v>Q1</v>
      </c>
      <c r="D124" t="s">
        <v>9</v>
      </c>
      <c r="E124" t="s">
        <v>14</v>
      </c>
      <c r="F124" t="s">
        <v>18</v>
      </c>
      <c r="G124">
        <v>12</v>
      </c>
      <c r="H124">
        <v>493.24</v>
      </c>
      <c r="I124">
        <v>5918.88</v>
      </c>
      <c r="J124">
        <v>1476.95</v>
      </c>
    </row>
    <row r="125" spans="1:10" x14ac:dyDescent="0.3">
      <c r="A125" s="2">
        <v>45310</v>
      </c>
      <c r="B125" s="2" t="str">
        <f t="shared" si="2"/>
        <v>Jan</v>
      </c>
      <c r="C125" s="2" t="str">
        <f t="shared" si="3"/>
        <v>Q1</v>
      </c>
      <c r="D125" t="s">
        <v>10</v>
      </c>
      <c r="E125" t="s">
        <v>15</v>
      </c>
      <c r="F125" t="s">
        <v>17</v>
      </c>
      <c r="G125">
        <v>35</v>
      </c>
      <c r="H125">
        <v>352.1</v>
      </c>
      <c r="I125">
        <v>12323.5</v>
      </c>
      <c r="J125">
        <v>1553.7</v>
      </c>
    </row>
    <row r="126" spans="1:10" x14ac:dyDescent="0.3">
      <c r="A126" s="2">
        <v>45418</v>
      </c>
      <c r="B126" s="2" t="str">
        <f t="shared" si="2"/>
        <v>May</v>
      </c>
      <c r="C126" s="2" t="str">
        <f t="shared" si="3"/>
        <v>Q2</v>
      </c>
      <c r="D126" t="s">
        <v>12</v>
      </c>
      <c r="E126" t="s">
        <v>15</v>
      </c>
      <c r="F126" t="s">
        <v>19</v>
      </c>
      <c r="G126">
        <v>33</v>
      </c>
      <c r="H126">
        <v>272.69</v>
      </c>
      <c r="I126">
        <v>8998.77</v>
      </c>
      <c r="J126">
        <v>2349.87</v>
      </c>
    </row>
    <row r="127" spans="1:10" x14ac:dyDescent="0.3">
      <c r="A127" s="2">
        <v>45450</v>
      </c>
      <c r="B127" s="2" t="str">
        <f t="shared" si="2"/>
        <v>Jun</v>
      </c>
      <c r="C127" s="2" t="str">
        <f t="shared" si="3"/>
        <v>Q2</v>
      </c>
      <c r="D127" t="s">
        <v>8</v>
      </c>
      <c r="E127" t="s">
        <v>14</v>
      </c>
      <c r="F127" t="s">
        <v>17</v>
      </c>
      <c r="G127">
        <v>33</v>
      </c>
      <c r="H127">
        <v>161.66999999999999</v>
      </c>
      <c r="I127">
        <v>5335.11</v>
      </c>
      <c r="J127">
        <v>1472.77</v>
      </c>
    </row>
    <row r="128" spans="1:10" x14ac:dyDescent="0.3">
      <c r="A128" s="2">
        <v>45445</v>
      </c>
      <c r="B128" s="2" t="str">
        <f t="shared" si="2"/>
        <v>Jun</v>
      </c>
      <c r="C128" s="2" t="str">
        <f t="shared" si="3"/>
        <v>Q2</v>
      </c>
      <c r="D128" t="s">
        <v>9</v>
      </c>
      <c r="E128" t="s">
        <v>14</v>
      </c>
      <c r="F128" t="s">
        <v>19</v>
      </c>
      <c r="G128">
        <v>43</v>
      </c>
      <c r="H128">
        <v>408.76</v>
      </c>
      <c r="I128">
        <v>17576.68</v>
      </c>
      <c r="J128">
        <v>5688.37</v>
      </c>
    </row>
    <row r="129" spans="1:10" x14ac:dyDescent="0.3">
      <c r="A129" s="2">
        <v>45304</v>
      </c>
      <c r="B129" s="2" t="str">
        <f t="shared" si="2"/>
        <v>Jan</v>
      </c>
      <c r="C129" s="2" t="str">
        <f t="shared" si="3"/>
        <v>Q1</v>
      </c>
      <c r="D129" t="s">
        <v>8</v>
      </c>
      <c r="E129" t="s">
        <v>16</v>
      </c>
      <c r="F129" t="s">
        <v>17</v>
      </c>
      <c r="G129">
        <v>37</v>
      </c>
      <c r="H129">
        <v>345.52</v>
      </c>
      <c r="I129">
        <v>12784.24</v>
      </c>
      <c r="J129">
        <v>2933.96</v>
      </c>
    </row>
    <row r="130" spans="1:10" x14ac:dyDescent="0.3">
      <c r="A130" s="2">
        <v>45424</v>
      </c>
      <c r="B130" s="2" t="str">
        <f t="shared" si="2"/>
        <v>May</v>
      </c>
      <c r="C130" s="2" t="str">
        <f t="shared" si="3"/>
        <v>Q2</v>
      </c>
      <c r="D130" t="s">
        <v>9</v>
      </c>
      <c r="E130" t="s">
        <v>16</v>
      </c>
      <c r="F130" t="s">
        <v>18</v>
      </c>
      <c r="G130">
        <v>12</v>
      </c>
      <c r="H130">
        <v>89.68</v>
      </c>
      <c r="I130">
        <v>1076.1600000000001</v>
      </c>
      <c r="J130">
        <v>148.81</v>
      </c>
    </row>
    <row r="131" spans="1:10" x14ac:dyDescent="0.3">
      <c r="A131" s="2">
        <v>45420</v>
      </c>
      <c r="B131" s="2" t="str">
        <f t="shared" ref="B131:B151" si="4">TEXT(A131,"mmm")</f>
        <v>May</v>
      </c>
      <c r="C131" s="2" t="str">
        <f t="shared" ref="C131:C151" si="5">"Q" &amp; ROUNDUP(MONTH(A131)/3, 0)</f>
        <v>Q2</v>
      </c>
      <c r="D131" t="s">
        <v>9</v>
      </c>
      <c r="E131" t="s">
        <v>15</v>
      </c>
      <c r="F131" t="s">
        <v>19</v>
      </c>
      <c r="G131">
        <v>3</v>
      </c>
      <c r="H131">
        <v>456.35</v>
      </c>
      <c r="I131">
        <v>1369.05</v>
      </c>
      <c r="J131">
        <v>253.46</v>
      </c>
    </row>
    <row r="132" spans="1:10" x14ac:dyDescent="0.3">
      <c r="A132" s="2">
        <v>45413</v>
      </c>
      <c r="B132" s="2" t="str">
        <f t="shared" si="4"/>
        <v>May</v>
      </c>
      <c r="C132" s="2" t="str">
        <f t="shared" si="5"/>
        <v>Q2</v>
      </c>
      <c r="D132" t="s">
        <v>10</v>
      </c>
      <c r="E132" t="s">
        <v>16</v>
      </c>
      <c r="F132" t="s">
        <v>18</v>
      </c>
      <c r="G132">
        <v>1</v>
      </c>
      <c r="H132">
        <v>413.04</v>
      </c>
      <c r="I132">
        <v>413.04</v>
      </c>
      <c r="J132">
        <v>86.29</v>
      </c>
    </row>
    <row r="133" spans="1:10" x14ac:dyDescent="0.3">
      <c r="A133" s="2">
        <v>45329</v>
      </c>
      <c r="B133" s="2" t="str">
        <f t="shared" si="4"/>
        <v>Feb</v>
      </c>
      <c r="C133" s="2" t="str">
        <f t="shared" si="5"/>
        <v>Q1</v>
      </c>
      <c r="D133" t="s">
        <v>9</v>
      </c>
      <c r="E133" t="s">
        <v>13</v>
      </c>
      <c r="F133" t="s">
        <v>19</v>
      </c>
      <c r="G133">
        <v>33</v>
      </c>
      <c r="H133">
        <v>475.4</v>
      </c>
      <c r="I133">
        <v>15688.2</v>
      </c>
      <c r="J133">
        <v>4608.8</v>
      </c>
    </row>
    <row r="134" spans="1:10" x14ac:dyDescent="0.3">
      <c r="A134" s="2">
        <v>45367</v>
      </c>
      <c r="B134" s="2" t="str">
        <f t="shared" si="4"/>
        <v>Mar</v>
      </c>
      <c r="C134" s="2" t="str">
        <f t="shared" si="5"/>
        <v>Q1</v>
      </c>
      <c r="D134" t="s">
        <v>8</v>
      </c>
      <c r="E134" t="s">
        <v>16</v>
      </c>
      <c r="F134" t="s">
        <v>18</v>
      </c>
      <c r="G134">
        <v>40</v>
      </c>
      <c r="H134">
        <v>365.6</v>
      </c>
      <c r="I134">
        <v>14624</v>
      </c>
      <c r="J134">
        <v>3966.52</v>
      </c>
    </row>
    <row r="135" spans="1:10" x14ac:dyDescent="0.3">
      <c r="A135" s="2">
        <v>45300</v>
      </c>
      <c r="B135" s="2" t="str">
        <f t="shared" si="4"/>
        <v>Jan</v>
      </c>
      <c r="C135" s="2" t="str">
        <f t="shared" si="5"/>
        <v>Q1</v>
      </c>
      <c r="D135" t="s">
        <v>9</v>
      </c>
      <c r="E135" t="s">
        <v>16</v>
      </c>
      <c r="F135" t="s">
        <v>18</v>
      </c>
      <c r="G135">
        <v>10</v>
      </c>
      <c r="H135">
        <v>310.57</v>
      </c>
      <c r="I135">
        <v>3105.7</v>
      </c>
      <c r="J135">
        <v>642.35</v>
      </c>
    </row>
    <row r="136" spans="1:10" x14ac:dyDescent="0.3">
      <c r="A136" s="2">
        <v>45399</v>
      </c>
      <c r="B136" s="2" t="str">
        <f t="shared" si="4"/>
        <v>Apr</v>
      </c>
      <c r="C136" s="2" t="str">
        <f t="shared" si="5"/>
        <v>Q2</v>
      </c>
      <c r="D136" t="s">
        <v>10</v>
      </c>
      <c r="E136" t="s">
        <v>13</v>
      </c>
      <c r="F136" t="s">
        <v>19</v>
      </c>
      <c r="G136">
        <v>43</v>
      </c>
      <c r="H136">
        <v>214.94</v>
      </c>
      <c r="I136">
        <v>9242.42</v>
      </c>
      <c r="J136">
        <v>3659.58</v>
      </c>
    </row>
    <row r="137" spans="1:10" x14ac:dyDescent="0.3">
      <c r="A137" s="2">
        <v>45306</v>
      </c>
      <c r="B137" s="2" t="str">
        <f t="shared" si="4"/>
        <v>Jan</v>
      </c>
      <c r="C137" s="2" t="str">
        <f t="shared" si="5"/>
        <v>Q1</v>
      </c>
      <c r="D137" t="s">
        <v>10</v>
      </c>
      <c r="E137" t="s">
        <v>15</v>
      </c>
      <c r="F137" t="s">
        <v>19</v>
      </c>
      <c r="G137">
        <v>44</v>
      </c>
      <c r="H137">
        <v>467.04</v>
      </c>
      <c r="I137">
        <v>20549.759999999998</v>
      </c>
      <c r="J137">
        <v>5789.53</v>
      </c>
    </row>
    <row r="138" spans="1:10" x14ac:dyDescent="0.3">
      <c r="A138" s="2">
        <v>45363</v>
      </c>
      <c r="B138" s="2" t="str">
        <f t="shared" si="4"/>
        <v>Mar</v>
      </c>
      <c r="C138" s="2" t="str">
        <f t="shared" si="5"/>
        <v>Q1</v>
      </c>
      <c r="D138" t="s">
        <v>8</v>
      </c>
      <c r="E138" t="s">
        <v>13</v>
      </c>
      <c r="F138" t="s">
        <v>19</v>
      </c>
      <c r="G138">
        <v>29</v>
      </c>
      <c r="H138">
        <v>434.37</v>
      </c>
      <c r="I138">
        <v>12596.73</v>
      </c>
      <c r="J138">
        <v>2156.16</v>
      </c>
    </row>
    <row r="139" spans="1:10" x14ac:dyDescent="0.3">
      <c r="A139" s="2">
        <v>45406</v>
      </c>
      <c r="B139" s="2" t="str">
        <f t="shared" si="4"/>
        <v>Apr</v>
      </c>
      <c r="C139" s="2" t="str">
        <f t="shared" si="5"/>
        <v>Q2</v>
      </c>
      <c r="D139" t="s">
        <v>11</v>
      </c>
      <c r="E139" t="s">
        <v>16</v>
      </c>
      <c r="F139" t="s">
        <v>20</v>
      </c>
      <c r="G139">
        <v>13</v>
      </c>
      <c r="H139">
        <v>32.159999999999997</v>
      </c>
      <c r="I139">
        <v>418.08</v>
      </c>
      <c r="J139">
        <v>54.57</v>
      </c>
    </row>
    <row r="140" spans="1:10" x14ac:dyDescent="0.3">
      <c r="A140" s="2">
        <v>45464</v>
      </c>
      <c r="B140" s="2" t="str">
        <f t="shared" si="4"/>
        <v>Jun</v>
      </c>
      <c r="C140" s="2" t="str">
        <f t="shared" si="5"/>
        <v>Q2</v>
      </c>
      <c r="D140" t="s">
        <v>11</v>
      </c>
      <c r="E140" t="s">
        <v>15</v>
      </c>
      <c r="F140" t="s">
        <v>17</v>
      </c>
      <c r="G140">
        <v>12</v>
      </c>
      <c r="H140">
        <v>22.92</v>
      </c>
      <c r="I140">
        <v>275.04000000000002</v>
      </c>
      <c r="J140">
        <v>40.119999999999997</v>
      </c>
    </row>
    <row r="141" spans="1:10" x14ac:dyDescent="0.3">
      <c r="A141" s="2">
        <v>45425</v>
      </c>
      <c r="B141" s="2" t="str">
        <f t="shared" si="4"/>
        <v>May</v>
      </c>
      <c r="C141" s="2" t="str">
        <f t="shared" si="5"/>
        <v>Q2</v>
      </c>
      <c r="D141" t="s">
        <v>9</v>
      </c>
      <c r="E141" t="s">
        <v>16</v>
      </c>
      <c r="F141" t="s">
        <v>20</v>
      </c>
      <c r="G141">
        <v>31</v>
      </c>
      <c r="H141">
        <v>194.47</v>
      </c>
      <c r="I141">
        <v>6028.57</v>
      </c>
      <c r="J141">
        <v>1047.69</v>
      </c>
    </row>
    <row r="142" spans="1:10" x14ac:dyDescent="0.3">
      <c r="A142" s="2">
        <v>45383</v>
      </c>
      <c r="B142" s="2" t="str">
        <f t="shared" si="4"/>
        <v>Apr</v>
      </c>
      <c r="C142" s="2" t="str">
        <f t="shared" si="5"/>
        <v>Q2</v>
      </c>
      <c r="D142" t="s">
        <v>12</v>
      </c>
      <c r="E142" t="s">
        <v>13</v>
      </c>
      <c r="F142" t="s">
        <v>20</v>
      </c>
      <c r="G142">
        <v>46</v>
      </c>
      <c r="H142">
        <v>407.17</v>
      </c>
      <c r="I142">
        <v>18729.82</v>
      </c>
      <c r="J142">
        <v>2775.84</v>
      </c>
    </row>
    <row r="143" spans="1:10" x14ac:dyDescent="0.3">
      <c r="A143" s="2">
        <v>45326</v>
      </c>
      <c r="B143" s="2" t="str">
        <f t="shared" si="4"/>
        <v>Feb</v>
      </c>
      <c r="C143" s="2" t="str">
        <f t="shared" si="5"/>
        <v>Q1</v>
      </c>
      <c r="D143" t="s">
        <v>9</v>
      </c>
      <c r="E143" t="s">
        <v>13</v>
      </c>
      <c r="F143" t="s">
        <v>18</v>
      </c>
      <c r="G143">
        <v>2</v>
      </c>
      <c r="H143">
        <v>493.77</v>
      </c>
      <c r="I143">
        <v>987.54</v>
      </c>
      <c r="J143">
        <v>154.03</v>
      </c>
    </row>
    <row r="144" spans="1:10" x14ac:dyDescent="0.3">
      <c r="A144" s="2">
        <v>45339</v>
      </c>
      <c r="B144" s="2" t="str">
        <f t="shared" si="4"/>
        <v>Feb</v>
      </c>
      <c r="C144" s="2" t="str">
        <f t="shared" si="5"/>
        <v>Q1</v>
      </c>
      <c r="D144" t="s">
        <v>8</v>
      </c>
      <c r="E144" t="s">
        <v>16</v>
      </c>
      <c r="F144" t="s">
        <v>19</v>
      </c>
      <c r="G144">
        <v>35</v>
      </c>
      <c r="H144">
        <v>83.7</v>
      </c>
      <c r="I144">
        <v>2929.5</v>
      </c>
      <c r="J144">
        <v>543.51</v>
      </c>
    </row>
    <row r="145" spans="1:10" x14ac:dyDescent="0.3">
      <c r="A145" s="2">
        <v>45390</v>
      </c>
      <c r="B145" s="2" t="str">
        <f t="shared" si="4"/>
        <v>Apr</v>
      </c>
      <c r="C145" s="2" t="str">
        <f t="shared" si="5"/>
        <v>Q2</v>
      </c>
      <c r="D145" t="s">
        <v>8</v>
      </c>
      <c r="E145" t="s">
        <v>14</v>
      </c>
      <c r="F145" t="s">
        <v>17</v>
      </c>
      <c r="G145">
        <v>23</v>
      </c>
      <c r="H145">
        <v>301.12</v>
      </c>
      <c r="I145">
        <v>6925.76</v>
      </c>
      <c r="J145">
        <v>1052.8</v>
      </c>
    </row>
    <row r="146" spans="1:10" x14ac:dyDescent="0.3">
      <c r="A146" s="2">
        <v>45301</v>
      </c>
      <c r="B146" s="2" t="str">
        <f t="shared" si="4"/>
        <v>Jan</v>
      </c>
      <c r="C146" s="2" t="str">
        <f t="shared" si="5"/>
        <v>Q1</v>
      </c>
      <c r="D146" t="s">
        <v>8</v>
      </c>
      <c r="E146" t="s">
        <v>14</v>
      </c>
      <c r="F146" t="s">
        <v>18</v>
      </c>
      <c r="G146">
        <v>17</v>
      </c>
      <c r="H146">
        <v>196.64</v>
      </c>
      <c r="I146">
        <v>3342.88</v>
      </c>
      <c r="J146">
        <v>1233.6199999999999</v>
      </c>
    </row>
    <row r="147" spans="1:10" x14ac:dyDescent="0.3">
      <c r="A147" s="2">
        <v>45415</v>
      </c>
      <c r="B147" s="2" t="str">
        <f t="shared" si="4"/>
        <v>May</v>
      </c>
      <c r="C147" s="2" t="str">
        <f t="shared" si="5"/>
        <v>Q2</v>
      </c>
      <c r="D147" t="s">
        <v>8</v>
      </c>
      <c r="E147" t="s">
        <v>13</v>
      </c>
      <c r="F147" t="s">
        <v>20</v>
      </c>
      <c r="G147">
        <v>26</v>
      </c>
      <c r="H147">
        <v>485.26</v>
      </c>
      <c r="I147">
        <v>12616.76</v>
      </c>
      <c r="J147">
        <v>1565.36</v>
      </c>
    </row>
    <row r="148" spans="1:10" x14ac:dyDescent="0.3">
      <c r="A148" s="2">
        <v>45434</v>
      </c>
      <c r="B148" s="2" t="str">
        <f t="shared" si="4"/>
        <v>May</v>
      </c>
      <c r="C148" s="2" t="str">
        <f t="shared" si="5"/>
        <v>Q2</v>
      </c>
      <c r="D148" t="s">
        <v>8</v>
      </c>
      <c r="E148" t="s">
        <v>13</v>
      </c>
      <c r="F148" t="s">
        <v>19</v>
      </c>
      <c r="G148">
        <v>8</v>
      </c>
      <c r="H148">
        <v>422.64</v>
      </c>
      <c r="I148">
        <v>3381.12</v>
      </c>
      <c r="J148">
        <v>870.14</v>
      </c>
    </row>
    <row r="149" spans="1:10" x14ac:dyDescent="0.3">
      <c r="A149" s="2">
        <v>45369</v>
      </c>
      <c r="B149" s="2" t="str">
        <f t="shared" si="4"/>
        <v>Mar</v>
      </c>
      <c r="C149" s="2" t="str">
        <f t="shared" si="5"/>
        <v>Q1</v>
      </c>
      <c r="D149" t="s">
        <v>10</v>
      </c>
      <c r="E149" t="s">
        <v>14</v>
      </c>
      <c r="F149" t="s">
        <v>18</v>
      </c>
      <c r="G149">
        <v>29</v>
      </c>
      <c r="H149">
        <v>420.78</v>
      </c>
      <c r="I149">
        <v>12202.62</v>
      </c>
      <c r="J149">
        <v>2722.64</v>
      </c>
    </row>
    <row r="150" spans="1:10" x14ac:dyDescent="0.3">
      <c r="A150" s="2">
        <v>45455</v>
      </c>
      <c r="B150" s="2" t="str">
        <f t="shared" si="4"/>
        <v>Jun</v>
      </c>
      <c r="C150" s="2" t="str">
        <f t="shared" si="5"/>
        <v>Q2</v>
      </c>
      <c r="D150" t="s">
        <v>11</v>
      </c>
      <c r="E150" t="s">
        <v>14</v>
      </c>
      <c r="F150" t="s">
        <v>19</v>
      </c>
      <c r="G150">
        <v>26</v>
      </c>
      <c r="H150">
        <v>239.66</v>
      </c>
      <c r="I150">
        <v>6231.16</v>
      </c>
      <c r="J150">
        <v>2459.52</v>
      </c>
    </row>
    <row r="151" spans="1:10" x14ac:dyDescent="0.3">
      <c r="A151" s="2">
        <v>45391</v>
      </c>
      <c r="B151" s="2" t="str">
        <f t="shared" si="4"/>
        <v>Apr</v>
      </c>
      <c r="C151" s="2" t="str">
        <f t="shared" si="5"/>
        <v>Q2</v>
      </c>
      <c r="D151" t="s">
        <v>8</v>
      </c>
      <c r="E151" t="s">
        <v>16</v>
      </c>
      <c r="F151" t="s">
        <v>18</v>
      </c>
      <c r="G151">
        <v>10</v>
      </c>
      <c r="H151">
        <v>213.26</v>
      </c>
      <c r="I151">
        <v>2132.6</v>
      </c>
      <c r="J151">
        <v>284.94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EA316-6AB3-4AC1-8D7D-914F2888B0D9}">
  <dimension ref="A3:E7"/>
  <sheetViews>
    <sheetView workbookViewId="0">
      <selection activeCell="D23" sqref="D23"/>
    </sheetView>
  </sheetViews>
  <sheetFormatPr defaultRowHeight="14.4" x14ac:dyDescent="0.3"/>
  <cols>
    <col min="1" max="1" width="12.5546875" bestFit="1" customWidth="1"/>
    <col min="2" max="2" width="19.21875" bestFit="1" customWidth="1"/>
    <col min="3" max="3" width="18.88671875" bestFit="1" customWidth="1"/>
    <col min="4" max="4" width="18.109375" bestFit="1" customWidth="1"/>
    <col min="5" max="5" width="15.33203125" bestFit="1" customWidth="1"/>
  </cols>
  <sheetData>
    <row r="3" spans="1:5" x14ac:dyDescent="0.3">
      <c r="A3" s="4" t="s">
        <v>23</v>
      </c>
      <c r="B3" t="s">
        <v>33</v>
      </c>
      <c r="C3" t="s">
        <v>35</v>
      </c>
      <c r="D3" t="s">
        <v>34</v>
      </c>
      <c r="E3" t="s">
        <v>32</v>
      </c>
    </row>
    <row r="4" spans="1:5" x14ac:dyDescent="0.3">
      <c r="A4" s="5" t="s">
        <v>14</v>
      </c>
      <c r="B4" s="20">
        <v>24.973684210526315</v>
      </c>
      <c r="C4" s="20">
        <v>325.815</v>
      </c>
      <c r="D4" s="20">
        <v>7738.7149999999965</v>
      </c>
      <c r="E4" s="20">
        <v>1980.3060526315787</v>
      </c>
    </row>
    <row r="5" spans="1:5" x14ac:dyDescent="0.3">
      <c r="A5" s="5" t="s">
        <v>13</v>
      </c>
      <c r="B5" s="20">
        <v>20.487179487179485</v>
      </c>
      <c r="C5" s="20">
        <v>274.6438461538462</v>
      </c>
      <c r="D5" s="20">
        <v>5702.3794871794898</v>
      </c>
      <c r="E5" s="20">
        <v>1446.239487179487</v>
      </c>
    </row>
    <row r="6" spans="1:5" x14ac:dyDescent="0.3">
      <c r="A6" s="5" t="s">
        <v>15</v>
      </c>
      <c r="B6" s="20">
        <v>23.033333333333335</v>
      </c>
      <c r="C6" s="20">
        <v>273.88666666666671</v>
      </c>
      <c r="D6" s="20">
        <v>6421.7649999999985</v>
      </c>
      <c r="E6" s="20">
        <v>1523.9283333333331</v>
      </c>
    </row>
    <row r="7" spans="1:5" x14ac:dyDescent="0.3">
      <c r="A7" s="5" t="s">
        <v>16</v>
      </c>
      <c r="B7" s="20">
        <v>29.162790697674417</v>
      </c>
      <c r="C7" s="20">
        <v>236.25209302325581</v>
      </c>
      <c r="D7" s="20">
        <v>6876.5502325581392</v>
      </c>
      <c r="E7" s="20">
        <v>1668.5730232558146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3490-D5F4-4860-9383-D629270924A5}">
  <dimension ref="A3:C9"/>
  <sheetViews>
    <sheetView workbookViewId="0">
      <selection activeCell="G7" sqref="G7"/>
    </sheetView>
  </sheetViews>
  <sheetFormatPr defaultRowHeight="14.4" x14ac:dyDescent="0.3"/>
  <cols>
    <col min="1" max="1" width="12.5546875" bestFit="1" customWidth="1"/>
    <col min="2" max="2" width="19.21875" bestFit="1" customWidth="1"/>
    <col min="3" max="3" width="18.88671875" bestFit="1" customWidth="1"/>
  </cols>
  <sheetData>
    <row r="3" spans="1:3" x14ac:dyDescent="0.3">
      <c r="A3" s="4" t="s">
        <v>23</v>
      </c>
      <c r="B3" t="s">
        <v>33</v>
      </c>
      <c r="C3" t="s">
        <v>35</v>
      </c>
    </row>
    <row r="4" spans="1:3" x14ac:dyDescent="0.3">
      <c r="A4" s="5" t="s">
        <v>24</v>
      </c>
      <c r="B4" s="20">
        <v>24.78125</v>
      </c>
      <c r="C4" s="20">
        <v>283.4325</v>
      </c>
    </row>
    <row r="5" spans="1:3" x14ac:dyDescent="0.3">
      <c r="A5" s="5" t="s">
        <v>25</v>
      </c>
      <c r="B5" s="20">
        <v>26.05263157894737</v>
      </c>
      <c r="C5" s="20">
        <v>260.57526315789471</v>
      </c>
    </row>
    <row r="6" spans="1:3" x14ac:dyDescent="0.3">
      <c r="A6" s="5" t="s">
        <v>26</v>
      </c>
      <c r="B6" s="20">
        <v>26.352941176470587</v>
      </c>
      <c r="C6" s="20">
        <v>311.23588235294119</v>
      </c>
    </row>
    <row r="7" spans="1:3" x14ac:dyDescent="0.3">
      <c r="A7" s="5" t="s">
        <v>27</v>
      </c>
      <c r="B7" s="20">
        <v>23.071428571428573</v>
      </c>
      <c r="C7" s="20">
        <v>252.80928571428572</v>
      </c>
    </row>
    <row r="8" spans="1:3" x14ac:dyDescent="0.3">
      <c r="A8" s="5" t="s">
        <v>28</v>
      </c>
      <c r="B8" s="20">
        <v>19.600000000000001</v>
      </c>
      <c r="C8" s="20">
        <v>285.37400000000002</v>
      </c>
    </row>
    <row r="9" spans="1:3" x14ac:dyDescent="0.3">
      <c r="A9" s="5" t="s">
        <v>29</v>
      </c>
      <c r="B9" s="20">
        <v>30.125</v>
      </c>
      <c r="C9" s="20">
        <v>271.49416666666667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B2EE-839F-4D61-B47C-6BF1EF479DF7}">
  <dimension ref="A3:C9"/>
  <sheetViews>
    <sheetView workbookViewId="0">
      <selection activeCell="P13" sqref="P13"/>
    </sheetView>
  </sheetViews>
  <sheetFormatPr defaultRowHeight="14.4" x14ac:dyDescent="0.3"/>
  <cols>
    <col min="1" max="1" width="12.5546875" bestFit="1" customWidth="1"/>
    <col min="2" max="2" width="18.109375" bestFit="1" customWidth="1"/>
    <col min="3" max="3" width="15.33203125" bestFit="1" customWidth="1"/>
  </cols>
  <sheetData>
    <row r="3" spans="1:3" x14ac:dyDescent="0.3">
      <c r="A3" s="4" t="s">
        <v>23</v>
      </c>
      <c r="B3" t="s">
        <v>34</v>
      </c>
      <c r="C3" t="s">
        <v>32</v>
      </c>
    </row>
    <row r="4" spans="1:3" x14ac:dyDescent="0.3">
      <c r="A4" s="5" t="s">
        <v>24</v>
      </c>
      <c r="B4" s="20">
        <v>7028.4012500000017</v>
      </c>
      <c r="C4" s="20">
        <v>1718.1234375000001</v>
      </c>
    </row>
    <row r="5" spans="1:3" x14ac:dyDescent="0.3">
      <c r="A5" s="5" t="s">
        <v>25</v>
      </c>
      <c r="B5" s="20">
        <v>6165.3173684210515</v>
      </c>
      <c r="C5" s="20">
        <v>1535.5678947368422</v>
      </c>
    </row>
    <row r="6" spans="1:3" x14ac:dyDescent="0.3">
      <c r="A6" s="5" t="s">
        <v>26</v>
      </c>
      <c r="B6" s="20">
        <v>7778.3947058823524</v>
      </c>
      <c r="C6" s="20">
        <v>1763.6070588235293</v>
      </c>
    </row>
    <row r="7" spans="1:3" x14ac:dyDescent="0.3">
      <c r="A7" s="5" t="s">
        <v>27</v>
      </c>
      <c r="B7" s="20">
        <v>5741.9964285714295</v>
      </c>
      <c r="C7" s="20">
        <v>1305.4228571428575</v>
      </c>
    </row>
    <row r="8" spans="1:3" x14ac:dyDescent="0.3">
      <c r="A8" s="5" t="s">
        <v>28</v>
      </c>
      <c r="B8" s="20">
        <v>5500.1246666666675</v>
      </c>
      <c r="C8" s="20">
        <v>1388.53</v>
      </c>
    </row>
    <row r="9" spans="1:3" x14ac:dyDescent="0.3">
      <c r="A9" s="5" t="s">
        <v>29</v>
      </c>
      <c r="B9" s="20">
        <v>8531.0983333333315</v>
      </c>
      <c r="C9" s="20">
        <v>2365.6941666666662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4DE8A-B151-4120-BCDB-F89CB7FC00AE}">
  <dimension ref="A3:D15"/>
  <sheetViews>
    <sheetView workbookViewId="0">
      <selection activeCell="A20" sqref="A20"/>
    </sheetView>
  </sheetViews>
  <sheetFormatPr defaultRowHeight="14.4" x14ac:dyDescent="0.3"/>
  <cols>
    <col min="1" max="1" width="13.109375" bestFit="1" customWidth="1"/>
    <col min="2" max="3" width="10.33203125" bestFit="1" customWidth="1"/>
    <col min="4" max="4" width="11.88671875" bestFit="1" customWidth="1"/>
  </cols>
  <sheetData>
    <row r="3" spans="1:4" x14ac:dyDescent="0.3">
      <c r="A3" t="s">
        <v>38</v>
      </c>
      <c r="B3" t="s">
        <v>37</v>
      </c>
    </row>
    <row r="4" spans="1:4" x14ac:dyDescent="0.3">
      <c r="A4" s="7">
        <v>190403.37</v>
      </c>
      <c r="B4" s="7">
        <v>51124.39</v>
      </c>
    </row>
    <row r="14" spans="1:4" x14ac:dyDescent="0.3">
      <c r="C14" s="8" t="s">
        <v>38</v>
      </c>
      <c r="D14" s="8" t="s">
        <v>37</v>
      </c>
    </row>
    <row r="15" spans="1:4" x14ac:dyDescent="0.3">
      <c r="C15" s="8">
        <v>1004808.58</v>
      </c>
      <c r="D15" s="8">
        <v>249121.46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5C57-6524-4B07-98D2-722682594AC5}">
  <dimension ref="A3:C9"/>
  <sheetViews>
    <sheetView workbookViewId="0">
      <selection activeCell="K25" sqref="K25"/>
    </sheetView>
  </sheetViews>
  <sheetFormatPr defaultRowHeight="14.4" x14ac:dyDescent="0.3"/>
  <cols>
    <col min="1" max="1" width="12.5546875" bestFit="1" customWidth="1"/>
    <col min="2" max="2" width="15.6640625" bestFit="1" customWidth="1"/>
    <col min="3" max="3" width="14.88671875" bestFit="1" customWidth="1"/>
  </cols>
  <sheetData>
    <row r="3" spans="1:3" x14ac:dyDescent="0.3">
      <c r="A3" s="4" t="s">
        <v>23</v>
      </c>
      <c r="B3" t="s">
        <v>40</v>
      </c>
      <c r="C3" t="s">
        <v>30</v>
      </c>
    </row>
    <row r="4" spans="1:3" x14ac:dyDescent="0.3">
      <c r="A4" s="5" t="s">
        <v>24</v>
      </c>
      <c r="B4" s="20">
        <v>9069.84</v>
      </c>
      <c r="C4" s="20">
        <v>224908.84000000005</v>
      </c>
    </row>
    <row r="5" spans="1:3" x14ac:dyDescent="0.3">
      <c r="A5" s="5" t="s">
        <v>25</v>
      </c>
      <c r="B5" s="20">
        <v>4950.9299999999994</v>
      </c>
      <c r="C5" s="20">
        <v>117141.02999999998</v>
      </c>
    </row>
    <row r="6" spans="1:3" x14ac:dyDescent="0.3">
      <c r="A6" s="5" t="s">
        <v>26</v>
      </c>
      <c r="B6" s="20">
        <v>5291.01</v>
      </c>
      <c r="C6" s="20">
        <v>132232.71</v>
      </c>
    </row>
    <row r="7" spans="1:3" x14ac:dyDescent="0.3">
      <c r="A7" s="5" t="s">
        <v>27</v>
      </c>
      <c r="B7" s="20">
        <v>7078.66</v>
      </c>
      <c r="C7" s="20">
        <v>160775.90000000002</v>
      </c>
    </row>
    <row r="8" spans="1:3" x14ac:dyDescent="0.3">
      <c r="A8" s="5" t="s">
        <v>28</v>
      </c>
      <c r="B8" s="20">
        <v>8561.2200000000012</v>
      </c>
      <c r="C8" s="20">
        <v>165003.74000000002</v>
      </c>
    </row>
    <row r="9" spans="1:3" x14ac:dyDescent="0.3">
      <c r="A9" s="5" t="s">
        <v>29</v>
      </c>
      <c r="B9" s="20">
        <v>6515.8600000000006</v>
      </c>
      <c r="C9" s="20">
        <v>204746.35999999996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14AA-6FAD-4FD0-A977-1D62EC5B69E6}">
  <dimension ref="A3:B4"/>
  <sheetViews>
    <sheetView workbookViewId="0">
      <selection activeCell="C12" sqref="C12"/>
    </sheetView>
  </sheetViews>
  <sheetFormatPr defaultRowHeight="14.4" x14ac:dyDescent="0.3"/>
  <cols>
    <col min="1" max="1" width="12.109375" bestFit="1" customWidth="1"/>
    <col min="2" max="2" width="14.88671875" bestFit="1" customWidth="1"/>
  </cols>
  <sheetData>
    <row r="3" spans="1:2" x14ac:dyDescent="0.3">
      <c r="A3" t="s">
        <v>31</v>
      </c>
      <c r="B3" t="s">
        <v>30</v>
      </c>
    </row>
    <row r="4" spans="1:2" x14ac:dyDescent="0.3">
      <c r="A4" s="7">
        <v>249121.46</v>
      </c>
      <c r="B4" s="7">
        <v>1004808.5800000005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96436-BA42-4ED3-A235-5337C684D6A7}">
  <dimension ref="A3:A8"/>
  <sheetViews>
    <sheetView workbookViewId="0">
      <selection activeCell="I11" sqref="I11"/>
    </sheetView>
  </sheetViews>
  <sheetFormatPr defaultRowHeight="14.4" x14ac:dyDescent="0.3"/>
  <cols>
    <col min="1" max="1" width="12.5546875" bestFit="1" customWidth="1"/>
  </cols>
  <sheetData>
    <row r="3" spans="1:1" x14ac:dyDescent="0.3">
      <c r="A3" s="4" t="s">
        <v>23</v>
      </c>
    </row>
    <row r="4" spans="1:1" x14ac:dyDescent="0.3">
      <c r="A4" s="5" t="s">
        <v>14</v>
      </c>
    </row>
    <row r="5" spans="1:1" x14ac:dyDescent="0.3">
      <c r="A5" s="5" t="s">
        <v>13</v>
      </c>
    </row>
    <row r="6" spans="1:1" x14ac:dyDescent="0.3">
      <c r="A6" s="5" t="s">
        <v>15</v>
      </c>
    </row>
    <row r="7" spans="1:1" x14ac:dyDescent="0.3">
      <c r="A7" s="5" t="s">
        <v>16</v>
      </c>
    </row>
    <row r="8" spans="1:1" x14ac:dyDescent="0.3">
      <c r="A8" s="5" t="s">
        <v>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141E-4517-4BA7-865E-0DE7BC6E8D3E}">
  <dimension ref="A3:B7"/>
  <sheetViews>
    <sheetView workbookViewId="0">
      <selection activeCell="A3" sqref="A3:B8"/>
    </sheetView>
  </sheetViews>
  <sheetFormatPr defaultRowHeight="14.4" x14ac:dyDescent="0.3"/>
  <cols>
    <col min="1" max="1" width="12.5546875" bestFit="1" customWidth="1"/>
    <col min="2" max="2" width="18.109375" bestFit="1" customWidth="1"/>
  </cols>
  <sheetData>
    <row r="3" spans="1:2" x14ac:dyDescent="0.3">
      <c r="A3" s="4" t="s">
        <v>23</v>
      </c>
      <c r="B3" t="s">
        <v>34</v>
      </c>
    </row>
    <row r="4" spans="1:2" x14ac:dyDescent="0.3">
      <c r="A4" s="5" t="s">
        <v>17</v>
      </c>
      <c r="B4" s="20">
        <v>6852.9462222222228</v>
      </c>
    </row>
    <row r="5" spans="1:2" x14ac:dyDescent="0.3">
      <c r="A5" s="5" t="s">
        <v>20</v>
      </c>
      <c r="B5" s="20">
        <v>5839.6619444444441</v>
      </c>
    </row>
    <row r="6" spans="1:2" x14ac:dyDescent="0.3">
      <c r="A6" s="5" t="s">
        <v>19</v>
      </c>
      <c r="B6" s="20">
        <v>8814.9578378378355</v>
      </c>
    </row>
    <row r="7" spans="1:2" x14ac:dyDescent="0.3">
      <c r="A7" s="5" t="s">
        <v>18</v>
      </c>
      <c r="B7" s="20">
        <v>5001.3978125000012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SALES REPORT</vt:lpstr>
      <vt:lpstr>Sheet6</vt:lpstr>
      <vt:lpstr>Sheet11</vt:lpstr>
      <vt:lpstr>Sheet12</vt:lpstr>
      <vt:lpstr>Sheet14</vt:lpstr>
      <vt:lpstr>Sheet3</vt:lpstr>
      <vt:lpstr>Sheet15</vt:lpstr>
      <vt:lpstr>Sheet17</vt:lpstr>
      <vt:lpstr>Sheet19</vt:lpstr>
      <vt:lpstr>Sheet20</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Prakhar Raj</dc:creator>
  <cp:lastModifiedBy>Prakhar Raj</cp:lastModifiedBy>
  <dcterms:created xsi:type="dcterms:W3CDTF">2025-07-22T06:52:19Z</dcterms:created>
  <dcterms:modified xsi:type="dcterms:W3CDTF">2025-08-07T06:20:39Z</dcterms:modified>
</cp:coreProperties>
</file>