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me\Export Folder Updated\"/>
    </mc:Choice>
  </mc:AlternateContent>
  <xr:revisionPtr revIDLastSave="0" documentId="13_ncr:1_{9785022D-939F-4E97-884E-76DE7C418C6E}" xr6:coauthVersionLast="47" xr6:coauthVersionMax="47" xr10:uidLastSave="{00000000-0000-0000-0000-000000000000}"/>
  <bookViews>
    <workbookView xWindow="-108" yWindow="-108" windowWidth="23256" windowHeight="12456" xr2:uid="{E980CDB0-85AB-4475-B36E-172BD71F3249}"/>
  </bookViews>
  <sheets>
    <sheet name="Export LCL by Se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I17" i="2" l="1"/>
  <c r="I16" i="2"/>
  <c r="I15" i="2"/>
  <c r="N7" i="2"/>
  <c r="L14" i="2" s="1"/>
  <c r="O9" i="2"/>
  <c r="I11" i="2"/>
  <c r="I10" i="2"/>
  <c r="F7" i="2"/>
  <c r="E14" i="1"/>
  <c r="E13" i="1"/>
  <c r="E12" i="1"/>
  <c r="E9" i="1"/>
  <c r="E19" i="1"/>
  <c r="M15" i="2" l="1"/>
  <c r="E18" i="1"/>
  <c r="E17" i="1"/>
  <c r="E11" i="1"/>
  <c r="E10" i="1"/>
  <c r="H14" i="2" l="1"/>
  <c r="I14" i="2" s="1"/>
  <c r="H13" i="2"/>
  <c r="I13" i="2" s="1"/>
  <c r="H12" i="2"/>
  <c r="I12" i="2" s="1"/>
  <c r="H7" i="2"/>
  <c r="I7" i="2" s="1"/>
  <c r="H8" i="2"/>
  <c r="I8" i="2" s="1"/>
  <c r="H9" i="2"/>
  <c r="I9" i="2" s="1"/>
  <c r="E21" i="1"/>
  <c r="I19" i="2" l="1"/>
</calcChain>
</file>

<file path=xl/sharedStrings.xml><?xml version="1.0" encoding="utf-8"?>
<sst xmlns="http://schemas.openxmlformats.org/spreadsheetml/2006/main" count="58" uniqueCount="44">
  <si>
    <t>LCL Shipment Expenses</t>
  </si>
  <si>
    <t>POL</t>
  </si>
  <si>
    <t>POD</t>
  </si>
  <si>
    <t>CBM</t>
  </si>
  <si>
    <t>Charges</t>
  </si>
  <si>
    <t>USD</t>
  </si>
  <si>
    <t>INR</t>
  </si>
  <si>
    <t>Total</t>
  </si>
  <si>
    <t>OFT</t>
  </si>
  <si>
    <t>THC</t>
  </si>
  <si>
    <t>IHC</t>
  </si>
  <si>
    <t>VGM</t>
  </si>
  <si>
    <t>INS</t>
  </si>
  <si>
    <t>B/L</t>
  </si>
  <si>
    <t>Clearance</t>
  </si>
  <si>
    <t>Pallet</t>
  </si>
  <si>
    <t>Fumigation</t>
  </si>
  <si>
    <t>Weight</t>
  </si>
  <si>
    <t>Ex Rate</t>
  </si>
  <si>
    <t>Transport</t>
  </si>
  <si>
    <t>CBM or MT</t>
  </si>
  <si>
    <t>ACD</t>
  </si>
  <si>
    <t>Weight (in MT)</t>
  </si>
  <si>
    <t>Ex. Rate</t>
  </si>
  <si>
    <t>(in USD / CBM or Weight)</t>
  </si>
  <si>
    <t xml:space="preserve"> Final CBM/MT</t>
  </si>
  <si>
    <t>For CBM Calculation</t>
  </si>
  <si>
    <t>Length (in cm)</t>
  </si>
  <si>
    <t>Width (in cm)</t>
  </si>
  <si>
    <t>Height (in cm)</t>
  </si>
  <si>
    <t>Qty</t>
  </si>
  <si>
    <t>AirPort of Arrival</t>
  </si>
  <si>
    <t>AirPort of Departure</t>
  </si>
  <si>
    <t xml:space="preserve">Ahmedabad </t>
  </si>
  <si>
    <t>Dubai</t>
  </si>
  <si>
    <t>LCL Air Freight</t>
  </si>
  <si>
    <t>Air Freight</t>
  </si>
  <si>
    <t>AWB</t>
  </si>
  <si>
    <t>LOLO</t>
  </si>
  <si>
    <t>Misc</t>
  </si>
  <si>
    <t>Phyto Cert.</t>
  </si>
  <si>
    <t>Insurance</t>
  </si>
  <si>
    <t>Certificates</t>
  </si>
  <si>
    <t>EXPORT COST AND PRICE CALCULATOR (LCL by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</si>
</sst>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[$₹-4009]\ * #,##0.00_ ;_ [$₹-4009]\ * \-#,##0.00_ ;_ [$₹-4009]\ * &quot;-&quot;??_ ;_ @_ 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9" xfId="1" applyFont="1" applyBorder="1"/>
    <xf numFmtId="164" fontId="0" fillId="0" borderId="9" xfId="1" applyFont="1" applyBorder="1"/>
    <xf numFmtId="164" fontId="0" fillId="0" borderId="12" xfId="1" applyFont="1" applyBorder="1"/>
    <xf numFmtId="0" fontId="0" fillId="0" borderId="23" xfId="0" applyBorder="1"/>
    <xf numFmtId="164" fontId="0" fillId="0" borderId="11" xfId="1" applyFont="1" applyBorder="1"/>
    <xf numFmtId="0" fontId="2" fillId="0" borderId="5" xfId="0" applyFont="1" applyBorder="1"/>
    <xf numFmtId="164" fontId="2" fillId="2" borderId="14" xfId="1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8" xfId="1" applyFont="1" applyBorder="1"/>
    <xf numFmtId="164" fontId="0" fillId="0" borderId="18" xfId="1" applyFont="1" applyBorder="1"/>
    <xf numFmtId="2" fontId="2" fillId="0" borderId="14" xfId="0" applyNumberFormat="1" applyFont="1" applyBorder="1"/>
    <xf numFmtId="0" fontId="0" fillId="0" borderId="14" xfId="0" applyBorder="1"/>
    <xf numFmtId="2" fontId="2" fillId="2" borderId="14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65" fontId="2" fillId="2" borderId="14" xfId="1" applyNumberFormat="1" applyFont="1" applyFill="1" applyBorder="1"/>
    <xf numFmtId="1" fontId="0" fillId="0" borderId="18" xfId="0" applyNumberFormat="1" applyBorder="1"/>
    <xf numFmtId="1" fontId="0" fillId="0" borderId="8" xfId="0" applyNumberFormat="1" applyBorder="1"/>
    <xf numFmtId="0" fontId="2" fillId="2" borderId="8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25A9-F5ED-4FA4-BAE0-5ABC325F7DA5}">
  <sheetPr>
    <pageSetUpPr fitToPage="1"/>
  </sheetPr>
  <dimension ref="E1:P19"/>
  <sheetViews>
    <sheetView tabSelected="1" zoomScale="115" zoomScaleNormal="115" zoomScaleSheetLayoutView="160" workbookViewId="0">
      <selection activeCell="K21" sqref="K21"/>
    </sheetView>
  </sheetViews>
  <sheetFormatPr defaultRowHeight="14.4" x14ac:dyDescent="0.3"/>
  <cols>
    <col min="5" max="5" width="11" bestFit="1" customWidth="1"/>
    <col min="6" max="6" width="10.44140625" bestFit="1" customWidth="1"/>
    <col min="8" max="8" width="10.44140625" bestFit="1" customWidth="1"/>
    <col min="9" max="9" width="14.5546875" bestFit="1" customWidth="1"/>
    <col min="11" max="11" width="18.6640625" bestFit="1" customWidth="1"/>
    <col min="12" max="12" width="13.77734375" customWidth="1"/>
    <col min="13" max="13" width="13.109375" customWidth="1"/>
  </cols>
  <sheetData>
    <row r="1" spans="5:16" x14ac:dyDescent="0.3">
      <c r="E1" s="45"/>
      <c r="F1" s="45"/>
      <c r="G1" s="45"/>
      <c r="H1" s="45"/>
      <c r="I1" s="45"/>
    </row>
    <row r="2" spans="5:16" ht="15" thickBot="1" x14ac:dyDescent="0.35">
      <c r="E2" s="28"/>
      <c r="F2" s="28"/>
      <c r="G2" s="28"/>
      <c r="H2" s="28"/>
      <c r="I2" s="28"/>
    </row>
    <row r="3" spans="5:16" ht="24" thickBot="1" x14ac:dyDescent="0.5">
      <c r="E3" s="46" t="s">
        <v>43</v>
      </c>
      <c r="F3" s="47"/>
      <c r="G3" s="47"/>
      <c r="H3" s="47"/>
      <c r="I3" s="47"/>
      <c r="J3" s="47"/>
      <c r="K3" s="47"/>
      <c r="L3" s="47"/>
      <c r="M3" s="48"/>
    </row>
    <row r="4" spans="5:16" ht="15" thickBot="1" x14ac:dyDescent="0.35">
      <c r="E4" s="28"/>
      <c r="F4" s="28"/>
      <c r="G4" s="28"/>
      <c r="H4" s="28"/>
      <c r="I4" s="28"/>
    </row>
    <row r="5" spans="5:16" ht="15" thickBot="1" x14ac:dyDescent="0.35">
      <c r="K5" s="49" t="s">
        <v>26</v>
      </c>
      <c r="L5" s="50"/>
      <c r="M5" s="50"/>
      <c r="N5" s="51"/>
    </row>
    <row r="6" spans="5:16" ht="15" thickBot="1" x14ac:dyDescent="0.35">
      <c r="E6" s="11" t="s">
        <v>4</v>
      </c>
      <c r="F6" s="12" t="s">
        <v>5</v>
      </c>
      <c r="G6" s="13" t="s">
        <v>6</v>
      </c>
      <c r="H6" s="12" t="s">
        <v>20</v>
      </c>
      <c r="I6" s="14" t="s">
        <v>7</v>
      </c>
      <c r="K6" s="41" t="s">
        <v>27</v>
      </c>
      <c r="L6" s="41" t="s">
        <v>28</v>
      </c>
      <c r="M6" s="41" t="s">
        <v>29</v>
      </c>
      <c r="N6" s="41" t="s">
        <v>3</v>
      </c>
      <c r="O6" s="42" t="s">
        <v>30</v>
      </c>
    </row>
    <row r="7" spans="5:16" x14ac:dyDescent="0.3">
      <c r="E7" s="16" t="s">
        <v>36</v>
      </c>
      <c r="F7" s="16">
        <f>L12</f>
        <v>5</v>
      </c>
      <c r="G7" s="16"/>
      <c r="H7" s="38">
        <f>ROUNDUP(M$15,0)</f>
        <v>1</v>
      </c>
      <c r="I7" s="32">
        <f>F7*H7*L17</f>
        <v>415</v>
      </c>
      <c r="K7" s="17">
        <v>10</v>
      </c>
      <c r="L7" s="17">
        <v>10</v>
      </c>
      <c r="M7" s="17">
        <v>10</v>
      </c>
      <c r="N7" s="40">
        <f>K7*L7*M7/6000</f>
        <v>0.16666666666666666</v>
      </c>
      <c r="O7" s="43">
        <v>1</v>
      </c>
    </row>
    <row r="8" spans="5:16" ht="15" thickBot="1" x14ac:dyDescent="0.35">
      <c r="E8" s="5" t="s">
        <v>37</v>
      </c>
      <c r="F8" s="5"/>
      <c r="G8" s="5">
        <v>2000</v>
      </c>
      <c r="H8" s="39">
        <f t="shared" ref="H8:H9" si="0">ROUNDUP(M$15,0)</f>
        <v>1</v>
      </c>
      <c r="I8" s="31">
        <f>G8*H8</f>
        <v>2000</v>
      </c>
      <c r="O8">
        <v>1</v>
      </c>
      <c r="P8" t="s">
        <v>17</v>
      </c>
    </row>
    <row r="9" spans="5:16" ht="15" thickBot="1" x14ac:dyDescent="0.35">
      <c r="E9" s="5" t="s">
        <v>14</v>
      </c>
      <c r="F9" s="5"/>
      <c r="G9" s="5">
        <v>2000</v>
      </c>
      <c r="H9" s="39">
        <f t="shared" si="0"/>
        <v>1</v>
      </c>
      <c r="I9" s="31">
        <f>G9*H9</f>
        <v>2000</v>
      </c>
      <c r="K9" s="12" t="s">
        <v>32</v>
      </c>
      <c r="L9" s="34" t="s">
        <v>33</v>
      </c>
      <c r="O9">
        <f>O7*O8</f>
        <v>1</v>
      </c>
    </row>
    <row r="10" spans="5:16" ht="15" thickBot="1" x14ac:dyDescent="0.35">
      <c r="E10" s="5" t="s">
        <v>38</v>
      </c>
      <c r="F10" s="5">
        <v>6</v>
      </c>
      <c r="G10" s="5"/>
      <c r="H10" s="17"/>
      <c r="I10" s="31">
        <f>F10*L17</f>
        <v>498</v>
      </c>
      <c r="K10" s="12" t="s">
        <v>31</v>
      </c>
      <c r="L10" s="34" t="s">
        <v>34</v>
      </c>
    </row>
    <row r="11" spans="5:16" ht="15" thickBot="1" x14ac:dyDescent="0.35">
      <c r="E11" s="5" t="s">
        <v>39</v>
      </c>
      <c r="F11" s="5">
        <v>25</v>
      </c>
      <c r="G11" s="5"/>
      <c r="H11" s="5"/>
      <c r="I11" s="31">
        <f>F11*L17</f>
        <v>2075</v>
      </c>
    </row>
    <row r="12" spans="5:16" ht="15" thickBot="1" x14ac:dyDescent="0.35">
      <c r="E12" s="5" t="s">
        <v>16</v>
      </c>
      <c r="F12" s="5"/>
      <c r="G12" s="5">
        <v>1000</v>
      </c>
      <c r="H12" s="39">
        <f t="shared" ref="H12:H13" si="1">ROUNDUP(M$15,0)</f>
        <v>1</v>
      </c>
      <c r="I12" s="31">
        <f>G12*H12</f>
        <v>1000</v>
      </c>
      <c r="K12" s="12" t="s">
        <v>35</v>
      </c>
      <c r="L12" s="36">
        <v>5</v>
      </c>
      <c r="M12" t="s">
        <v>24</v>
      </c>
    </row>
    <row r="13" spans="5:16" ht="15" thickBot="1" x14ac:dyDescent="0.35">
      <c r="E13" s="7" t="s">
        <v>40</v>
      </c>
      <c r="F13" s="5"/>
      <c r="G13" s="5">
        <v>1000</v>
      </c>
      <c r="H13" s="39">
        <f t="shared" si="1"/>
        <v>1</v>
      </c>
      <c r="I13" s="22">
        <f>G13*H13</f>
        <v>1000</v>
      </c>
    </row>
    <row r="14" spans="5:16" ht="15" thickBot="1" x14ac:dyDescent="0.35">
      <c r="E14" s="7" t="s">
        <v>15</v>
      </c>
      <c r="F14" s="5"/>
      <c r="G14" s="5">
        <v>1000</v>
      </c>
      <c r="H14" s="39">
        <f>ROUNDUP(M$15,0)</f>
        <v>1</v>
      </c>
      <c r="I14" s="22">
        <f>G14*H14</f>
        <v>1000</v>
      </c>
      <c r="K14" s="12" t="s">
        <v>3</v>
      </c>
      <c r="L14" s="44">
        <f>N7*O7</f>
        <v>0.16666666666666666</v>
      </c>
      <c r="M14" s="33" t="s">
        <v>25</v>
      </c>
      <c r="N14" s="30"/>
    </row>
    <row r="15" spans="5:16" ht="15" thickBot="1" x14ac:dyDescent="0.35">
      <c r="E15" s="7" t="s">
        <v>41</v>
      </c>
      <c r="F15" s="5">
        <v>25</v>
      </c>
      <c r="G15" s="5"/>
      <c r="H15" s="39"/>
      <c r="I15" s="22">
        <f>(F15*L17)</f>
        <v>2075</v>
      </c>
      <c r="K15" s="12" t="s">
        <v>22</v>
      </c>
      <c r="L15" s="44">
        <f>O9/1000</f>
        <v>1E-3</v>
      </c>
      <c r="M15" s="35">
        <f>MAX(L14,L15)</f>
        <v>0.16666666666666666</v>
      </c>
      <c r="N15" s="30"/>
    </row>
    <row r="16" spans="5:16" ht="15" thickBot="1" x14ac:dyDescent="0.35">
      <c r="E16" s="7" t="s">
        <v>42</v>
      </c>
      <c r="F16" s="5">
        <v>1000</v>
      </c>
      <c r="G16" s="5"/>
      <c r="H16" s="39"/>
      <c r="I16" s="22">
        <f>F16</f>
        <v>1000</v>
      </c>
    </row>
    <row r="17" spans="5:12" ht="15" thickBot="1" x14ac:dyDescent="0.35">
      <c r="E17" s="7" t="s">
        <v>19</v>
      </c>
      <c r="F17" s="9">
        <v>1000</v>
      </c>
      <c r="G17" s="9"/>
      <c r="H17" s="39"/>
      <c r="I17" s="23">
        <f>F17</f>
        <v>1000</v>
      </c>
      <c r="K17" s="12" t="s">
        <v>23</v>
      </c>
      <c r="L17" s="36">
        <v>83</v>
      </c>
    </row>
    <row r="18" spans="5:12" ht="15" thickBot="1" x14ac:dyDescent="0.35">
      <c r="E18" s="8"/>
      <c r="F18" s="5"/>
      <c r="G18" s="9"/>
      <c r="H18" s="9"/>
      <c r="I18" s="25"/>
    </row>
    <row r="19" spans="5:12" ht="15" thickBot="1" x14ac:dyDescent="0.35">
      <c r="E19" s="18"/>
      <c r="F19" s="24"/>
      <c r="G19" s="19" t="s">
        <v>7</v>
      </c>
      <c r="H19" s="20"/>
      <c r="I19" s="37">
        <f>SUM(I7:I18)</f>
        <v>14063</v>
      </c>
      <c r="K19" s="29"/>
    </row>
  </sheetData>
  <mergeCells count="3">
    <mergeCell ref="E1:I1"/>
    <mergeCell ref="E3:M3"/>
    <mergeCell ref="K5:N5"/>
  </mergeCells>
  <pageMargins left="0.70866141732283472" right="0.70866141732283472" top="0.74803149606299213" bottom="0.74803149606299213" header="0.31496062992125984" footer="0.31496062992125984"/>
  <pageSetup paperSize="9" fitToWidth="10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0D5-FC99-462D-9A2E-761CF380DE75}">
  <sheetPr>
    <pageSetUpPr fitToPage="1"/>
  </sheetPr>
  <dimension ref="A1:E21"/>
  <sheetViews>
    <sheetView zoomScale="115" zoomScaleNormal="115" zoomScaleSheetLayoutView="160" workbookViewId="0">
      <selection activeCell="B23" sqref="B23"/>
    </sheetView>
  </sheetViews>
  <sheetFormatPr defaultRowHeight="14.4" x14ac:dyDescent="0.3"/>
  <cols>
    <col min="1" max="1" width="11" bestFit="1" customWidth="1"/>
    <col min="2" max="2" width="10.44140625" bestFit="1" customWidth="1"/>
    <col min="4" max="4" width="10.44140625" bestFit="1" customWidth="1"/>
    <col min="5" max="5" width="12.33203125" bestFit="1" customWidth="1"/>
  </cols>
  <sheetData>
    <row r="1" spans="1:5" x14ac:dyDescent="0.3">
      <c r="A1" s="45"/>
      <c r="B1" s="45"/>
      <c r="C1" s="45"/>
      <c r="D1" s="45"/>
      <c r="E1" s="45"/>
    </row>
    <row r="2" spans="1:5" ht="15" thickBot="1" x14ac:dyDescent="0.35"/>
    <row r="3" spans="1:5" ht="15" thickBot="1" x14ac:dyDescent="0.35">
      <c r="A3" s="52" t="s">
        <v>0</v>
      </c>
      <c r="B3" s="53"/>
      <c r="C3" s="53"/>
      <c r="D3" s="53"/>
      <c r="E3" s="54"/>
    </row>
    <row r="4" spans="1:5" x14ac:dyDescent="0.3">
      <c r="A4" s="1" t="s">
        <v>1</v>
      </c>
      <c r="B4" s="2"/>
      <c r="C4" s="2"/>
      <c r="D4" s="26" t="s">
        <v>18</v>
      </c>
      <c r="E4" s="3">
        <v>84</v>
      </c>
    </row>
    <row r="5" spans="1:5" x14ac:dyDescent="0.3">
      <c r="A5" s="4" t="s">
        <v>2</v>
      </c>
      <c r="B5" s="5"/>
      <c r="C5" s="5"/>
      <c r="D5" s="5"/>
      <c r="E5" s="6"/>
    </row>
    <row r="6" spans="1:5" x14ac:dyDescent="0.3">
      <c r="A6" s="4" t="s">
        <v>3</v>
      </c>
      <c r="B6" s="5"/>
      <c r="C6" s="5"/>
      <c r="D6" s="4" t="s">
        <v>17</v>
      </c>
      <c r="E6" s="6"/>
    </row>
    <row r="7" spans="1:5" ht="15" thickBot="1" x14ac:dyDescent="0.35">
      <c r="A7" s="8"/>
      <c r="B7" s="9"/>
      <c r="C7" s="9"/>
      <c r="D7" s="9"/>
      <c r="E7" s="10"/>
    </row>
    <row r="8" spans="1:5" ht="15" thickBot="1" x14ac:dyDescent="0.35">
      <c r="A8" s="11" t="s">
        <v>4</v>
      </c>
      <c r="B8" s="12" t="s">
        <v>5</v>
      </c>
      <c r="C8" s="13" t="s">
        <v>6</v>
      </c>
      <c r="D8" s="12" t="s">
        <v>20</v>
      </c>
      <c r="E8" s="14" t="s">
        <v>7</v>
      </c>
    </row>
    <row r="9" spans="1:5" x14ac:dyDescent="0.3">
      <c r="A9" s="15" t="s">
        <v>8</v>
      </c>
      <c r="B9" s="16">
        <v>0</v>
      </c>
      <c r="C9" s="16"/>
      <c r="D9" s="16">
        <v>5</v>
      </c>
      <c r="E9" s="21">
        <f>B9*D9*E4</f>
        <v>0</v>
      </c>
    </row>
    <row r="10" spans="1:5" x14ac:dyDescent="0.3">
      <c r="A10" s="7" t="s">
        <v>9</v>
      </c>
      <c r="B10" s="5"/>
      <c r="C10" s="5">
        <v>1250</v>
      </c>
      <c r="D10" s="5">
        <v>5</v>
      </c>
      <c r="E10" s="22">
        <f>C10*D10</f>
        <v>6250</v>
      </c>
    </row>
    <row r="11" spans="1:5" x14ac:dyDescent="0.3">
      <c r="A11" s="7" t="s">
        <v>10</v>
      </c>
      <c r="B11" s="5"/>
      <c r="C11" s="5">
        <v>1250</v>
      </c>
      <c r="D11" s="5">
        <v>5</v>
      </c>
      <c r="E11" s="22">
        <f>C11*D11</f>
        <v>6250</v>
      </c>
    </row>
    <row r="12" spans="1:5" x14ac:dyDescent="0.3">
      <c r="A12" s="7" t="s">
        <v>11</v>
      </c>
      <c r="B12" s="5">
        <v>20</v>
      </c>
      <c r="C12" s="5"/>
      <c r="D12" s="17"/>
      <c r="E12" s="22">
        <f>B12*E4</f>
        <v>1680</v>
      </c>
    </row>
    <row r="13" spans="1:5" x14ac:dyDescent="0.3">
      <c r="A13" s="7" t="s">
        <v>12</v>
      </c>
      <c r="B13" s="5">
        <v>25</v>
      </c>
      <c r="C13" s="5"/>
      <c r="D13" s="5"/>
      <c r="E13" s="22">
        <f>B13*E4</f>
        <v>2100</v>
      </c>
    </row>
    <row r="14" spans="1:5" x14ac:dyDescent="0.3">
      <c r="A14" s="7" t="s">
        <v>21</v>
      </c>
      <c r="B14" s="5">
        <v>25</v>
      </c>
      <c r="C14" s="5"/>
      <c r="D14" s="5"/>
      <c r="E14" s="22">
        <f>B14*E4</f>
        <v>2100</v>
      </c>
    </row>
    <row r="15" spans="1:5" x14ac:dyDescent="0.3">
      <c r="A15" s="7" t="s">
        <v>13</v>
      </c>
      <c r="B15" s="5"/>
      <c r="C15" s="5"/>
      <c r="D15" s="5"/>
      <c r="E15" s="22">
        <v>3000</v>
      </c>
    </row>
    <row r="16" spans="1:5" x14ac:dyDescent="0.3">
      <c r="A16" s="7" t="s">
        <v>14</v>
      </c>
      <c r="B16" s="5"/>
      <c r="C16" s="5"/>
      <c r="D16" s="5"/>
      <c r="E16" s="22">
        <v>3500</v>
      </c>
    </row>
    <row r="17" spans="1:5" x14ac:dyDescent="0.3">
      <c r="A17" s="7" t="s">
        <v>15</v>
      </c>
      <c r="B17" s="5"/>
      <c r="C17" s="5">
        <v>1000</v>
      </c>
      <c r="D17" s="5">
        <v>5</v>
      </c>
      <c r="E17" s="22">
        <f>C17*D17</f>
        <v>5000</v>
      </c>
    </row>
    <row r="18" spans="1:5" x14ac:dyDescent="0.3">
      <c r="A18" s="7" t="s">
        <v>16</v>
      </c>
      <c r="B18" s="5"/>
      <c r="C18" s="5">
        <v>1000</v>
      </c>
      <c r="D18" s="5">
        <v>5</v>
      </c>
      <c r="E18" s="22">
        <f>C18*D18</f>
        <v>5000</v>
      </c>
    </row>
    <row r="19" spans="1:5" x14ac:dyDescent="0.3">
      <c r="A19" s="7" t="s">
        <v>19</v>
      </c>
      <c r="B19" s="9"/>
      <c r="C19" s="9">
        <v>2000</v>
      </c>
      <c r="D19" s="9">
        <v>5</v>
      </c>
      <c r="E19" s="23">
        <f>C19*D19</f>
        <v>10000</v>
      </c>
    </row>
    <row r="20" spans="1:5" ht="15" thickBot="1" x14ac:dyDescent="0.35">
      <c r="A20" s="8"/>
      <c r="B20" s="5"/>
      <c r="C20" s="9"/>
      <c r="D20" s="9"/>
      <c r="E20" s="25"/>
    </row>
    <row r="21" spans="1:5" ht="15" thickBot="1" x14ac:dyDescent="0.35">
      <c r="A21" s="18"/>
      <c r="B21" s="24"/>
      <c r="C21" s="19" t="s">
        <v>7</v>
      </c>
      <c r="D21" s="20"/>
      <c r="E21" s="27">
        <f>SUM(E9:E20)</f>
        <v>44880</v>
      </c>
    </row>
  </sheetData>
  <mergeCells count="2">
    <mergeCell ref="A3:E3"/>
    <mergeCell ref="A1:E1"/>
  </mergeCells>
  <pageMargins left="0.70866141732283472" right="0.70866141732283472" top="0.74803149606299213" bottom="0.74803149606299213" header="0.31496062992125984" footer="0.31496062992125984"/>
  <pageSetup paperSize="9" fitToWidth="10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LCL by Sea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 Changani</dc:creator>
  <cp:lastModifiedBy>Ketan Changani</cp:lastModifiedBy>
  <cp:lastPrinted>2022-02-11T05:40:33Z</cp:lastPrinted>
  <dcterms:created xsi:type="dcterms:W3CDTF">2020-10-03T10:05:27Z</dcterms:created>
  <dcterms:modified xsi:type="dcterms:W3CDTF">2024-08-03T09:02:54Z</dcterms:modified>
</cp:coreProperties>
</file>