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<sst xmlns="http://schemas.openxmlformats.org/spreadsheetml/2006/main" count="67" uniqueCount="28">
  <si>
    <t>6A</t>
  </si>
  <si>
    <t xml:space="preserve">S.No </t>
  </si>
  <si>
    <t>I/P CURRENT</t>
  </si>
  <si>
    <t>O/P STD P</t>
  </si>
  <si>
    <t>O/P ACTUAL P</t>
  </si>
  <si>
    <t>AVG P</t>
  </si>
  <si>
    <t>6B</t>
  </si>
  <si>
    <t>Increasing</t>
  </si>
  <si>
    <t>Decreasing</t>
  </si>
  <si>
    <t>O/P CURRENT</t>
  </si>
  <si>
    <t>O/P^(-1)</t>
  </si>
  <si>
    <t>HYSTERESIS</t>
  </si>
  <si>
    <t>6C</t>
  </si>
  <si>
    <t>DEVIATION</t>
  </si>
  <si>
    <t>ERROR %</t>
  </si>
  <si>
    <t>6D</t>
  </si>
  <si>
    <t xml:space="preserve">DEVIATION </t>
  </si>
  <si>
    <t>REPEATABILITY %</t>
  </si>
  <si>
    <t>6E</t>
  </si>
  <si>
    <t>I/P PRESSURE</t>
  </si>
  <si>
    <t>O/P STD I</t>
  </si>
  <si>
    <t>O/P ACTUAL I</t>
  </si>
  <si>
    <t>ACCURACY %</t>
  </si>
  <si>
    <t>6F</t>
  </si>
  <si>
    <t>6G</t>
  </si>
  <si>
    <t>6H</t>
  </si>
  <si>
    <t>O/P TRAIL X I</t>
  </si>
  <si>
    <t>O/P TRIAL Y 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</si>
</sst>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000000"/>
      <name val="Arial"/>
    </font>
    <font>
      <name val="Arial"/>
    </font>
    <font>
      <color theme="1"/>
      <name val="Arial"/>
    </font>
    <font>
      <b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3" fontId="1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Relationship Id="rId6" Type="http://schemas.openxmlformats.org/officeDocument/2006/relationships/image" Target="../media/Chart6.png"/><Relationship Id="rId7" Type="http://schemas.openxmlformats.org/officeDocument/2006/relationships/image" Target="../media/Chart7.png"/><Relationship Id="rId8" Type="http://schemas.openxmlformats.org/officeDocument/2006/relationships/image" Target="../media/Chart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952500</xdr:colOff>
      <xdr:row>1</xdr:row>
      <xdr:rowOff>0</xdr:rowOff>
    </xdr:from>
    <xdr:ext cx="3838575" cy="2381250"/>
    <xdr:pic>
      <xdr:nvPicPr>
        <xdr:cNvPr id="156367932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952500</xdr:colOff>
      <xdr:row>16</xdr:row>
      <xdr:rowOff>9525</xdr:rowOff>
    </xdr:from>
    <xdr:ext cx="3838575" cy="2381250"/>
    <xdr:pic>
      <xdr:nvPicPr>
        <xdr:cNvPr id="596515564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952500</xdr:colOff>
      <xdr:row>31</xdr:row>
      <xdr:rowOff>19050</xdr:rowOff>
    </xdr:from>
    <xdr:ext cx="3838575" cy="2381250"/>
    <xdr:pic>
      <xdr:nvPicPr>
        <xdr:cNvPr id="22562303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952500</xdr:colOff>
      <xdr:row>46</xdr:row>
      <xdr:rowOff>28575</xdr:rowOff>
    </xdr:from>
    <xdr:ext cx="3838575" cy="2381250"/>
    <xdr:pic>
      <xdr:nvPicPr>
        <xdr:cNvPr id="82852172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952500</xdr:colOff>
      <xdr:row>61</xdr:row>
      <xdr:rowOff>38100</xdr:rowOff>
    </xdr:from>
    <xdr:ext cx="3838575" cy="2381250"/>
    <xdr:pic>
      <xdr:nvPicPr>
        <xdr:cNvPr id="1698139584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952500</xdr:colOff>
      <xdr:row>76</xdr:row>
      <xdr:rowOff>47625</xdr:rowOff>
    </xdr:from>
    <xdr:ext cx="3838575" cy="2381250"/>
    <xdr:pic>
      <xdr:nvPicPr>
        <xdr:cNvPr id="815099042" name="Chart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952500</xdr:colOff>
      <xdr:row>91</xdr:row>
      <xdr:rowOff>57150</xdr:rowOff>
    </xdr:from>
    <xdr:ext cx="3838575" cy="2381250"/>
    <xdr:pic>
      <xdr:nvPicPr>
        <xdr:cNvPr id="58318513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952500</xdr:colOff>
      <xdr:row>106</xdr:row>
      <xdr:rowOff>66675</xdr:rowOff>
    </xdr:from>
    <xdr:ext cx="3838575" cy="2381250"/>
    <xdr:pic>
      <xdr:nvPicPr>
        <xdr:cNvPr id="776104823" name="Chart8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2"/>
      <c r="G2" s="2"/>
      <c r="H2" s="2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>
        <v>1.0</v>
      </c>
      <c r="B3" s="6">
        <v>4.0</v>
      </c>
      <c r="C3" s="6">
        <v>3.0</v>
      </c>
      <c r="D3" s="6">
        <v>3.4</v>
      </c>
      <c r="E3" s="7">
        <f t="shared" ref="E3:E7" si="1">(C3+D3)/2</f>
        <v>3.2</v>
      </c>
      <c r="F3" s="2"/>
      <c r="G3" s="2"/>
      <c r="H3" s="2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>
        <v>2.0</v>
      </c>
      <c r="B4" s="6">
        <v>8.0</v>
      </c>
      <c r="C4" s="6">
        <v>6.0</v>
      </c>
      <c r="D4" s="6">
        <v>6.2</v>
      </c>
      <c r="E4" s="7">
        <f t="shared" si="1"/>
        <v>6.1</v>
      </c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>
        <v>3.0</v>
      </c>
      <c r="B5" s="6">
        <v>12.0</v>
      </c>
      <c r="C5" s="6">
        <v>9.0</v>
      </c>
      <c r="D5" s="6">
        <v>9.8</v>
      </c>
      <c r="E5" s="7">
        <f t="shared" si="1"/>
        <v>9.4</v>
      </c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>
        <v>4.0</v>
      </c>
      <c r="B6" s="6">
        <v>16.0</v>
      </c>
      <c r="C6" s="6">
        <v>12.0</v>
      </c>
      <c r="D6" s="6">
        <v>12.6</v>
      </c>
      <c r="E6" s="7">
        <f t="shared" si="1"/>
        <v>12.3</v>
      </c>
      <c r="F6" s="2"/>
      <c r="G6" s="2"/>
      <c r="H6" s="2"/>
      <c r="I6" s="2"/>
      <c r="J6" s="2"/>
      <c r="K6" s="2"/>
      <c r="L6" s="2"/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>
        <v>5.0</v>
      </c>
      <c r="B7" s="6">
        <v>20.0</v>
      </c>
      <c r="C7" s="6">
        <v>15.0</v>
      </c>
      <c r="D7" s="6">
        <v>15.4</v>
      </c>
      <c r="E7" s="7">
        <f t="shared" si="1"/>
        <v>15.2</v>
      </c>
      <c r="F7" s="2"/>
      <c r="G7" s="2"/>
      <c r="H7" s="2"/>
      <c r="I7" s="2"/>
      <c r="J7" s="2"/>
      <c r="K7" s="2"/>
      <c r="L7" s="2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 t="s">
        <v>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 t="s">
        <v>7</v>
      </c>
      <c r="B17" s="2"/>
      <c r="C17" s="2"/>
      <c r="D17" s="2"/>
      <c r="E17" s="5" t="s">
        <v>8</v>
      </c>
      <c r="F17" s="2"/>
      <c r="G17" s="2"/>
      <c r="H17" s="2"/>
      <c r="I17" s="2"/>
      <c r="J17" s="2"/>
      <c r="K17" s="2"/>
      <c r="L17" s="2"/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1</v>
      </c>
      <c r="B18" s="5" t="s">
        <v>2</v>
      </c>
      <c r="C18" s="5" t="s">
        <v>9</v>
      </c>
      <c r="D18" s="2"/>
      <c r="E18" s="4" t="s">
        <v>1</v>
      </c>
      <c r="F18" s="5" t="s">
        <v>2</v>
      </c>
      <c r="G18" s="5" t="s">
        <v>9</v>
      </c>
      <c r="H18" s="5" t="s">
        <v>10</v>
      </c>
      <c r="I18" s="8" t="s">
        <v>11</v>
      </c>
      <c r="J18" s="2"/>
      <c r="K18" s="2"/>
      <c r="L18" s="2"/>
      <c r="M18" s="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6">
        <v>1.0</v>
      </c>
      <c r="B19" s="6">
        <v>4.0</v>
      </c>
      <c r="C19" s="6">
        <v>3.4</v>
      </c>
      <c r="D19" s="2"/>
      <c r="E19" s="6">
        <v>1.0</v>
      </c>
      <c r="F19" s="6">
        <v>20.0</v>
      </c>
      <c r="G19" s="6">
        <v>14.9</v>
      </c>
      <c r="H19" s="6">
        <v>3.8</v>
      </c>
      <c r="I19" s="7">
        <f t="shared" ref="I19:I23" si="2">(H19-C19)</f>
        <v>0.4</v>
      </c>
      <c r="J19" s="2"/>
      <c r="K19" s="2"/>
      <c r="L19" s="2"/>
      <c r="M19" s="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">
        <v>2.0</v>
      </c>
      <c r="B20" s="6">
        <v>8.0</v>
      </c>
      <c r="C20" s="6">
        <v>6.2</v>
      </c>
      <c r="D20" s="2"/>
      <c r="E20" s="6">
        <v>2.0</v>
      </c>
      <c r="F20" s="6">
        <v>16.0</v>
      </c>
      <c r="G20" s="6">
        <v>14.4</v>
      </c>
      <c r="H20" s="6">
        <v>6.4</v>
      </c>
      <c r="I20" s="7">
        <f t="shared" si="2"/>
        <v>0.2</v>
      </c>
      <c r="J20" s="2"/>
      <c r="K20" s="2"/>
      <c r="L20" s="2"/>
      <c r="M20" s="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>
        <v>3.0</v>
      </c>
      <c r="B21" s="6">
        <v>12.0</v>
      </c>
      <c r="C21" s="6">
        <v>9.8</v>
      </c>
      <c r="D21" s="2"/>
      <c r="E21" s="6">
        <v>3.0</v>
      </c>
      <c r="F21" s="6">
        <v>12.0</v>
      </c>
      <c r="G21" s="6">
        <v>9.3</v>
      </c>
      <c r="H21" s="6">
        <v>9.3</v>
      </c>
      <c r="I21" s="7">
        <f t="shared" si="2"/>
        <v>-0.5</v>
      </c>
      <c r="J21" s="2"/>
      <c r="K21" s="2"/>
      <c r="L21" s="2"/>
      <c r="M21" s="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>
        <v>4.0</v>
      </c>
      <c r="B22" s="6">
        <v>16.0</v>
      </c>
      <c r="C22" s="6">
        <v>13.1</v>
      </c>
      <c r="D22" s="2"/>
      <c r="E22" s="6">
        <v>4.0</v>
      </c>
      <c r="F22" s="6">
        <v>8.0</v>
      </c>
      <c r="G22" s="6">
        <v>6.4</v>
      </c>
      <c r="H22" s="6">
        <v>14.4</v>
      </c>
      <c r="I22" s="7">
        <f t="shared" si="2"/>
        <v>1.3</v>
      </c>
      <c r="J22" s="2"/>
      <c r="K22" s="2"/>
      <c r="L22" s="2"/>
      <c r="M22" s="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">
        <v>5.0</v>
      </c>
      <c r="B23" s="6">
        <v>20.0</v>
      </c>
      <c r="C23" s="6">
        <v>15.4</v>
      </c>
      <c r="D23" s="2"/>
      <c r="E23" s="6">
        <v>5.0</v>
      </c>
      <c r="F23" s="6">
        <v>4.0</v>
      </c>
      <c r="G23" s="6">
        <v>3.8</v>
      </c>
      <c r="H23" s="6">
        <v>14.9</v>
      </c>
      <c r="I23" s="7">
        <f t="shared" si="2"/>
        <v>-0.5</v>
      </c>
      <c r="J23" s="2"/>
      <c r="K23" s="2"/>
      <c r="L23" s="2"/>
      <c r="M23" s="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 t="s">
        <v>12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1</v>
      </c>
      <c r="B32" s="5" t="s">
        <v>2</v>
      </c>
      <c r="C32" s="5" t="s">
        <v>3</v>
      </c>
      <c r="D32" s="5" t="s">
        <v>4</v>
      </c>
      <c r="E32" s="5" t="s">
        <v>13</v>
      </c>
      <c r="F32" s="5" t="s">
        <v>14</v>
      </c>
      <c r="G32" s="2"/>
      <c r="H32" s="2"/>
      <c r="I32" s="2"/>
      <c r="J32" s="2"/>
      <c r="K32" s="2"/>
      <c r="L32" s="2"/>
      <c r="M32" s="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>
        <v>1.0</v>
      </c>
      <c r="B33" s="6">
        <v>4.0</v>
      </c>
      <c r="C33" s="6">
        <v>3.0</v>
      </c>
      <c r="D33" s="6">
        <v>3.4</v>
      </c>
      <c r="E33" s="7">
        <f t="shared" ref="E33:E37" si="3">D33-C33</f>
        <v>0.4</v>
      </c>
      <c r="F33" s="7">
        <f t="shared" ref="F33:F37" si="4">E33/16*100</f>
        <v>2.5</v>
      </c>
      <c r="G33" s="2"/>
      <c r="H33" s="2"/>
      <c r="I33" s="2"/>
      <c r="J33" s="2"/>
      <c r="K33" s="2"/>
      <c r="L33" s="2"/>
      <c r="M33" s="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>
        <v>2.0</v>
      </c>
      <c r="B34" s="6">
        <v>8.0</v>
      </c>
      <c r="C34" s="6">
        <v>6.0</v>
      </c>
      <c r="D34" s="6">
        <v>6.2</v>
      </c>
      <c r="E34" s="7">
        <f t="shared" si="3"/>
        <v>0.2</v>
      </c>
      <c r="F34" s="7">
        <f t="shared" si="4"/>
        <v>1.25</v>
      </c>
      <c r="G34" s="2"/>
      <c r="H34" s="2"/>
      <c r="I34" s="2"/>
      <c r="J34" s="2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>
        <v>3.0</v>
      </c>
      <c r="B35" s="6">
        <v>12.0</v>
      </c>
      <c r="C35" s="6">
        <v>9.0</v>
      </c>
      <c r="D35" s="6">
        <v>9.8</v>
      </c>
      <c r="E35" s="7">
        <f t="shared" si="3"/>
        <v>0.8</v>
      </c>
      <c r="F35" s="7">
        <f t="shared" si="4"/>
        <v>5</v>
      </c>
      <c r="G35" s="2"/>
      <c r="H35" s="2"/>
      <c r="I35" s="2"/>
      <c r="J35" s="2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">
        <v>4.0</v>
      </c>
      <c r="B36" s="6">
        <v>16.0</v>
      </c>
      <c r="C36" s="6">
        <v>12.0</v>
      </c>
      <c r="D36" s="6">
        <v>12.6</v>
      </c>
      <c r="E36" s="7">
        <f t="shared" si="3"/>
        <v>0.6</v>
      </c>
      <c r="F36" s="7">
        <f t="shared" si="4"/>
        <v>3.75</v>
      </c>
      <c r="G36" s="2"/>
      <c r="H36" s="2"/>
      <c r="I36" s="2"/>
      <c r="J36" s="2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>
        <v>5.0</v>
      </c>
      <c r="B37" s="6">
        <v>20.0</v>
      </c>
      <c r="C37" s="6">
        <v>15.0</v>
      </c>
      <c r="D37" s="6">
        <v>15.4</v>
      </c>
      <c r="E37" s="7">
        <f t="shared" si="3"/>
        <v>0.4</v>
      </c>
      <c r="F37" s="7">
        <f t="shared" si="4"/>
        <v>2.5</v>
      </c>
      <c r="G37" s="2"/>
      <c r="H37" s="2"/>
      <c r="I37" s="2"/>
      <c r="J37" s="2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 t="s">
        <v>15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9" t="s">
        <v>7</v>
      </c>
      <c r="B47" s="3"/>
      <c r="C47" s="3"/>
      <c r="D47" s="3"/>
      <c r="E47" s="9" t="s">
        <v>8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 t="s">
        <v>1</v>
      </c>
      <c r="B48" s="9" t="s">
        <v>2</v>
      </c>
      <c r="C48" s="9" t="s">
        <v>9</v>
      </c>
      <c r="D48" s="9"/>
      <c r="E48" s="9" t="s">
        <v>2</v>
      </c>
      <c r="F48" s="9" t="s">
        <v>9</v>
      </c>
      <c r="G48" s="9" t="s">
        <v>10</v>
      </c>
      <c r="H48" s="9" t="s">
        <v>16</v>
      </c>
      <c r="I48" s="10" t="s">
        <v>17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7">
        <v>1.0</v>
      </c>
      <c r="B49" s="7">
        <v>4.0</v>
      </c>
      <c r="C49" s="7">
        <v>3.4</v>
      </c>
      <c r="D49" s="3"/>
      <c r="E49" s="7">
        <v>20.0</v>
      </c>
      <c r="F49" s="7">
        <v>14.9</v>
      </c>
      <c r="G49" s="7">
        <v>3.8</v>
      </c>
      <c r="H49" s="7">
        <f t="shared" ref="H49:H53" si="5">ABS(F49-C49)</f>
        <v>11.5</v>
      </c>
      <c r="I49" s="7">
        <f t="shared" ref="I49:I53" si="6">H49/E49*100</f>
        <v>57.5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7">
        <v>2.0</v>
      </c>
      <c r="B50" s="7">
        <v>8.0</v>
      </c>
      <c r="C50" s="7">
        <v>6.2</v>
      </c>
      <c r="D50" s="3"/>
      <c r="E50" s="7">
        <v>16.0</v>
      </c>
      <c r="F50" s="7">
        <v>14.4</v>
      </c>
      <c r="G50" s="7">
        <v>6.4</v>
      </c>
      <c r="H50" s="7">
        <f t="shared" si="5"/>
        <v>8.2</v>
      </c>
      <c r="I50" s="7">
        <f t="shared" si="6"/>
        <v>51.25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7">
        <v>3.0</v>
      </c>
      <c r="B51" s="7">
        <v>12.0</v>
      </c>
      <c r="C51" s="7">
        <v>9.8</v>
      </c>
      <c r="D51" s="3"/>
      <c r="E51" s="7">
        <v>12.0</v>
      </c>
      <c r="F51" s="7">
        <v>9.3</v>
      </c>
      <c r="G51" s="7">
        <v>9.3</v>
      </c>
      <c r="H51" s="7">
        <f t="shared" si="5"/>
        <v>0.5</v>
      </c>
      <c r="I51" s="7">
        <f t="shared" si="6"/>
        <v>4.166666667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7">
        <v>4.0</v>
      </c>
      <c r="B52" s="7">
        <v>16.0</v>
      </c>
      <c r="C52" s="7">
        <v>13.1</v>
      </c>
      <c r="D52" s="3"/>
      <c r="E52" s="7">
        <v>8.0</v>
      </c>
      <c r="F52" s="7">
        <v>6.4</v>
      </c>
      <c r="G52" s="7">
        <v>14.4</v>
      </c>
      <c r="H52" s="7">
        <f t="shared" si="5"/>
        <v>6.7</v>
      </c>
      <c r="I52" s="7">
        <f t="shared" si="6"/>
        <v>83.75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7">
        <v>5.0</v>
      </c>
      <c r="B53" s="7">
        <v>20.0</v>
      </c>
      <c r="C53" s="7">
        <v>15.4</v>
      </c>
      <c r="D53" s="3"/>
      <c r="E53" s="7">
        <v>4.0</v>
      </c>
      <c r="F53" s="7">
        <v>3.8</v>
      </c>
      <c r="G53" s="7">
        <v>14.9</v>
      </c>
      <c r="H53" s="7">
        <f t="shared" si="5"/>
        <v>11.6</v>
      </c>
      <c r="I53" s="7">
        <f t="shared" si="6"/>
        <v>290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" t="s">
        <v>18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 t="s">
        <v>1</v>
      </c>
      <c r="B62" s="9" t="s">
        <v>19</v>
      </c>
      <c r="C62" s="9" t="s">
        <v>20</v>
      </c>
      <c r="D62" s="9" t="s">
        <v>21</v>
      </c>
      <c r="E62" s="9" t="s">
        <v>13</v>
      </c>
      <c r="F62" s="9" t="s">
        <v>22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7">
        <v>1.0</v>
      </c>
      <c r="B63" s="7">
        <v>3.0</v>
      </c>
      <c r="C63" s="7">
        <v>4.0</v>
      </c>
      <c r="D63" s="7">
        <v>4.3</v>
      </c>
      <c r="E63" s="7">
        <f t="shared" ref="E63:E67" si="7">ABS(D63-C63)</f>
        <v>0.3</v>
      </c>
      <c r="F63" s="7">
        <f t="shared" ref="F63:F67" si="8">E63/16*100</f>
        <v>1.875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7">
        <v>2.0</v>
      </c>
      <c r="B64" s="7">
        <v>6.0</v>
      </c>
      <c r="C64" s="7">
        <v>8.0</v>
      </c>
      <c r="D64" s="7">
        <v>8.5</v>
      </c>
      <c r="E64" s="7">
        <f t="shared" si="7"/>
        <v>0.5</v>
      </c>
      <c r="F64" s="7">
        <f t="shared" si="8"/>
        <v>3.125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7">
        <v>3.0</v>
      </c>
      <c r="B65" s="7">
        <v>9.0</v>
      </c>
      <c r="C65" s="7">
        <v>12.0</v>
      </c>
      <c r="D65" s="7">
        <v>12.3</v>
      </c>
      <c r="E65" s="7">
        <f t="shared" si="7"/>
        <v>0.3</v>
      </c>
      <c r="F65" s="7">
        <f t="shared" si="8"/>
        <v>1.875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7">
        <v>4.0</v>
      </c>
      <c r="B66" s="7">
        <v>12.0</v>
      </c>
      <c r="C66" s="7">
        <v>16.0</v>
      </c>
      <c r="D66" s="7">
        <v>16.4</v>
      </c>
      <c r="E66" s="7">
        <f t="shared" si="7"/>
        <v>0.4</v>
      </c>
      <c r="F66" s="7">
        <f t="shared" si="8"/>
        <v>2.5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7">
        <v>5.0</v>
      </c>
      <c r="B67" s="7">
        <v>15.0</v>
      </c>
      <c r="C67" s="7">
        <v>20.0</v>
      </c>
      <c r="D67" s="7">
        <v>19.8</v>
      </c>
      <c r="E67" s="7">
        <f t="shared" si="7"/>
        <v>0.2</v>
      </c>
      <c r="F67" s="7">
        <f t="shared" si="8"/>
        <v>1.25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" t="s">
        <v>23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9" t="s">
        <v>7</v>
      </c>
      <c r="B77" s="3"/>
      <c r="C77" s="3"/>
      <c r="D77" s="3"/>
      <c r="E77" s="9" t="s">
        <v>8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 t="s">
        <v>1</v>
      </c>
      <c r="B78" s="9" t="s">
        <v>19</v>
      </c>
      <c r="C78" s="9" t="s">
        <v>9</v>
      </c>
      <c r="D78" s="9"/>
      <c r="E78" s="9" t="s">
        <v>19</v>
      </c>
      <c r="F78" s="9" t="s">
        <v>9</v>
      </c>
      <c r="G78" s="9" t="s">
        <v>10</v>
      </c>
      <c r="H78" s="9" t="s">
        <v>11</v>
      </c>
      <c r="I78" s="9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7">
        <v>1.0</v>
      </c>
      <c r="B79" s="7">
        <v>3.0</v>
      </c>
      <c r="C79" s="7">
        <v>4.6</v>
      </c>
      <c r="D79" s="3"/>
      <c r="E79" s="7">
        <v>15.0</v>
      </c>
      <c r="F79" s="7">
        <v>19.4</v>
      </c>
      <c r="G79" s="7">
        <v>4.3</v>
      </c>
      <c r="H79" s="7">
        <f t="shared" ref="H79:H83" si="9">G79-C79</f>
        <v>-0.3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7">
        <v>2.0</v>
      </c>
      <c r="B80" s="7">
        <v>6.0</v>
      </c>
      <c r="C80" s="7">
        <v>8.8</v>
      </c>
      <c r="D80" s="3"/>
      <c r="E80" s="7">
        <v>12.0</v>
      </c>
      <c r="F80" s="7">
        <v>16.8</v>
      </c>
      <c r="G80" s="7">
        <v>8.2</v>
      </c>
      <c r="H80" s="7">
        <f t="shared" si="9"/>
        <v>-0.6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7">
        <v>3.0</v>
      </c>
      <c r="B81" s="7">
        <v>9.0</v>
      </c>
      <c r="C81" s="7">
        <v>12.5</v>
      </c>
      <c r="D81" s="3"/>
      <c r="E81" s="7">
        <v>9.0</v>
      </c>
      <c r="F81" s="7">
        <v>12.2</v>
      </c>
      <c r="G81" s="7">
        <v>12.2</v>
      </c>
      <c r="H81" s="7">
        <f t="shared" si="9"/>
        <v>-0.3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7">
        <v>4.0</v>
      </c>
      <c r="B82" s="7">
        <v>12.0</v>
      </c>
      <c r="C82" s="7">
        <v>16.6</v>
      </c>
      <c r="D82" s="3"/>
      <c r="E82" s="7">
        <v>6.0</v>
      </c>
      <c r="F82" s="7">
        <v>8.2</v>
      </c>
      <c r="G82" s="7">
        <v>16.8</v>
      </c>
      <c r="H82" s="7">
        <f t="shared" si="9"/>
        <v>0.2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7">
        <v>5.0</v>
      </c>
      <c r="B83" s="7">
        <v>15.0</v>
      </c>
      <c r="C83" s="7">
        <v>19.3</v>
      </c>
      <c r="D83" s="3"/>
      <c r="E83" s="7">
        <v>3.0</v>
      </c>
      <c r="F83" s="7">
        <v>4.3</v>
      </c>
      <c r="G83" s="7">
        <v>19.4</v>
      </c>
      <c r="H83" s="7">
        <f t="shared" si="9"/>
        <v>0.1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" t="s">
        <v>24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" t="s">
        <v>1</v>
      </c>
      <c r="B92" s="9" t="s">
        <v>19</v>
      </c>
      <c r="C92" s="9" t="s">
        <v>20</v>
      </c>
      <c r="D92" s="9" t="s">
        <v>21</v>
      </c>
      <c r="E92" s="9" t="s">
        <v>13</v>
      </c>
      <c r="F92" s="9" t="s">
        <v>22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7">
        <v>1.0</v>
      </c>
      <c r="B93" s="7">
        <v>3.0</v>
      </c>
      <c r="C93" s="7">
        <v>4.0</v>
      </c>
      <c r="D93" s="7">
        <v>4.3</v>
      </c>
      <c r="E93" s="7">
        <f t="shared" ref="E93:E97" si="10">ABS(D93-C93)</f>
        <v>0.3</v>
      </c>
      <c r="F93" s="7">
        <f t="shared" ref="F93:F97" si="11">E93/16*100</f>
        <v>1.875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7">
        <v>2.0</v>
      </c>
      <c r="B94" s="7">
        <v>6.0</v>
      </c>
      <c r="C94" s="7">
        <v>8.0</v>
      </c>
      <c r="D94" s="7">
        <v>8.5</v>
      </c>
      <c r="E94" s="7">
        <f t="shared" si="10"/>
        <v>0.5</v>
      </c>
      <c r="F94" s="7">
        <f t="shared" si="11"/>
        <v>3.125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7">
        <v>3.0</v>
      </c>
      <c r="B95" s="7">
        <v>9.0</v>
      </c>
      <c r="C95" s="7">
        <v>12.0</v>
      </c>
      <c r="D95" s="7">
        <v>12.3</v>
      </c>
      <c r="E95" s="7">
        <f t="shared" si="10"/>
        <v>0.3</v>
      </c>
      <c r="F95" s="7">
        <f t="shared" si="11"/>
        <v>1.875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7">
        <v>4.0</v>
      </c>
      <c r="B96" s="7">
        <v>12.0</v>
      </c>
      <c r="C96" s="7">
        <v>16.0</v>
      </c>
      <c r="D96" s="7">
        <v>16.4</v>
      </c>
      <c r="E96" s="7">
        <f t="shared" si="10"/>
        <v>0.4</v>
      </c>
      <c r="F96" s="7">
        <f t="shared" si="11"/>
        <v>2.5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7">
        <v>5.0</v>
      </c>
      <c r="B97" s="7">
        <v>15.0</v>
      </c>
      <c r="C97" s="7">
        <v>20.0</v>
      </c>
      <c r="D97" s="7">
        <v>19.8</v>
      </c>
      <c r="E97" s="7">
        <f t="shared" si="10"/>
        <v>0.2</v>
      </c>
      <c r="F97" s="7">
        <f t="shared" si="11"/>
        <v>1.25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" t="s">
        <v>25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 t="s">
        <v>1</v>
      </c>
      <c r="B107" s="9" t="s">
        <v>19</v>
      </c>
      <c r="C107" s="9" t="s">
        <v>26</v>
      </c>
      <c r="D107" s="9" t="s">
        <v>27</v>
      </c>
      <c r="E107" s="9" t="s">
        <v>20</v>
      </c>
      <c r="F107" s="9" t="s">
        <v>13</v>
      </c>
      <c r="G107" s="10" t="s">
        <v>17</v>
      </c>
      <c r="H107" s="3"/>
      <c r="I107" s="3"/>
      <c r="J107" s="11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7">
        <v>1.0</v>
      </c>
      <c r="B108" s="7">
        <v>3.0</v>
      </c>
      <c r="C108" s="7">
        <v>4.3</v>
      </c>
      <c r="D108" s="7">
        <v>4.6</v>
      </c>
      <c r="E108" s="7">
        <v>4.0</v>
      </c>
      <c r="F108" s="7">
        <f t="shared" ref="F108:F117" si="12">ABS(D108-C108)</f>
        <v>0.3</v>
      </c>
      <c r="G108" s="7">
        <f t="shared" ref="G108:G117" si="13">F108/E108*100</f>
        <v>7.5</v>
      </c>
      <c r="H108" s="9"/>
      <c r="I108" s="9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7">
        <v>2.0</v>
      </c>
      <c r="B109" s="7">
        <v>6.0</v>
      </c>
      <c r="C109" s="7">
        <v>8.5</v>
      </c>
      <c r="D109" s="7">
        <v>8.8</v>
      </c>
      <c r="E109" s="7">
        <v>8.0</v>
      </c>
      <c r="F109" s="7">
        <f t="shared" si="12"/>
        <v>0.3</v>
      </c>
      <c r="G109" s="7">
        <f t="shared" si="13"/>
        <v>3.75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7">
        <v>3.0</v>
      </c>
      <c r="B110" s="7">
        <v>9.0</v>
      </c>
      <c r="C110" s="7">
        <v>12.3</v>
      </c>
      <c r="D110" s="7">
        <v>12.5</v>
      </c>
      <c r="E110" s="7">
        <v>12.0</v>
      </c>
      <c r="F110" s="7">
        <f t="shared" si="12"/>
        <v>0.2</v>
      </c>
      <c r="G110" s="7">
        <f t="shared" si="13"/>
        <v>1.666666667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7">
        <v>4.0</v>
      </c>
      <c r="B111" s="7">
        <v>12.0</v>
      </c>
      <c r="C111" s="7">
        <v>16.4</v>
      </c>
      <c r="D111" s="7">
        <v>16.6</v>
      </c>
      <c r="E111" s="7">
        <v>16.0</v>
      </c>
      <c r="F111" s="7">
        <f t="shared" si="12"/>
        <v>0.2</v>
      </c>
      <c r="G111" s="7">
        <f t="shared" si="13"/>
        <v>1.25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7">
        <v>5.0</v>
      </c>
      <c r="B112" s="7">
        <v>15.0</v>
      </c>
      <c r="C112" s="7">
        <v>19.8</v>
      </c>
      <c r="D112" s="7">
        <v>19.3</v>
      </c>
      <c r="E112" s="7">
        <v>20.0</v>
      </c>
      <c r="F112" s="7">
        <f t="shared" si="12"/>
        <v>0.5</v>
      </c>
      <c r="G112" s="7">
        <f t="shared" si="13"/>
        <v>2.5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7">
        <v>6.0</v>
      </c>
      <c r="B113" s="7">
        <v>3.0</v>
      </c>
      <c r="C113" s="7">
        <v>4.3</v>
      </c>
      <c r="D113" s="7">
        <v>4.3</v>
      </c>
      <c r="E113" s="7">
        <v>4.0</v>
      </c>
      <c r="F113" s="7">
        <f t="shared" si="12"/>
        <v>0</v>
      </c>
      <c r="G113" s="7">
        <f t="shared" si="13"/>
        <v>0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7">
        <v>7.0</v>
      </c>
      <c r="B114" s="7">
        <v>6.0</v>
      </c>
      <c r="C114" s="7">
        <v>8.5</v>
      </c>
      <c r="D114" s="7">
        <v>8.2</v>
      </c>
      <c r="E114" s="7">
        <v>8.0</v>
      </c>
      <c r="F114" s="7">
        <f t="shared" si="12"/>
        <v>0.3</v>
      </c>
      <c r="G114" s="7">
        <f t="shared" si="13"/>
        <v>3.75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7">
        <v>8.0</v>
      </c>
      <c r="B115" s="7">
        <v>9.0</v>
      </c>
      <c r="C115" s="7">
        <v>12.3</v>
      </c>
      <c r="D115" s="7">
        <v>12.2</v>
      </c>
      <c r="E115" s="7">
        <v>12.0</v>
      </c>
      <c r="F115" s="7">
        <f t="shared" si="12"/>
        <v>0.1</v>
      </c>
      <c r="G115" s="7">
        <f t="shared" si="13"/>
        <v>0.8333333333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7">
        <v>9.0</v>
      </c>
      <c r="B116" s="7">
        <v>12.0</v>
      </c>
      <c r="C116" s="7">
        <v>16.4</v>
      </c>
      <c r="D116" s="7">
        <v>16.8</v>
      </c>
      <c r="E116" s="7">
        <v>16.0</v>
      </c>
      <c r="F116" s="7">
        <f t="shared" si="12"/>
        <v>0.4</v>
      </c>
      <c r="G116" s="7">
        <f t="shared" si="13"/>
        <v>2.5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7">
        <v>10.0</v>
      </c>
      <c r="B117" s="7">
        <v>15.0</v>
      </c>
      <c r="C117" s="7">
        <v>19.8</v>
      </c>
      <c r="D117" s="7">
        <v>19.4</v>
      </c>
      <c r="E117" s="7">
        <v>20.0</v>
      </c>
      <c r="F117" s="7">
        <f t="shared" si="12"/>
        <v>0.4</v>
      </c>
      <c r="G117" s="7">
        <f t="shared" si="13"/>
        <v>2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