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<sst xmlns="http://schemas.openxmlformats.org/spreadsheetml/2006/main" count="11" uniqueCount="11">
  <si>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S.No </t>
  </si>
  <si>
    <t>t</t>
  </si>
  <si>
    <t>H</t>
  </si>
  <si>
    <t>H(t) OBS</t>
  </si>
  <si>
    <t>AREA</t>
  </si>
  <si>
    <t>R2</t>
  </si>
  <si>
    <t>R3</t>
  </si>
  <si>
    <t>A2R2</t>
  </si>
  <si>
    <t>A3R3</t>
  </si>
  <si>
    <t>A</t>
  </si>
  <si>
    <t>H(t) 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</si>
</sst>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11</xdr:row>
      <xdr:rowOff>95250</xdr:rowOff>
    </xdr:from>
    <xdr:ext cx="6429375" cy="3981450"/>
    <xdr:pic>
      <xdr:nvPicPr>
        <xdr:cNvPr id="195977566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>
      <c r="A2" s="3">
        <v>1.0</v>
      </c>
      <c r="B2" s="3">
        <v>0.0</v>
      </c>
      <c r="C2" s="3">
        <v>20.0</v>
      </c>
      <c r="D2" s="3">
        <v>0.0</v>
      </c>
      <c r="E2" s="4">
        <f t="shared" ref="E2:E19" si="1">PI()/4*92^2</f>
        <v>6647.610055</v>
      </c>
      <c r="F2" s="4">
        <f t="shared" ref="F2:F19" si="2">(58-18)*3600/20*10^-6</f>
        <v>0.0072</v>
      </c>
      <c r="G2" s="4">
        <f t="shared" ref="G2:G19" si="3">(58-22)*3600/20*10^-6</f>
        <v>0.00648</v>
      </c>
      <c r="H2" s="4">
        <f t="shared" ref="H2:H19" si="4">E2*F2</f>
        <v>47.8627924</v>
      </c>
      <c r="I2" s="4">
        <f t="shared" ref="I2:I19" si="5">E2*G2</f>
        <v>43.07651316</v>
      </c>
      <c r="J2" s="4">
        <f t="shared" ref="J2:J19" si="6">20*10^6/3600</f>
        <v>5555.555556</v>
      </c>
      <c r="K2" s="3">
        <v>0.0</v>
      </c>
      <c r="L2" s="3"/>
      <c r="M2" s="5"/>
    </row>
    <row r="3">
      <c r="A3" s="3">
        <v>2.0</v>
      </c>
      <c r="B3" s="3">
        <v>8.0</v>
      </c>
      <c r="C3" s="3">
        <v>24.0</v>
      </c>
      <c r="D3" s="3">
        <v>4.0</v>
      </c>
      <c r="E3" s="4">
        <f t="shared" si="1"/>
        <v>6647.610055</v>
      </c>
      <c r="F3" s="4">
        <f t="shared" si="2"/>
        <v>0.0072</v>
      </c>
      <c r="G3" s="4">
        <f t="shared" si="3"/>
        <v>0.00648</v>
      </c>
      <c r="H3" s="4">
        <f t="shared" si="4"/>
        <v>47.8627924</v>
      </c>
      <c r="I3" s="4">
        <f t="shared" si="5"/>
        <v>43.07651316</v>
      </c>
      <c r="J3" s="4">
        <f t="shared" si="6"/>
        <v>5555.555556</v>
      </c>
      <c r="K3" s="5">
        <f t="shared" ref="K3:K19" si="7">J3*G3*(1-((H3*I3/(H3-I3))*((EXP(-B3/H3)/I3)-(EXP(-B3/I3)/H3))))</f>
        <v>0.4971799295</v>
      </c>
      <c r="L3" s="3"/>
      <c r="M3" s="6"/>
    </row>
    <row r="4">
      <c r="A4" s="3">
        <v>3.0</v>
      </c>
      <c r="B4" s="3">
        <v>16.0</v>
      </c>
      <c r="C4" s="3">
        <v>28.0</v>
      </c>
      <c r="D4" s="3">
        <v>8.0</v>
      </c>
      <c r="E4" s="4">
        <f t="shared" si="1"/>
        <v>6647.610055</v>
      </c>
      <c r="F4" s="4">
        <f t="shared" si="2"/>
        <v>0.0072</v>
      </c>
      <c r="G4" s="4">
        <f t="shared" si="3"/>
        <v>0.00648</v>
      </c>
      <c r="H4" s="4">
        <f t="shared" si="4"/>
        <v>47.8627924</v>
      </c>
      <c r="I4" s="4">
        <f t="shared" si="5"/>
        <v>43.07651316</v>
      </c>
      <c r="J4" s="4">
        <f t="shared" si="6"/>
        <v>5555.555556</v>
      </c>
      <c r="K4" s="5">
        <f t="shared" si="7"/>
        <v>1.772749079</v>
      </c>
      <c r="L4" s="3"/>
      <c r="M4" s="6"/>
    </row>
    <row r="5">
      <c r="A5" s="3">
        <v>4.0</v>
      </c>
      <c r="B5" s="3">
        <v>24.0</v>
      </c>
      <c r="C5" s="3">
        <v>32.0</v>
      </c>
      <c r="D5" s="3">
        <v>12.0</v>
      </c>
      <c r="E5" s="4">
        <f t="shared" si="1"/>
        <v>6647.610055</v>
      </c>
      <c r="F5" s="4">
        <f t="shared" si="2"/>
        <v>0.0072</v>
      </c>
      <c r="G5" s="4">
        <f t="shared" si="3"/>
        <v>0.00648</v>
      </c>
      <c r="H5" s="4">
        <f t="shared" si="4"/>
        <v>47.8627924</v>
      </c>
      <c r="I5" s="4">
        <f t="shared" si="5"/>
        <v>43.07651316</v>
      </c>
      <c r="J5" s="4">
        <f t="shared" si="6"/>
        <v>5555.555556</v>
      </c>
      <c r="K5" s="5">
        <f t="shared" si="7"/>
        <v>3.561995429</v>
      </c>
      <c r="L5" s="3"/>
      <c r="M5" s="6"/>
    </row>
    <row r="6">
      <c r="A6" s="3">
        <v>5.0</v>
      </c>
      <c r="B6" s="3">
        <v>32.0</v>
      </c>
      <c r="C6" s="3">
        <v>34.0</v>
      </c>
      <c r="D6" s="3">
        <v>14.0</v>
      </c>
      <c r="E6" s="4">
        <f t="shared" si="1"/>
        <v>6647.610055</v>
      </c>
      <c r="F6" s="4">
        <f t="shared" si="2"/>
        <v>0.0072</v>
      </c>
      <c r="G6" s="4">
        <f t="shared" si="3"/>
        <v>0.00648</v>
      </c>
      <c r="H6" s="4">
        <f t="shared" si="4"/>
        <v>47.8627924</v>
      </c>
      <c r="I6" s="4">
        <f t="shared" si="5"/>
        <v>43.07651316</v>
      </c>
      <c r="J6" s="4">
        <f t="shared" si="6"/>
        <v>5555.555556</v>
      </c>
      <c r="K6" s="5">
        <f t="shared" si="7"/>
        <v>5.66551137</v>
      </c>
      <c r="L6" s="3"/>
      <c r="M6" s="6"/>
    </row>
    <row r="7">
      <c r="A7" s="3">
        <v>6.0</v>
      </c>
      <c r="B7" s="3">
        <v>40.0</v>
      </c>
      <c r="C7" s="3">
        <v>36.0</v>
      </c>
      <c r="D7" s="3">
        <v>14.0</v>
      </c>
      <c r="E7" s="4">
        <f t="shared" si="1"/>
        <v>6647.610055</v>
      </c>
      <c r="F7" s="4">
        <f t="shared" si="2"/>
        <v>0.0072</v>
      </c>
      <c r="G7" s="4">
        <f t="shared" si="3"/>
        <v>0.00648</v>
      </c>
      <c r="H7" s="4">
        <f t="shared" si="4"/>
        <v>47.8627924</v>
      </c>
      <c r="I7" s="4">
        <f t="shared" si="5"/>
        <v>43.07651316</v>
      </c>
      <c r="J7" s="4">
        <f t="shared" si="6"/>
        <v>5555.555556</v>
      </c>
      <c r="K7" s="5">
        <f t="shared" si="7"/>
        <v>7.934979315</v>
      </c>
      <c r="L7" s="3"/>
      <c r="M7" s="6"/>
    </row>
    <row r="8">
      <c r="A8" s="3">
        <v>7.0</v>
      </c>
      <c r="B8" s="3">
        <v>48.0</v>
      </c>
      <c r="C8" s="3">
        <v>42.0</v>
      </c>
      <c r="D8" s="3">
        <v>16.0</v>
      </c>
      <c r="E8" s="4">
        <f t="shared" si="1"/>
        <v>6647.610055</v>
      </c>
      <c r="F8" s="4">
        <f t="shared" si="2"/>
        <v>0.0072</v>
      </c>
      <c r="G8" s="4">
        <f t="shared" si="3"/>
        <v>0.00648</v>
      </c>
      <c r="H8" s="4">
        <f t="shared" si="4"/>
        <v>47.8627924</v>
      </c>
      <c r="I8" s="4">
        <f t="shared" si="5"/>
        <v>43.07651316</v>
      </c>
      <c r="J8" s="4">
        <f t="shared" si="6"/>
        <v>5555.555556</v>
      </c>
      <c r="K8" s="5">
        <f t="shared" si="7"/>
        <v>10.26185074</v>
      </c>
      <c r="L8" s="3"/>
      <c r="M8" s="6"/>
    </row>
    <row r="9">
      <c r="A9" s="3">
        <v>8.0</v>
      </c>
      <c r="B9" s="3">
        <v>56.0</v>
      </c>
      <c r="C9" s="3">
        <v>44.0</v>
      </c>
      <c r="D9" s="3">
        <v>22.0</v>
      </c>
      <c r="E9" s="4">
        <f t="shared" si="1"/>
        <v>6647.610055</v>
      </c>
      <c r="F9" s="4">
        <f t="shared" si="2"/>
        <v>0.0072</v>
      </c>
      <c r="G9" s="4">
        <f t="shared" si="3"/>
        <v>0.00648</v>
      </c>
      <c r="H9" s="4">
        <f t="shared" si="4"/>
        <v>47.8627924</v>
      </c>
      <c r="I9" s="4">
        <f t="shared" si="5"/>
        <v>43.07651316</v>
      </c>
      <c r="J9" s="4">
        <f t="shared" si="6"/>
        <v>5555.555556</v>
      </c>
      <c r="K9" s="5">
        <f t="shared" si="7"/>
        <v>12.56835374</v>
      </c>
      <c r="L9" s="3"/>
      <c r="M9" s="6"/>
    </row>
    <row r="10">
      <c r="A10" s="3">
        <v>9.0</v>
      </c>
      <c r="B10" s="3">
        <v>64.0</v>
      </c>
      <c r="C10" s="3">
        <v>46.0</v>
      </c>
      <c r="D10" s="3">
        <v>24.0</v>
      </c>
      <c r="E10" s="4">
        <f t="shared" si="1"/>
        <v>6647.610055</v>
      </c>
      <c r="F10" s="4">
        <f t="shared" si="2"/>
        <v>0.0072</v>
      </c>
      <c r="G10" s="4">
        <f t="shared" si="3"/>
        <v>0.00648</v>
      </c>
      <c r="H10" s="4">
        <f t="shared" si="4"/>
        <v>47.8627924</v>
      </c>
      <c r="I10" s="4">
        <f t="shared" si="5"/>
        <v>43.07651316</v>
      </c>
      <c r="J10" s="4">
        <f t="shared" si="6"/>
        <v>5555.555556</v>
      </c>
      <c r="K10" s="5">
        <f t="shared" si="7"/>
        <v>14.80037127</v>
      </c>
      <c r="L10" s="3"/>
      <c r="M10" s="6"/>
    </row>
    <row r="11">
      <c r="A11" s="3">
        <v>10.0</v>
      </c>
      <c r="B11" s="3">
        <v>72.0</v>
      </c>
      <c r="C11" s="3">
        <v>48.0</v>
      </c>
      <c r="D11" s="3">
        <v>26.0</v>
      </c>
      <c r="E11" s="4">
        <f t="shared" si="1"/>
        <v>6647.610055</v>
      </c>
      <c r="F11" s="4">
        <f t="shared" si="2"/>
        <v>0.0072</v>
      </c>
      <c r="G11" s="4">
        <f t="shared" si="3"/>
        <v>0.00648</v>
      </c>
      <c r="H11" s="4">
        <f t="shared" si="4"/>
        <v>47.8627924</v>
      </c>
      <c r="I11" s="4">
        <f t="shared" si="5"/>
        <v>43.07651316</v>
      </c>
      <c r="J11" s="4">
        <f t="shared" si="6"/>
        <v>5555.555556</v>
      </c>
      <c r="K11" s="5">
        <f t="shared" si="7"/>
        <v>16.92181987</v>
      </c>
      <c r="L11" s="3"/>
      <c r="M11" s="6"/>
    </row>
    <row r="12">
      <c r="A12" s="3">
        <v>11.0</v>
      </c>
      <c r="B12" s="3">
        <v>80.0</v>
      </c>
      <c r="C12" s="3">
        <v>50.0</v>
      </c>
      <c r="D12" s="3">
        <v>28.0</v>
      </c>
      <c r="E12" s="4">
        <f t="shared" si="1"/>
        <v>6647.610055</v>
      </c>
      <c r="F12" s="4">
        <f t="shared" si="2"/>
        <v>0.0072</v>
      </c>
      <c r="G12" s="4">
        <f t="shared" si="3"/>
        <v>0.00648</v>
      </c>
      <c r="H12" s="4">
        <f t="shared" si="4"/>
        <v>47.8627924</v>
      </c>
      <c r="I12" s="4">
        <f t="shared" si="5"/>
        <v>43.07651316</v>
      </c>
      <c r="J12" s="4">
        <f t="shared" si="6"/>
        <v>5555.555556</v>
      </c>
      <c r="K12" s="5">
        <f t="shared" si="7"/>
        <v>18.91022914</v>
      </c>
      <c r="L12" s="3"/>
      <c r="M12" s="6"/>
    </row>
    <row r="13">
      <c r="A13" s="3">
        <v>12.0</v>
      </c>
      <c r="B13" s="3">
        <v>88.0</v>
      </c>
      <c r="C13" s="3">
        <v>50.0</v>
      </c>
      <c r="D13" s="3">
        <v>30.0</v>
      </c>
      <c r="E13" s="4">
        <f t="shared" si="1"/>
        <v>6647.610055</v>
      </c>
      <c r="F13" s="4">
        <f t="shared" si="2"/>
        <v>0.0072</v>
      </c>
      <c r="G13" s="4">
        <f t="shared" si="3"/>
        <v>0.00648</v>
      </c>
      <c r="H13" s="4">
        <f t="shared" si="4"/>
        <v>47.8627924</v>
      </c>
      <c r="I13" s="4">
        <f t="shared" si="5"/>
        <v>43.07651316</v>
      </c>
      <c r="J13" s="4">
        <f t="shared" si="6"/>
        <v>5555.555556</v>
      </c>
      <c r="K13" s="5">
        <f t="shared" si="7"/>
        <v>20.75328047</v>
      </c>
      <c r="L13" s="3"/>
      <c r="M13" s="6"/>
    </row>
    <row r="14">
      <c r="A14" s="3">
        <v>13.0</v>
      </c>
      <c r="B14" s="3">
        <v>96.0</v>
      </c>
      <c r="C14" s="3">
        <v>52.0</v>
      </c>
      <c r="D14" s="3">
        <v>32.0</v>
      </c>
      <c r="E14" s="4">
        <f t="shared" si="1"/>
        <v>6647.610055</v>
      </c>
      <c r="F14" s="4">
        <f t="shared" si="2"/>
        <v>0.0072</v>
      </c>
      <c r="G14" s="4">
        <f t="shared" si="3"/>
        <v>0.00648</v>
      </c>
      <c r="H14" s="4">
        <f t="shared" si="4"/>
        <v>47.8627924</v>
      </c>
      <c r="I14" s="4">
        <f t="shared" si="5"/>
        <v>43.07651316</v>
      </c>
      <c r="J14" s="4">
        <f t="shared" si="6"/>
        <v>5555.555556</v>
      </c>
      <c r="K14" s="5">
        <f t="shared" si="7"/>
        <v>22.44611006</v>
      </c>
      <c r="L14" s="3"/>
      <c r="M14" s="6"/>
    </row>
    <row r="15">
      <c r="A15" s="3">
        <v>14.0</v>
      </c>
      <c r="B15" s="3">
        <v>104.0</v>
      </c>
      <c r="C15" s="3">
        <v>52.0</v>
      </c>
      <c r="D15" s="3">
        <v>32.0</v>
      </c>
      <c r="E15" s="4">
        <f t="shared" si="1"/>
        <v>6647.610055</v>
      </c>
      <c r="F15" s="4">
        <f t="shared" si="2"/>
        <v>0.0072</v>
      </c>
      <c r="G15" s="4">
        <f t="shared" si="3"/>
        <v>0.00648</v>
      </c>
      <c r="H15" s="4">
        <f t="shared" si="4"/>
        <v>47.8627924</v>
      </c>
      <c r="I15" s="4">
        <f t="shared" si="5"/>
        <v>43.07651316</v>
      </c>
      <c r="J15" s="4">
        <f t="shared" si="6"/>
        <v>5555.555556</v>
      </c>
      <c r="K15" s="5">
        <f t="shared" si="7"/>
        <v>23.98921927</v>
      </c>
      <c r="L15" s="3"/>
      <c r="M15" s="6"/>
    </row>
    <row r="16">
      <c r="A16" s="3">
        <v>15.0</v>
      </c>
      <c r="B16" s="3">
        <v>112.0</v>
      </c>
      <c r="C16" s="3">
        <v>54.0</v>
      </c>
      <c r="D16" s="3">
        <v>34.0</v>
      </c>
      <c r="E16" s="4">
        <f t="shared" si="1"/>
        <v>6647.610055</v>
      </c>
      <c r="F16" s="4">
        <f t="shared" si="2"/>
        <v>0.0072</v>
      </c>
      <c r="G16" s="4">
        <f t="shared" si="3"/>
        <v>0.00648</v>
      </c>
      <c r="H16" s="4">
        <f t="shared" si="4"/>
        <v>47.8627924</v>
      </c>
      <c r="I16" s="4">
        <f t="shared" si="5"/>
        <v>43.07651316</v>
      </c>
      <c r="J16" s="4">
        <f t="shared" si="6"/>
        <v>5555.555556</v>
      </c>
      <c r="K16" s="5">
        <f t="shared" si="7"/>
        <v>25.38686637</v>
      </c>
      <c r="L16" s="3"/>
      <c r="M16" s="6"/>
    </row>
    <row r="17">
      <c r="A17" s="3">
        <v>16.0</v>
      </c>
      <c r="B17" s="3">
        <v>120.0</v>
      </c>
      <c r="C17" s="3">
        <v>56.0</v>
      </c>
      <c r="D17" s="3">
        <v>36.0</v>
      </c>
      <c r="E17" s="4">
        <f t="shared" si="1"/>
        <v>6647.610055</v>
      </c>
      <c r="F17" s="4">
        <f t="shared" si="2"/>
        <v>0.0072</v>
      </c>
      <c r="G17" s="4">
        <f t="shared" si="3"/>
        <v>0.00648</v>
      </c>
      <c r="H17" s="4">
        <f t="shared" si="4"/>
        <v>47.8627924</v>
      </c>
      <c r="I17" s="4">
        <f t="shared" si="5"/>
        <v>43.07651316</v>
      </c>
      <c r="J17" s="4">
        <f t="shared" si="6"/>
        <v>5555.555556</v>
      </c>
      <c r="K17" s="5">
        <f t="shared" si="7"/>
        <v>26.64583842</v>
      </c>
      <c r="L17" s="3"/>
      <c r="M17" s="6"/>
    </row>
    <row r="18">
      <c r="A18" s="3">
        <v>17.0</v>
      </c>
      <c r="B18" s="3">
        <v>128.0</v>
      </c>
      <c r="C18" s="3">
        <v>56.0</v>
      </c>
      <c r="D18" s="3">
        <v>36.0</v>
      </c>
      <c r="E18" s="4">
        <f t="shared" si="1"/>
        <v>6647.610055</v>
      </c>
      <c r="F18" s="4">
        <f t="shared" si="2"/>
        <v>0.0072</v>
      </c>
      <c r="G18" s="4">
        <f t="shared" si="3"/>
        <v>0.00648</v>
      </c>
      <c r="H18" s="4">
        <f t="shared" si="4"/>
        <v>47.8627924</v>
      </c>
      <c r="I18" s="4">
        <f t="shared" si="5"/>
        <v>43.07651316</v>
      </c>
      <c r="J18" s="4">
        <f t="shared" si="6"/>
        <v>5555.555556</v>
      </c>
      <c r="K18" s="5">
        <f t="shared" si="7"/>
        <v>27.77452234</v>
      </c>
      <c r="L18" s="3"/>
      <c r="M18" s="6"/>
    </row>
    <row r="19">
      <c r="A19" s="3">
        <v>18.0</v>
      </c>
      <c r="B19" s="3">
        <v>136.0</v>
      </c>
      <c r="C19" s="3">
        <v>58.0</v>
      </c>
      <c r="D19" s="3">
        <v>38.0</v>
      </c>
      <c r="E19" s="4">
        <f t="shared" si="1"/>
        <v>6647.610055</v>
      </c>
      <c r="F19" s="4">
        <f t="shared" si="2"/>
        <v>0.0072</v>
      </c>
      <c r="G19" s="4">
        <f t="shared" si="3"/>
        <v>0.00648</v>
      </c>
      <c r="H19" s="4">
        <f t="shared" si="4"/>
        <v>47.8627924</v>
      </c>
      <c r="I19" s="4">
        <f t="shared" si="5"/>
        <v>43.07651316</v>
      </c>
      <c r="J19" s="4">
        <f t="shared" si="6"/>
        <v>5555.555556</v>
      </c>
      <c r="K19" s="5">
        <f t="shared" si="7"/>
        <v>28.78221042</v>
      </c>
      <c r="L19" s="3"/>
      <c r="M19" s="6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6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6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6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6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6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6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6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6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6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6"/>
    </row>
  </sheetData>
  <drawing r:id="rId1"/>
</worksheet>
</file>